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vsnei\Desktop\"/>
    </mc:Choice>
  </mc:AlternateContent>
  <xr:revisionPtr revIDLastSave="0" documentId="13_ncr:1_{A957DAE6-9826-49A2-A7B2-08FC1FA26810}" xr6:coauthVersionLast="47" xr6:coauthVersionMax="47" xr10:uidLastSave="{00000000-0000-0000-0000-000000000000}"/>
  <bookViews>
    <workbookView xWindow="-120" yWindow="-120" windowWidth="29040" windowHeight="15840" tabRatio="785" firstSheet="10" activeTab="20" xr2:uid="{00000000-000D-0000-FFFF-FFFF00000000}"/>
  </bookViews>
  <sheets>
    <sheet name="Forma Nr.2 Viso" sheetId="11" r:id="rId1"/>
    <sheet name="Forma Nr.2 1 pr. viso" sheetId="14" r:id="rId2"/>
    <sheet name="Forma Nr.2 SB Viso" sheetId="10" r:id="rId3"/>
    <sheet name="Forma Nr. 2 SB-1" sheetId="1" r:id="rId4"/>
    <sheet name="Forma Nr.2 SB-9.6" sheetId="5" r:id="rId5"/>
    <sheet name="Forma Nr.2 SB 11317" sheetId="3" r:id="rId6"/>
    <sheet name="Forma Nr.2 SB-14428" sheetId="12" r:id="rId7"/>
    <sheet name="Forma Nr. 2 VBD " sheetId="4" r:id="rId8"/>
    <sheet name="Forma Nr.2 ML" sheetId="2" r:id="rId9"/>
    <sheet name="Forma Nr. 2 S" sheetId="8" r:id="rId10"/>
    <sheet name="Forma Nr.2 SB-9" sheetId="6" r:id="rId11"/>
    <sheet name="9 forma" sheetId="22" r:id="rId12"/>
    <sheet name="9 priedo pažyma" sheetId="21" r:id="rId13"/>
    <sheet name="SukauptųFSpažyma" sheetId="26" r:id="rId14"/>
    <sheet name="SukauptosFS" sheetId="25" r:id="rId15"/>
    <sheet name="Fin.sum.pagal.šalt." sheetId="17" r:id="rId16"/>
    <sheet name="Gaut.fin.sum" sheetId="16" r:id="rId17"/>
    <sheet name="pažyma apie pajamas" sheetId="18" r:id="rId18"/>
    <sheet name="Forma 7" sheetId="19" r:id="rId19"/>
    <sheet name="Kontingentai" sheetId="27" r:id="rId20"/>
    <sheet name="Kontingentai_9prog." sheetId="20" r:id="rId21"/>
  </sheets>
  <definedNames>
    <definedName name="_xlnm.Print_Area" localSheetId="19">Kontingentai!$A$1:$S$47</definedName>
    <definedName name="_xlnm.Print_Area" localSheetId="20">Kontingentai_9prog.!$A$1:$S$48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27" l="1"/>
  <c r="M34" i="27" s="1"/>
  <c r="H32" i="27"/>
  <c r="L32" i="27" s="1"/>
  <c r="R39" i="27"/>
  <c r="Q39" i="27"/>
  <c r="P39" i="27"/>
  <c r="O39" i="27"/>
  <c r="N39" i="27"/>
  <c r="M39" i="27"/>
  <c r="S39" i="27" s="1"/>
  <c r="K39" i="27"/>
  <c r="J39" i="27"/>
  <c r="I39" i="27"/>
  <c r="H39" i="27"/>
  <c r="G39" i="27"/>
  <c r="F39" i="27"/>
  <c r="E39" i="27"/>
  <c r="D39" i="27"/>
  <c r="C39" i="27"/>
  <c r="B39" i="27"/>
  <c r="R38" i="27"/>
  <c r="Q38" i="27"/>
  <c r="P38" i="27"/>
  <c r="O38" i="27"/>
  <c r="N38" i="27"/>
  <c r="M38" i="27"/>
  <c r="K38" i="27"/>
  <c r="J38" i="27"/>
  <c r="I38" i="27"/>
  <c r="H38" i="27"/>
  <c r="L38" i="27" s="1"/>
  <c r="G38" i="27"/>
  <c r="F38" i="27"/>
  <c r="E38" i="27"/>
  <c r="D38" i="27"/>
  <c r="C38" i="27"/>
  <c r="B38" i="27"/>
  <c r="R37" i="27"/>
  <c r="Q37" i="27"/>
  <c r="P37" i="27"/>
  <c r="O37" i="27"/>
  <c r="N37" i="27"/>
  <c r="M37" i="27"/>
  <c r="S37" i="27" s="1"/>
  <c r="K37" i="27"/>
  <c r="J37" i="27"/>
  <c r="I37" i="27"/>
  <c r="H37" i="27"/>
  <c r="L37" i="27" s="1"/>
  <c r="G37" i="27"/>
  <c r="F37" i="27"/>
  <c r="E37" i="27"/>
  <c r="D37" i="27"/>
  <c r="C37" i="27"/>
  <c r="B37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C36" i="27"/>
  <c r="B36" i="27"/>
  <c r="R35" i="27"/>
  <c r="S35" i="27" s="1"/>
  <c r="Q35" i="27"/>
  <c r="P35" i="27"/>
  <c r="O35" i="27"/>
  <c r="N35" i="27"/>
  <c r="M35" i="27"/>
  <c r="K35" i="27"/>
  <c r="J35" i="27"/>
  <c r="I35" i="27"/>
  <c r="H35" i="27"/>
  <c r="L35" i="27" s="1"/>
  <c r="G35" i="27"/>
  <c r="F35" i="27"/>
  <c r="E35" i="27"/>
  <c r="D35" i="27"/>
  <c r="C35" i="27"/>
  <c r="B35" i="27"/>
  <c r="R34" i="27"/>
  <c r="Q34" i="27"/>
  <c r="P34" i="27"/>
  <c r="O34" i="27"/>
  <c r="N34" i="27"/>
  <c r="K34" i="27"/>
  <c r="J34" i="27"/>
  <c r="I34" i="27"/>
  <c r="G34" i="27"/>
  <c r="F34" i="27"/>
  <c r="E34" i="27"/>
  <c r="D34" i="27"/>
  <c r="C34" i="27"/>
  <c r="B34" i="27"/>
  <c r="S33" i="27"/>
  <c r="L33" i="27"/>
  <c r="S31" i="27"/>
  <c r="L31" i="27"/>
  <c r="S30" i="27"/>
  <c r="L30" i="27"/>
  <c r="S29" i="27"/>
  <c r="L29" i="27"/>
  <c r="S28" i="27"/>
  <c r="L28" i="27"/>
  <c r="S27" i="27"/>
  <c r="L27" i="27"/>
  <c r="S26" i="27"/>
  <c r="L26" i="27"/>
  <c r="S25" i="27"/>
  <c r="L25" i="27"/>
  <c r="S24" i="27"/>
  <c r="L24" i="27"/>
  <c r="S23" i="27"/>
  <c r="L23" i="27"/>
  <c r="S22" i="27"/>
  <c r="L22" i="27"/>
  <c r="S21" i="27"/>
  <c r="L21" i="27"/>
  <c r="S20" i="27"/>
  <c r="L20" i="27"/>
  <c r="H20" i="26"/>
  <c r="H26" i="26"/>
  <c r="H30" i="26"/>
  <c r="S36" i="27" l="1"/>
  <c r="S38" i="27"/>
  <c r="L39" i="27"/>
  <c r="S34" i="27"/>
  <c r="S32" i="27"/>
  <c r="H34" i="27"/>
  <c r="L34" i="27" s="1"/>
  <c r="H20" i="25"/>
  <c r="H25" i="25"/>
  <c r="H27" i="25"/>
  <c r="H29" i="25"/>
  <c r="H33" i="25"/>
  <c r="F27" i="18"/>
  <c r="E27" i="18"/>
  <c r="H27" i="18"/>
  <c r="H48" i="21"/>
  <c r="C45" i="21"/>
  <c r="D28" i="21"/>
  <c r="C28" i="21" s="1"/>
  <c r="I32" i="22"/>
  <c r="I31" i="22" s="1"/>
  <c r="J32" i="22"/>
  <c r="J31" i="22" s="1"/>
  <c r="K32" i="22"/>
  <c r="K31" i="22" s="1"/>
  <c r="I37" i="22"/>
  <c r="J37" i="22"/>
  <c r="K37" i="22"/>
  <c r="I39" i="22"/>
  <c r="J39" i="22"/>
  <c r="K39" i="22"/>
  <c r="I43" i="22"/>
  <c r="I42" i="22" s="1"/>
  <c r="J43" i="22"/>
  <c r="J42" i="22" s="1"/>
  <c r="K43" i="22"/>
  <c r="K42" i="22" s="1"/>
  <c r="I47" i="22"/>
  <c r="J47" i="22"/>
  <c r="K47" i="22"/>
  <c r="I48" i="22"/>
  <c r="J48" i="22"/>
  <c r="K48" i="22"/>
  <c r="I51" i="22"/>
  <c r="J51" i="22"/>
  <c r="K51" i="22"/>
  <c r="I54" i="22"/>
  <c r="J54" i="22"/>
  <c r="K54" i="22"/>
  <c r="I59" i="22"/>
  <c r="J59" i="22"/>
  <c r="K59" i="22"/>
  <c r="I67" i="22"/>
  <c r="I66" i="22" s="1"/>
  <c r="J67" i="22"/>
  <c r="J66" i="22" s="1"/>
  <c r="K67" i="22"/>
  <c r="K66" i="22" s="1"/>
  <c r="I70" i="22"/>
  <c r="J70" i="22"/>
  <c r="K70" i="22"/>
  <c r="I75" i="22"/>
  <c r="J75" i="22"/>
  <c r="K75" i="22"/>
  <c r="I76" i="22"/>
  <c r="J76" i="22"/>
  <c r="K76" i="22"/>
  <c r="I83" i="22"/>
  <c r="I82" i="22" s="1"/>
  <c r="J83" i="22"/>
  <c r="J82" i="22" s="1"/>
  <c r="K83" i="22"/>
  <c r="K82" i="22" s="1"/>
  <c r="D35" i="21"/>
  <c r="D43" i="21"/>
  <c r="C43" i="21" s="1"/>
  <c r="C25" i="21"/>
  <c r="C20" i="21"/>
  <c r="C21" i="21"/>
  <c r="C22" i="21"/>
  <c r="C23" i="21"/>
  <c r="C26" i="21"/>
  <c r="C27" i="21"/>
  <c r="C29" i="21"/>
  <c r="C30" i="21"/>
  <c r="C31" i="21"/>
  <c r="C32" i="21"/>
  <c r="C33" i="21"/>
  <c r="C34" i="21"/>
  <c r="E35" i="21"/>
  <c r="E24" i="21" s="1"/>
  <c r="E48" i="21" s="1"/>
  <c r="F35" i="21"/>
  <c r="G35" i="21"/>
  <c r="G24" i="21" s="1"/>
  <c r="G48" i="21" s="1"/>
  <c r="H35" i="21"/>
  <c r="H24" i="21" s="1"/>
  <c r="C37" i="21"/>
  <c r="C38" i="21"/>
  <c r="C39" i="21"/>
  <c r="C40" i="21"/>
  <c r="C41" i="21"/>
  <c r="C42" i="21"/>
  <c r="C44" i="21"/>
  <c r="C46" i="21"/>
  <c r="C47" i="21"/>
  <c r="D24" i="21" l="1"/>
  <c r="D48" i="21" s="1"/>
  <c r="K30" i="22"/>
  <c r="K91" i="22" s="1"/>
  <c r="J30" i="22"/>
  <c r="J91" i="22" s="1"/>
  <c r="I30" i="22"/>
  <c r="I91" i="22" s="1"/>
  <c r="F24" i="21"/>
  <c r="F48" i="21" s="1"/>
  <c r="C35" i="21"/>
  <c r="C24" i="21" l="1"/>
  <c r="C48" i="21"/>
  <c r="L20" i="20"/>
  <c r="S20" i="20"/>
  <c r="L21" i="20"/>
  <c r="S21" i="20"/>
  <c r="L22" i="20"/>
  <c r="S22" i="20"/>
  <c r="L23" i="20"/>
  <c r="S23" i="20"/>
  <c r="L24" i="20"/>
  <c r="S24" i="20"/>
  <c r="L25" i="20"/>
  <c r="S25" i="20"/>
  <c r="L26" i="20"/>
  <c r="S26" i="20"/>
  <c r="L27" i="20"/>
  <c r="S27" i="20"/>
  <c r="L28" i="20"/>
  <c r="S28" i="20"/>
  <c r="L29" i="20"/>
  <c r="S29" i="20"/>
  <c r="L30" i="20"/>
  <c r="S30" i="20"/>
  <c r="L31" i="20"/>
  <c r="S31" i="20"/>
  <c r="L32" i="20"/>
  <c r="S32" i="20"/>
  <c r="L33" i="20"/>
  <c r="S33" i="20"/>
  <c r="B34" i="20"/>
  <c r="C34" i="20"/>
  <c r="D34" i="20"/>
  <c r="E34" i="20"/>
  <c r="F34" i="20"/>
  <c r="H34" i="20"/>
  <c r="I34" i="20"/>
  <c r="J34" i="20"/>
  <c r="K34" i="20"/>
  <c r="M34" i="20"/>
  <c r="N34" i="20"/>
  <c r="O34" i="20"/>
  <c r="P34" i="20"/>
  <c r="Q34" i="20"/>
  <c r="R34" i="20"/>
  <c r="B35" i="20"/>
  <c r="C35" i="20"/>
  <c r="D35" i="20"/>
  <c r="E35" i="20"/>
  <c r="F35" i="20"/>
  <c r="G35" i="20"/>
  <c r="H35" i="20"/>
  <c r="I35" i="20"/>
  <c r="J35" i="20"/>
  <c r="K35" i="20"/>
  <c r="M35" i="20"/>
  <c r="N35" i="20"/>
  <c r="O35" i="20"/>
  <c r="P35" i="20"/>
  <c r="Q35" i="20"/>
  <c r="R35" i="20"/>
  <c r="B36" i="20"/>
  <c r="C36" i="20"/>
  <c r="D36" i="20"/>
  <c r="E36" i="20"/>
  <c r="F36" i="20"/>
  <c r="H36" i="20"/>
  <c r="I36" i="20"/>
  <c r="J36" i="20"/>
  <c r="K36" i="20"/>
  <c r="M36" i="20"/>
  <c r="N36" i="20"/>
  <c r="O36" i="20"/>
  <c r="P36" i="20"/>
  <c r="Q36" i="20"/>
  <c r="R36" i="20"/>
  <c r="B37" i="20"/>
  <c r="C37" i="20"/>
  <c r="D37" i="20"/>
  <c r="E37" i="20"/>
  <c r="F37" i="20"/>
  <c r="G37" i="20"/>
  <c r="H37" i="20"/>
  <c r="I37" i="20"/>
  <c r="J37" i="20"/>
  <c r="K37" i="20"/>
  <c r="M37" i="20"/>
  <c r="N37" i="20"/>
  <c r="O37" i="20"/>
  <c r="P37" i="20"/>
  <c r="Q37" i="20"/>
  <c r="R37" i="20"/>
  <c r="B38" i="20"/>
  <c r="C38" i="20"/>
  <c r="D38" i="20"/>
  <c r="E38" i="20"/>
  <c r="F38" i="20"/>
  <c r="G38" i="20"/>
  <c r="H38" i="20"/>
  <c r="I38" i="20"/>
  <c r="J38" i="20"/>
  <c r="K38" i="20"/>
  <c r="M38" i="20"/>
  <c r="N38" i="20"/>
  <c r="O38" i="20"/>
  <c r="P38" i="20"/>
  <c r="Q38" i="20"/>
  <c r="R38" i="20"/>
  <c r="B39" i="20"/>
  <c r="C39" i="20"/>
  <c r="D39" i="20"/>
  <c r="E39" i="20"/>
  <c r="F39" i="20"/>
  <c r="G39" i="20"/>
  <c r="H39" i="20"/>
  <c r="I39" i="20"/>
  <c r="J39" i="20"/>
  <c r="K39" i="20"/>
  <c r="M39" i="20"/>
  <c r="N39" i="20"/>
  <c r="O39" i="20"/>
  <c r="P39" i="20"/>
  <c r="Q39" i="20"/>
  <c r="R39" i="20"/>
  <c r="S36" i="20" l="1"/>
  <c r="S35" i="20"/>
  <c r="S34" i="20"/>
  <c r="S38" i="20"/>
  <c r="L35" i="20"/>
  <c r="L37" i="20"/>
  <c r="L34" i="20"/>
  <c r="L36" i="20"/>
  <c r="L39" i="20"/>
  <c r="S39" i="20"/>
  <c r="L38" i="20"/>
  <c r="S37" i="20"/>
  <c r="H23" i="19"/>
  <c r="H22" i="19"/>
  <c r="D27" i="19"/>
  <c r="F27" i="19"/>
  <c r="E27" i="19" l="1"/>
  <c r="H27" i="19"/>
  <c r="H23" i="18"/>
  <c r="N23" i="18" s="1"/>
  <c r="N22" i="18"/>
  <c r="N24" i="18"/>
  <c r="N25" i="18"/>
  <c r="N26" i="18"/>
  <c r="J27" i="18"/>
  <c r="L27" i="18"/>
  <c r="N29" i="18" l="1"/>
  <c r="H17" i="17"/>
  <c r="H20" i="17"/>
  <c r="H22" i="17"/>
  <c r="H18" i="16"/>
  <c r="H20" i="16"/>
  <c r="H23" i="16"/>
  <c r="H25" i="16"/>
  <c r="H27" i="16"/>
  <c r="H29" i="16"/>
  <c r="K35" i="14"/>
  <c r="K36" i="14"/>
  <c r="I37" i="14"/>
  <c r="I36" i="14" s="1"/>
  <c r="I35" i="14" s="1"/>
  <c r="J37" i="14"/>
  <c r="J36" i="14" s="1"/>
  <c r="J35" i="14" s="1"/>
  <c r="K37" i="14"/>
  <c r="L37" i="14"/>
  <c r="L36" i="14" s="1"/>
  <c r="L35" i="14" s="1"/>
  <c r="L34" i="14" s="1"/>
  <c r="I39" i="14"/>
  <c r="J39" i="14"/>
  <c r="K39" i="14"/>
  <c r="L39" i="14"/>
  <c r="I43" i="14"/>
  <c r="I42" i="14" s="1"/>
  <c r="I41" i="14" s="1"/>
  <c r="J43" i="14"/>
  <c r="J42" i="14" s="1"/>
  <c r="J41" i="14" s="1"/>
  <c r="K43" i="14"/>
  <c r="K42" i="14" s="1"/>
  <c r="K41" i="14" s="1"/>
  <c r="L43" i="14"/>
  <c r="L42" i="14" s="1"/>
  <c r="L41" i="14" s="1"/>
  <c r="I47" i="14"/>
  <c r="I46" i="14" s="1"/>
  <c r="I45" i="14" s="1"/>
  <c r="J47" i="14"/>
  <c r="J46" i="14" s="1"/>
  <c r="J45" i="14" s="1"/>
  <c r="K47" i="14"/>
  <c r="K46" i="14" s="1"/>
  <c r="K45" i="14" s="1"/>
  <c r="L47" i="14"/>
  <c r="L46" i="14" s="1"/>
  <c r="L45" i="14" s="1"/>
  <c r="I48" i="14"/>
  <c r="J48" i="14"/>
  <c r="K48" i="14"/>
  <c r="L48" i="14"/>
  <c r="K66" i="14"/>
  <c r="I67" i="14"/>
  <c r="I66" i="14" s="1"/>
  <c r="I65" i="14" s="1"/>
  <c r="I64" i="14" s="1"/>
  <c r="J67" i="14"/>
  <c r="J66" i="14" s="1"/>
  <c r="J65" i="14" s="1"/>
  <c r="J64" i="14" s="1"/>
  <c r="K67" i="14"/>
  <c r="L67" i="14"/>
  <c r="L66" i="14" s="1"/>
  <c r="L65" i="14" s="1"/>
  <c r="L64" i="14" s="1"/>
  <c r="I71" i="14"/>
  <c r="J71" i="14"/>
  <c r="K71" i="14"/>
  <c r="K65" i="14" s="1"/>
  <c r="K64" i="14" s="1"/>
  <c r="L71" i="14"/>
  <c r="I72" i="14"/>
  <c r="J72" i="14"/>
  <c r="K72" i="14"/>
  <c r="L72" i="14"/>
  <c r="I76" i="14"/>
  <c r="I77" i="14"/>
  <c r="J77" i="14"/>
  <c r="J76" i="14" s="1"/>
  <c r="K77" i="14"/>
  <c r="K76" i="14" s="1"/>
  <c r="L77" i="14"/>
  <c r="L76" i="14" s="1"/>
  <c r="I83" i="14"/>
  <c r="I82" i="14" s="1"/>
  <c r="I81" i="14" s="1"/>
  <c r="J83" i="14"/>
  <c r="J82" i="14" s="1"/>
  <c r="J81" i="14" s="1"/>
  <c r="K83" i="14"/>
  <c r="K82" i="14" s="1"/>
  <c r="K81" i="14" s="1"/>
  <c r="L83" i="14"/>
  <c r="L82" i="14" s="1"/>
  <c r="L81" i="14" s="1"/>
  <c r="I87" i="14"/>
  <c r="I86" i="14" s="1"/>
  <c r="I85" i="14" s="1"/>
  <c r="J87" i="14"/>
  <c r="J86" i="14" s="1"/>
  <c r="J85" i="14" s="1"/>
  <c r="K87" i="14"/>
  <c r="K86" i="14" s="1"/>
  <c r="K85" i="14" s="1"/>
  <c r="L87" i="14"/>
  <c r="L86" i="14" s="1"/>
  <c r="L85" i="14" s="1"/>
  <c r="I88" i="14"/>
  <c r="J88" i="14"/>
  <c r="K88" i="14"/>
  <c r="L88" i="14"/>
  <c r="K93" i="14"/>
  <c r="K92" i="14" s="1"/>
  <c r="K94" i="14"/>
  <c r="I95" i="14"/>
  <c r="I94" i="14" s="1"/>
  <c r="I93" i="14" s="1"/>
  <c r="J95" i="14"/>
  <c r="J94" i="14" s="1"/>
  <c r="J93" i="14" s="1"/>
  <c r="K95" i="14"/>
  <c r="L95" i="14"/>
  <c r="L94" i="14" s="1"/>
  <c r="L93" i="14" s="1"/>
  <c r="K98" i="14"/>
  <c r="K99" i="14"/>
  <c r="I100" i="14"/>
  <c r="I99" i="14" s="1"/>
  <c r="I98" i="14" s="1"/>
  <c r="J100" i="14"/>
  <c r="J99" i="14" s="1"/>
  <c r="J98" i="14" s="1"/>
  <c r="K100" i="14"/>
  <c r="L100" i="14"/>
  <c r="L99" i="14" s="1"/>
  <c r="L98" i="14" s="1"/>
  <c r="K103" i="14"/>
  <c r="K104" i="14"/>
  <c r="I105" i="14"/>
  <c r="I104" i="14" s="1"/>
  <c r="I103" i="14" s="1"/>
  <c r="J105" i="14"/>
  <c r="J104" i="14" s="1"/>
  <c r="J103" i="14" s="1"/>
  <c r="K105" i="14"/>
  <c r="L105" i="14"/>
  <c r="L104" i="14" s="1"/>
  <c r="L103" i="14" s="1"/>
  <c r="I108" i="14"/>
  <c r="J108" i="14"/>
  <c r="K108" i="14"/>
  <c r="L108" i="14"/>
  <c r="I109" i="14"/>
  <c r="J109" i="14"/>
  <c r="K109" i="14"/>
  <c r="L109" i="14"/>
  <c r="K113" i="14"/>
  <c r="K112" i="14" s="1"/>
  <c r="K114" i="14"/>
  <c r="I115" i="14"/>
  <c r="I114" i="14" s="1"/>
  <c r="I113" i="14" s="1"/>
  <c r="J115" i="14"/>
  <c r="J114" i="14" s="1"/>
  <c r="J113" i="14" s="1"/>
  <c r="K115" i="14"/>
  <c r="L115" i="14"/>
  <c r="L114" i="14" s="1"/>
  <c r="L113" i="14" s="1"/>
  <c r="L112" i="14" s="1"/>
  <c r="K118" i="14"/>
  <c r="K119" i="14"/>
  <c r="I120" i="14"/>
  <c r="I119" i="14" s="1"/>
  <c r="I118" i="14" s="1"/>
  <c r="J120" i="14"/>
  <c r="J119" i="14" s="1"/>
  <c r="J118" i="14" s="1"/>
  <c r="K120" i="14"/>
  <c r="L120" i="14"/>
  <c r="L119" i="14" s="1"/>
  <c r="L118" i="14" s="1"/>
  <c r="K122" i="14"/>
  <c r="K123" i="14"/>
  <c r="I124" i="14"/>
  <c r="I123" i="14" s="1"/>
  <c r="I122" i="14" s="1"/>
  <c r="J124" i="14"/>
  <c r="J123" i="14" s="1"/>
  <c r="J122" i="14" s="1"/>
  <c r="K124" i="14"/>
  <c r="L124" i="14"/>
  <c r="L123" i="14" s="1"/>
  <c r="L122" i="14" s="1"/>
  <c r="K126" i="14"/>
  <c r="K127" i="14"/>
  <c r="I128" i="14"/>
  <c r="I127" i="14" s="1"/>
  <c r="I126" i="14" s="1"/>
  <c r="J128" i="14"/>
  <c r="J127" i="14" s="1"/>
  <c r="J126" i="14" s="1"/>
  <c r="K128" i="14"/>
  <c r="L128" i="14"/>
  <c r="L127" i="14" s="1"/>
  <c r="L126" i="14" s="1"/>
  <c r="K130" i="14"/>
  <c r="K131" i="14"/>
  <c r="I132" i="14"/>
  <c r="I131" i="14" s="1"/>
  <c r="I130" i="14" s="1"/>
  <c r="J132" i="14"/>
  <c r="J131" i="14" s="1"/>
  <c r="J130" i="14" s="1"/>
  <c r="K132" i="14"/>
  <c r="L132" i="14"/>
  <c r="L131" i="14" s="1"/>
  <c r="L130" i="14" s="1"/>
  <c r="K134" i="14"/>
  <c r="K135" i="14"/>
  <c r="I136" i="14"/>
  <c r="I135" i="14" s="1"/>
  <c r="I134" i="14" s="1"/>
  <c r="J136" i="14"/>
  <c r="J135" i="14" s="1"/>
  <c r="J134" i="14" s="1"/>
  <c r="K136" i="14"/>
  <c r="L136" i="14"/>
  <c r="L135" i="14" s="1"/>
  <c r="L134" i="14" s="1"/>
  <c r="J140" i="14"/>
  <c r="J139" i="14" s="1"/>
  <c r="L140" i="14"/>
  <c r="L139" i="14" s="1"/>
  <c r="L138" i="14" s="1"/>
  <c r="I141" i="14"/>
  <c r="I140" i="14" s="1"/>
  <c r="I139" i="14" s="1"/>
  <c r="I138" i="14" s="1"/>
  <c r="J141" i="14"/>
  <c r="K141" i="14"/>
  <c r="K140" i="14" s="1"/>
  <c r="K139" i="14" s="1"/>
  <c r="K138" i="14" s="1"/>
  <c r="L141" i="14"/>
  <c r="J145" i="14"/>
  <c r="J144" i="14" s="1"/>
  <c r="L145" i="14"/>
  <c r="L144" i="14" s="1"/>
  <c r="I146" i="14"/>
  <c r="I145" i="14" s="1"/>
  <c r="I144" i="14" s="1"/>
  <c r="J146" i="14"/>
  <c r="K146" i="14"/>
  <c r="K145" i="14" s="1"/>
  <c r="K144" i="14" s="1"/>
  <c r="L146" i="14"/>
  <c r="K149" i="14"/>
  <c r="I150" i="14"/>
  <c r="I149" i="14" s="1"/>
  <c r="J150" i="14"/>
  <c r="J149" i="14" s="1"/>
  <c r="K150" i="14"/>
  <c r="L150" i="14"/>
  <c r="L149" i="14" s="1"/>
  <c r="K152" i="14"/>
  <c r="K153" i="14"/>
  <c r="I154" i="14"/>
  <c r="I153" i="14" s="1"/>
  <c r="I152" i="14" s="1"/>
  <c r="J154" i="14"/>
  <c r="J153" i="14" s="1"/>
  <c r="J152" i="14" s="1"/>
  <c r="K154" i="14"/>
  <c r="L154" i="14"/>
  <c r="L153" i="14" s="1"/>
  <c r="L152" i="14" s="1"/>
  <c r="J159" i="14"/>
  <c r="J158" i="14" s="1"/>
  <c r="J157" i="14" s="1"/>
  <c r="L159" i="14"/>
  <c r="L158" i="14" s="1"/>
  <c r="L157" i="14" s="1"/>
  <c r="I160" i="14"/>
  <c r="I159" i="14" s="1"/>
  <c r="J160" i="14"/>
  <c r="K160" i="14"/>
  <c r="K159" i="14" s="1"/>
  <c r="K158" i="14" s="1"/>
  <c r="K157" i="14" s="1"/>
  <c r="L160" i="14"/>
  <c r="K164" i="14"/>
  <c r="I165" i="14"/>
  <c r="I164" i="14" s="1"/>
  <c r="J165" i="14"/>
  <c r="J164" i="14" s="1"/>
  <c r="K165" i="14"/>
  <c r="L165" i="14"/>
  <c r="L164" i="14" s="1"/>
  <c r="J169" i="14"/>
  <c r="J168" i="14" s="1"/>
  <c r="L169" i="14"/>
  <c r="L168" i="14" s="1"/>
  <c r="I170" i="14"/>
  <c r="I169" i="14" s="1"/>
  <c r="I168" i="14" s="1"/>
  <c r="J170" i="14"/>
  <c r="K170" i="14"/>
  <c r="K169" i="14" s="1"/>
  <c r="K168" i="14" s="1"/>
  <c r="K167" i="14" s="1"/>
  <c r="L170" i="14"/>
  <c r="J173" i="14"/>
  <c r="J172" i="14" s="1"/>
  <c r="L173" i="14"/>
  <c r="L172" i="14" s="1"/>
  <c r="I174" i="14"/>
  <c r="I173" i="14" s="1"/>
  <c r="I172" i="14" s="1"/>
  <c r="J174" i="14"/>
  <c r="K174" i="14"/>
  <c r="K173" i="14" s="1"/>
  <c r="K172" i="14" s="1"/>
  <c r="L174" i="14"/>
  <c r="K178" i="14"/>
  <c r="I179" i="14"/>
  <c r="I178" i="14" s="1"/>
  <c r="J179" i="14"/>
  <c r="J178" i="14" s="1"/>
  <c r="K179" i="14"/>
  <c r="L179" i="14"/>
  <c r="L178" i="14" s="1"/>
  <c r="I186" i="14"/>
  <c r="J186" i="14"/>
  <c r="K186" i="14"/>
  <c r="K185" i="14" s="1"/>
  <c r="K184" i="14" s="1"/>
  <c r="L186" i="14"/>
  <c r="I187" i="14"/>
  <c r="J187" i="14"/>
  <c r="K187" i="14"/>
  <c r="L187" i="14"/>
  <c r="J189" i="14"/>
  <c r="J185" i="14" s="1"/>
  <c r="L189" i="14"/>
  <c r="L185" i="14" s="1"/>
  <c r="I190" i="14"/>
  <c r="I189" i="14" s="1"/>
  <c r="J190" i="14"/>
  <c r="K190" i="14"/>
  <c r="K189" i="14" s="1"/>
  <c r="L190" i="14"/>
  <c r="K194" i="14"/>
  <c r="I195" i="14"/>
  <c r="I194" i="14" s="1"/>
  <c r="J195" i="14"/>
  <c r="J194" i="14" s="1"/>
  <c r="K195" i="14"/>
  <c r="L195" i="14"/>
  <c r="L194" i="14" s="1"/>
  <c r="I200" i="14"/>
  <c r="J200" i="14"/>
  <c r="K200" i="14"/>
  <c r="L200" i="14"/>
  <c r="I201" i="14"/>
  <c r="J201" i="14"/>
  <c r="K201" i="14"/>
  <c r="L201" i="14"/>
  <c r="J205" i="14"/>
  <c r="L205" i="14"/>
  <c r="I206" i="14"/>
  <c r="I205" i="14" s="1"/>
  <c r="J206" i="14"/>
  <c r="K206" i="14"/>
  <c r="K205" i="14" s="1"/>
  <c r="L206" i="14"/>
  <c r="J209" i="14"/>
  <c r="J208" i="14" s="1"/>
  <c r="L209" i="14"/>
  <c r="L208" i="14" s="1"/>
  <c r="I210" i="14"/>
  <c r="I209" i="14" s="1"/>
  <c r="I208" i="14" s="1"/>
  <c r="J210" i="14"/>
  <c r="K210" i="14"/>
  <c r="K209" i="14" s="1"/>
  <c r="K208" i="14" s="1"/>
  <c r="L210" i="14"/>
  <c r="J216" i="14"/>
  <c r="J215" i="14" s="1"/>
  <c r="L216" i="14"/>
  <c r="I217" i="14"/>
  <c r="I216" i="14" s="1"/>
  <c r="J217" i="14"/>
  <c r="K217" i="14"/>
  <c r="K216" i="14" s="1"/>
  <c r="K215" i="14" s="1"/>
  <c r="L217" i="14"/>
  <c r="K219" i="14"/>
  <c r="I220" i="14"/>
  <c r="I219" i="14" s="1"/>
  <c r="J220" i="14"/>
  <c r="J219" i="14" s="1"/>
  <c r="K220" i="14"/>
  <c r="L220" i="14"/>
  <c r="L219" i="14" s="1"/>
  <c r="K227" i="14"/>
  <c r="K228" i="14"/>
  <c r="I229" i="14"/>
  <c r="I228" i="14" s="1"/>
  <c r="I227" i="14" s="1"/>
  <c r="J229" i="14"/>
  <c r="J228" i="14" s="1"/>
  <c r="J227" i="14" s="1"/>
  <c r="K229" i="14"/>
  <c r="L229" i="14"/>
  <c r="L228" i="14" s="1"/>
  <c r="L227" i="14" s="1"/>
  <c r="K231" i="14"/>
  <c r="K232" i="14"/>
  <c r="I233" i="14"/>
  <c r="I232" i="14" s="1"/>
  <c r="I231" i="14" s="1"/>
  <c r="J233" i="14"/>
  <c r="J232" i="14" s="1"/>
  <c r="J231" i="14" s="1"/>
  <c r="K233" i="14"/>
  <c r="L233" i="14"/>
  <c r="L232" i="14" s="1"/>
  <c r="L231" i="14" s="1"/>
  <c r="J239" i="14"/>
  <c r="L239" i="14"/>
  <c r="L238" i="14" s="1"/>
  <c r="I240" i="14"/>
  <c r="I239" i="14" s="1"/>
  <c r="J240" i="14"/>
  <c r="K240" i="14"/>
  <c r="K239" i="14" s="1"/>
  <c r="L240" i="14"/>
  <c r="I242" i="14"/>
  <c r="J242" i="14"/>
  <c r="K242" i="14"/>
  <c r="L242" i="14"/>
  <c r="I245" i="14"/>
  <c r="J245" i="14"/>
  <c r="K245" i="14"/>
  <c r="L245" i="14"/>
  <c r="I248" i="14"/>
  <c r="J248" i="14"/>
  <c r="K248" i="14"/>
  <c r="L248" i="14"/>
  <c r="I249" i="14"/>
  <c r="J249" i="14"/>
  <c r="K249" i="14"/>
  <c r="L249" i="14"/>
  <c r="J252" i="14"/>
  <c r="L252" i="14"/>
  <c r="I253" i="14"/>
  <c r="I252" i="14" s="1"/>
  <c r="J253" i="14"/>
  <c r="K253" i="14"/>
  <c r="K252" i="14" s="1"/>
  <c r="L253" i="14"/>
  <c r="K256" i="14"/>
  <c r="I257" i="14"/>
  <c r="I256" i="14" s="1"/>
  <c r="J257" i="14"/>
  <c r="J256" i="14" s="1"/>
  <c r="K257" i="14"/>
  <c r="L257" i="14"/>
  <c r="L256" i="14" s="1"/>
  <c r="I260" i="14"/>
  <c r="J260" i="14"/>
  <c r="K260" i="14"/>
  <c r="L260" i="14"/>
  <c r="I261" i="14"/>
  <c r="J261" i="14"/>
  <c r="K261" i="14"/>
  <c r="L261" i="14"/>
  <c r="J263" i="14"/>
  <c r="L263" i="14"/>
  <c r="I264" i="14"/>
  <c r="I263" i="14" s="1"/>
  <c r="J264" i="14"/>
  <c r="K264" i="14"/>
  <c r="K263" i="14" s="1"/>
  <c r="L264" i="14"/>
  <c r="K266" i="14"/>
  <c r="I267" i="14"/>
  <c r="I266" i="14" s="1"/>
  <c r="J267" i="14"/>
  <c r="J266" i="14" s="1"/>
  <c r="K267" i="14"/>
  <c r="L267" i="14"/>
  <c r="L266" i="14" s="1"/>
  <c r="K271" i="14"/>
  <c r="I272" i="14"/>
  <c r="I271" i="14" s="1"/>
  <c r="J272" i="14"/>
  <c r="J271" i="14" s="1"/>
  <c r="K272" i="14"/>
  <c r="L272" i="14"/>
  <c r="L271" i="14" s="1"/>
  <c r="I274" i="14"/>
  <c r="J274" i="14"/>
  <c r="K274" i="14"/>
  <c r="L274" i="14"/>
  <c r="I277" i="14"/>
  <c r="J277" i="14"/>
  <c r="K277" i="14"/>
  <c r="L277" i="14"/>
  <c r="J280" i="14"/>
  <c r="L280" i="14"/>
  <c r="I281" i="14"/>
  <c r="I280" i="14" s="1"/>
  <c r="J281" i="14"/>
  <c r="K281" i="14"/>
  <c r="K280" i="14" s="1"/>
  <c r="K270" i="14" s="1"/>
  <c r="L281" i="14"/>
  <c r="K284" i="14"/>
  <c r="I285" i="14"/>
  <c r="I284" i="14" s="1"/>
  <c r="J285" i="14"/>
  <c r="J284" i="14" s="1"/>
  <c r="K285" i="14"/>
  <c r="L285" i="14"/>
  <c r="L284" i="14" s="1"/>
  <c r="I288" i="14"/>
  <c r="J288" i="14"/>
  <c r="K288" i="14"/>
  <c r="L288" i="14"/>
  <c r="I289" i="14"/>
  <c r="J289" i="14"/>
  <c r="K289" i="14"/>
  <c r="L289" i="14"/>
  <c r="J292" i="14"/>
  <c r="L292" i="14"/>
  <c r="I293" i="14"/>
  <c r="I292" i="14" s="1"/>
  <c r="J293" i="14"/>
  <c r="K293" i="14"/>
  <c r="K292" i="14" s="1"/>
  <c r="L293" i="14"/>
  <c r="K295" i="14"/>
  <c r="I296" i="14"/>
  <c r="I295" i="14" s="1"/>
  <c r="J296" i="14"/>
  <c r="J295" i="14" s="1"/>
  <c r="K296" i="14"/>
  <c r="L296" i="14"/>
  <c r="L295" i="14" s="1"/>
  <c r="I298" i="14"/>
  <c r="J298" i="14"/>
  <c r="K298" i="14"/>
  <c r="L298" i="14"/>
  <c r="I299" i="14"/>
  <c r="J299" i="14"/>
  <c r="K299" i="14"/>
  <c r="L299" i="14"/>
  <c r="I305" i="14"/>
  <c r="I304" i="14" s="1"/>
  <c r="J305" i="14"/>
  <c r="J304" i="14" s="1"/>
  <c r="K305" i="14"/>
  <c r="L305" i="14"/>
  <c r="L304" i="14" s="1"/>
  <c r="I307" i="14"/>
  <c r="J307" i="14"/>
  <c r="K307" i="14"/>
  <c r="K304" i="14" s="1"/>
  <c r="K303" i="14" s="1"/>
  <c r="L307" i="14"/>
  <c r="I310" i="14"/>
  <c r="J310" i="14"/>
  <c r="K310" i="14"/>
  <c r="L310" i="14"/>
  <c r="J313" i="14"/>
  <c r="L313" i="14"/>
  <c r="I314" i="14"/>
  <c r="I313" i="14" s="1"/>
  <c r="J314" i="14"/>
  <c r="K314" i="14"/>
  <c r="K313" i="14" s="1"/>
  <c r="L314" i="14"/>
  <c r="K317" i="14"/>
  <c r="I318" i="14"/>
  <c r="I317" i="14" s="1"/>
  <c r="J318" i="14"/>
  <c r="J317" i="14" s="1"/>
  <c r="K318" i="14"/>
  <c r="L318" i="14"/>
  <c r="L317" i="14" s="1"/>
  <c r="I321" i="14"/>
  <c r="J321" i="14"/>
  <c r="K321" i="14"/>
  <c r="L321" i="14"/>
  <c r="I322" i="14"/>
  <c r="J322" i="14"/>
  <c r="K322" i="14"/>
  <c r="L322" i="14"/>
  <c r="J325" i="14"/>
  <c r="L325" i="14"/>
  <c r="I326" i="14"/>
  <c r="I325" i="14" s="1"/>
  <c r="J326" i="14"/>
  <c r="K326" i="14"/>
  <c r="K325" i="14" s="1"/>
  <c r="L326" i="14"/>
  <c r="K328" i="14"/>
  <c r="I329" i="14"/>
  <c r="I328" i="14" s="1"/>
  <c r="J329" i="14"/>
  <c r="J328" i="14" s="1"/>
  <c r="K329" i="14"/>
  <c r="L329" i="14"/>
  <c r="L328" i="14" s="1"/>
  <c r="I331" i="14"/>
  <c r="J331" i="14"/>
  <c r="K331" i="14"/>
  <c r="L331" i="14"/>
  <c r="I332" i="14"/>
  <c r="J332" i="14"/>
  <c r="K332" i="14"/>
  <c r="L332" i="14"/>
  <c r="I336" i="14"/>
  <c r="J336" i="14"/>
  <c r="K336" i="14"/>
  <c r="L336" i="14"/>
  <c r="I337" i="14"/>
  <c r="J337" i="14"/>
  <c r="K337" i="14"/>
  <c r="L337" i="14"/>
  <c r="I339" i="14"/>
  <c r="J339" i="14"/>
  <c r="K339" i="14"/>
  <c r="L339" i="14"/>
  <c r="I342" i="14"/>
  <c r="J342" i="14"/>
  <c r="K342" i="14"/>
  <c r="L342" i="14"/>
  <c r="K345" i="14"/>
  <c r="I346" i="14"/>
  <c r="I345" i="14" s="1"/>
  <c r="J346" i="14"/>
  <c r="J345" i="14" s="1"/>
  <c r="K346" i="14"/>
  <c r="L346" i="14"/>
  <c r="L345" i="14" s="1"/>
  <c r="I349" i="14"/>
  <c r="J349" i="14"/>
  <c r="K349" i="14"/>
  <c r="L349" i="14"/>
  <c r="I350" i="14"/>
  <c r="J350" i="14"/>
  <c r="K350" i="14"/>
  <c r="L350" i="14"/>
  <c r="J353" i="14"/>
  <c r="L353" i="14"/>
  <c r="I354" i="14"/>
  <c r="I353" i="14" s="1"/>
  <c r="J354" i="14"/>
  <c r="K354" i="14"/>
  <c r="K353" i="14" s="1"/>
  <c r="L354" i="14"/>
  <c r="K357" i="14"/>
  <c r="I358" i="14"/>
  <c r="I357" i="14" s="1"/>
  <c r="J358" i="14"/>
  <c r="J357" i="14" s="1"/>
  <c r="K358" i="14"/>
  <c r="L358" i="14"/>
  <c r="L357" i="14" s="1"/>
  <c r="I360" i="14"/>
  <c r="J360" i="14"/>
  <c r="K360" i="14"/>
  <c r="L360" i="14"/>
  <c r="I361" i="14"/>
  <c r="J361" i="14"/>
  <c r="K361" i="14"/>
  <c r="L361" i="14"/>
  <c r="J363" i="14"/>
  <c r="L363" i="14"/>
  <c r="I364" i="14"/>
  <c r="I363" i="14" s="1"/>
  <c r="J364" i="14"/>
  <c r="K364" i="14"/>
  <c r="K363" i="14" s="1"/>
  <c r="L364" i="14"/>
  <c r="K36" i="12"/>
  <c r="K35" i="12" s="1"/>
  <c r="K34" i="12" s="1"/>
  <c r="L36" i="12"/>
  <c r="L35" i="12" s="1"/>
  <c r="L34" i="12" s="1"/>
  <c r="I37" i="12"/>
  <c r="I36" i="12" s="1"/>
  <c r="I35" i="12" s="1"/>
  <c r="J37" i="12"/>
  <c r="J36" i="12" s="1"/>
  <c r="J35" i="12" s="1"/>
  <c r="K37" i="12"/>
  <c r="L37" i="12"/>
  <c r="I39" i="12"/>
  <c r="J39" i="12"/>
  <c r="K39" i="12"/>
  <c r="L39" i="12"/>
  <c r="K41" i="12"/>
  <c r="L41" i="12"/>
  <c r="I42" i="12"/>
  <c r="I41" i="12" s="1"/>
  <c r="J42" i="12"/>
  <c r="J41" i="12" s="1"/>
  <c r="K42" i="12"/>
  <c r="L42" i="12"/>
  <c r="I43" i="12"/>
  <c r="J43" i="12"/>
  <c r="K43" i="12"/>
  <c r="L43" i="12"/>
  <c r="I46" i="12"/>
  <c r="I45" i="12" s="1"/>
  <c r="J46" i="12"/>
  <c r="J45" i="12" s="1"/>
  <c r="I47" i="12"/>
  <c r="J47" i="12"/>
  <c r="I48" i="12"/>
  <c r="J48" i="12"/>
  <c r="K48" i="12"/>
  <c r="K47" i="12" s="1"/>
  <c r="K46" i="12" s="1"/>
  <c r="K45" i="12" s="1"/>
  <c r="L48" i="12"/>
  <c r="L47" i="12" s="1"/>
  <c r="L46" i="12" s="1"/>
  <c r="L45" i="12" s="1"/>
  <c r="K66" i="12"/>
  <c r="K65" i="12" s="1"/>
  <c r="K64" i="12" s="1"/>
  <c r="L66" i="12"/>
  <c r="I67" i="12"/>
  <c r="I66" i="12" s="1"/>
  <c r="I65" i="12" s="1"/>
  <c r="I64" i="12" s="1"/>
  <c r="J67" i="12"/>
  <c r="J66" i="12" s="1"/>
  <c r="J65" i="12" s="1"/>
  <c r="J64" i="12" s="1"/>
  <c r="K67" i="12"/>
  <c r="L67" i="12"/>
  <c r="I71" i="12"/>
  <c r="J71" i="12"/>
  <c r="I72" i="12"/>
  <c r="J72" i="12"/>
  <c r="K72" i="12"/>
  <c r="K71" i="12" s="1"/>
  <c r="L72" i="12"/>
  <c r="L71" i="12" s="1"/>
  <c r="I76" i="12"/>
  <c r="J76" i="12"/>
  <c r="K76" i="12"/>
  <c r="L76" i="12"/>
  <c r="I77" i="12"/>
  <c r="J77" i="12"/>
  <c r="K77" i="12"/>
  <c r="L77" i="12"/>
  <c r="K81" i="12"/>
  <c r="L81" i="12"/>
  <c r="I82" i="12"/>
  <c r="I81" i="12" s="1"/>
  <c r="J82" i="12"/>
  <c r="J81" i="12" s="1"/>
  <c r="K82" i="12"/>
  <c r="L82" i="12"/>
  <c r="I83" i="12"/>
  <c r="J83" i="12"/>
  <c r="K83" i="12"/>
  <c r="L83" i="12"/>
  <c r="I86" i="12"/>
  <c r="I85" i="12" s="1"/>
  <c r="J86" i="12"/>
  <c r="J85" i="12" s="1"/>
  <c r="I87" i="12"/>
  <c r="J87" i="12"/>
  <c r="I88" i="12"/>
  <c r="J88" i="12"/>
  <c r="K88" i="12"/>
  <c r="K87" i="12" s="1"/>
  <c r="K86" i="12" s="1"/>
  <c r="K85" i="12" s="1"/>
  <c r="L88" i="12"/>
  <c r="L87" i="12" s="1"/>
  <c r="L86" i="12" s="1"/>
  <c r="L85" i="12" s="1"/>
  <c r="K94" i="12"/>
  <c r="K93" i="12" s="1"/>
  <c r="L94" i="12"/>
  <c r="L93" i="12" s="1"/>
  <c r="I95" i="12"/>
  <c r="I94" i="12" s="1"/>
  <c r="I93" i="12" s="1"/>
  <c r="J95" i="12"/>
  <c r="J94" i="12" s="1"/>
  <c r="J93" i="12" s="1"/>
  <c r="K95" i="12"/>
  <c r="L95" i="12"/>
  <c r="K99" i="12"/>
  <c r="K98" i="12" s="1"/>
  <c r="L99" i="12"/>
  <c r="L98" i="12" s="1"/>
  <c r="I100" i="12"/>
  <c r="I99" i="12" s="1"/>
  <c r="I98" i="12" s="1"/>
  <c r="J100" i="12"/>
  <c r="J99" i="12" s="1"/>
  <c r="J98" i="12" s="1"/>
  <c r="K100" i="12"/>
  <c r="L100" i="12"/>
  <c r="K104" i="12"/>
  <c r="K103" i="12" s="1"/>
  <c r="L104" i="12"/>
  <c r="L103" i="12" s="1"/>
  <c r="I105" i="12"/>
  <c r="I104" i="12" s="1"/>
  <c r="I103" i="12" s="1"/>
  <c r="J105" i="12"/>
  <c r="J104" i="12" s="1"/>
  <c r="J103" i="12" s="1"/>
  <c r="K105" i="12"/>
  <c r="L105" i="12"/>
  <c r="I108" i="12"/>
  <c r="J108" i="12"/>
  <c r="I109" i="12"/>
  <c r="J109" i="12"/>
  <c r="K109" i="12"/>
  <c r="K108" i="12" s="1"/>
  <c r="L109" i="12"/>
  <c r="L108" i="12" s="1"/>
  <c r="K114" i="12"/>
  <c r="K113" i="12" s="1"/>
  <c r="L114" i="12"/>
  <c r="L113" i="12" s="1"/>
  <c r="I115" i="12"/>
  <c r="I114" i="12" s="1"/>
  <c r="I113" i="12" s="1"/>
  <c r="J115" i="12"/>
  <c r="J114" i="12" s="1"/>
  <c r="J113" i="12" s="1"/>
  <c r="K115" i="12"/>
  <c r="L115" i="12"/>
  <c r="K119" i="12"/>
  <c r="K118" i="12" s="1"/>
  <c r="L119" i="12"/>
  <c r="L118" i="12" s="1"/>
  <c r="I120" i="12"/>
  <c r="I119" i="12" s="1"/>
  <c r="I118" i="12" s="1"/>
  <c r="J120" i="12"/>
  <c r="J119" i="12" s="1"/>
  <c r="J118" i="12" s="1"/>
  <c r="K120" i="12"/>
  <c r="L120" i="12"/>
  <c r="K123" i="12"/>
  <c r="K122" i="12" s="1"/>
  <c r="L123" i="12"/>
  <c r="L122" i="12" s="1"/>
  <c r="I124" i="12"/>
  <c r="I123" i="12" s="1"/>
  <c r="I122" i="12" s="1"/>
  <c r="J124" i="12"/>
  <c r="J123" i="12" s="1"/>
  <c r="J122" i="12" s="1"/>
  <c r="K124" i="12"/>
  <c r="L124" i="12"/>
  <c r="K127" i="12"/>
  <c r="K126" i="12" s="1"/>
  <c r="L127" i="12"/>
  <c r="L126" i="12" s="1"/>
  <c r="I128" i="12"/>
  <c r="I127" i="12" s="1"/>
  <c r="I126" i="12" s="1"/>
  <c r="J128" i="12"/>
  <c r="J127" i="12" s="1"/>
  <c r="J126" i="12" s="1"/>
  <c r="K128" i="12"/>
  <c r="L128" i="12"/>
  <c r="K131" i="12"/>
  <c r="K130" i="12" s="1"/>
  <c r="L131" i="12"/>
  <c r="L130" i="12" s="1"/>
  <c r="I132" i="12"/>
  <c r="I131" i="12" s="1"/>
  <c r="I130" i="12" s="1"/>
  <c r="J132" i="12"/>
  <c r="J131" i="12" s="1"/>
  <c r="J130" i="12" s="1"/>
  <c r="K132" i="12"/>
  <c r="L132" i="12"/>
  <c r="K135" i="12"/>
  <c r="K134" i="12" s="1"/>
  <c r="L135" i="12"/>
  <c r="L134" i="12" s="1"/>
  <c r="I136" i="12"/>
  <c r="I135" i="12" s="1"/>
  <c r="I134" i="12" s="1"/>
  <c r="J136" i="12"/>
  <c r="J135" i="12" s="1"/>
  <c r="J134" i="12" s="1"/>
  <c r="K136" i="12"/>
  <c r="L136" i="12"/>
  <c r="K139" i="12"/>
  <c r="L139" i="12"/>
  <c r="I140" i="12"/>
  <c r="I139" i="12" s="1"/>
  <c r="J140" i="12"/>
  <c r="J139" i="12" s="1"/>
  <c r="J138" i="12" s="1"/>
  <c r="K140" i="12"/>
  <c r="L140" i="12"/>
  <c r="I141" i="12"/>
  <c r="J141" i="12"/>
  <c r="K141" i="12"/>
  <c r="L141" i="12"/>
  <c r="K144" i="12"/>
  <c r="L144" i="12"/>
  <c r="I145" i="12"/>
  <c r="I144" i="12" s="1"/>
  <c r="J145" i="12"/>
  <c r="J144" i="12" s="1"/>
  <c r="K145" i="12"/>
  <c r="L145" i="12"/>
  <c r="I146" i="12"/>
  <c r="J146" i="12"/>
  <c r="K146" i="12"/>
  <c r="L146" i="12"/>
  <c r="K149" i="12"/>
  <c r="L149" i="12"/>
  <c r="I150" i="12"/>
  <c r="I149" i="12" s="1"/>
  <c r="J150" i="12"/>
  <c r="J149" i="12" s="1"/>
  <c r="K150" i="12"/>
  <c r="L150" i="12"/>
  <c r="K153" i="12"/>
  <c r="K152" i="12" s="1"/>
  <c r="L153" i="12"/>
  <c r="L152" i="12" s="1"/>
  <c r="I154" i="12"/>
  <c r="I153" i="12" s="1"/>
  <c r="I152" i="12" s="1"/>
  <c r="J154" i="12"/>
  <c r="J153" i="12" s="1"/>
  <c r="J152" i="12" s="1"/>
  <c r="K154" i="12"/>
  <c r="L154" i="12"/>
  <c r="L158" i="12"/>
  <c r="L157" i="12" s="1"/>
  <c r="I159" i="12"/>
  <c r="I158" i="12" s="1"/>
  <c r="I157" i="12" s="1"/>
  <c r="J159" i="12"/>
  <c r="K159" i="12"/>
  <c r="L159" i="12"/>
  <c r="I160" i="12"/>
  <c r="J160" i="12"/>
  <c r="K160" i="12"/>
  <c r="L160" i="12"/>
  <c r="K164" i="12"/>
  <c r="K158" i="12" s="1"/>
  <c r="K157" i="12" s="1"/>
  <c r="L164" i="12"/>
  <c r="I165" i="12"/>
  <c r="I164" i="12" s="1"/>
  <c r="J165" i="12"/>
  <c r="J164" i="12" s="1"/>
  <c r="K165" i="12"/>
  <c r="L165" i="12"/>
  <c r="K168" i="12"/>
  <c r="K167" i="12" s="1"/>
  <c r="L168" i="12"/>
  <c r="L167" i="12" s="1"/>
  <c r="I169" i="12"/>
  <c r="I168" i="12" s="1"/>
  <c r="J169" i="12"/>
  <c r="J168" i="12" s="1"/>
  <c r="K169" i="12"/>
  <c r="L169" i="12"/>
  <c r="I170" i="12"/>
  <c r="J170" i="12"/>
  <c r="K170" i="12"/>
  <c r="L170" i="12"/>
  <c r="I173" i="12"/>
  <c r="I172" i="12" s="1"/>
  <c r="J173" i="12"/>
  <c r="K173" i="12"/>
  <c r="L173" i="12"/>
  <c r="I174" i="12"/>
  <c r="J174" i="12"/>
  <c r="K174" i="12"/>
  <c r="L174" i="12"/>
  <c r="K178" i="12"/>
  <c r="K172" i="12" s="1"/>
  <c r="L178" i="12"/>
  <c r="L172" i="12" s="1"/>
  <c r="I179" i="12"/>
  <c r="I178" i="12" s="1"/>
  <c r="J179" i="12"/>
  <c r="J178" i="12" s="1"/>
  <c r="K179" i="12"/>
  <c r="L179" i="12"/>
  <c r="I186" i="12"/>
  <c r="J186" i="12"/>
  <c r="I187" i="12"/>
  <c r="J187" i="12"/>
  <c r="K187" i="12"/>
  <c r="K186" i="12" s="1"/>
  <c r="L187" i="12"/>
  <c r="L186" i="12" s="1"/>
  <c r="L185" i="12" s="1"/>
  <c r="L184" i="12" s="1"/>
  <c r="I189" i="12"/>
  <c r="J189" i="12"/>
  <c r="K189" i="12"/>
  <c r="L189" i="12"/>
  <c r="I190" i="12"/>
  <c r="J190" i="12"/>
  <c r="K190" i="12"/>
  <c r="L190" i="12"/>
  <c r="K194" i="12"/>
  <c r="L194" i="12"/>
  <c r="I195" i="12"/>
  <c r="I194" i="12" s="1"/>
  <c r="J195" i="12"/>
  <c r="J194" i="12" s="1"/>
  <c r="K195" i="12"/>
  <c r="L195" i="12"/>
  <c r="I200" i="12"/>
  <c r="J200" i="12"/>
  <c r="I201" i="12"/>
  <c r="J201" i="12"/>
  <c r="K201" i="12"/>
  <c r="K200" i="12" s="1"/>
  <c r="L201" i="12"/>
  <c r="L200" i="12" s="1"/>
  <c r="I205" i="12"/>
  <c r="J205" i="12"/>
  <c r="K205" i="12"/>
  <c r="L205" i="12"/>
  <c r="I206" i="12"/>
  <c r="J206" i="12"/>
  <c r="K206" i="12"/>
  <c r="L206" i="12"/>
  <c r="K208" i="12"/>
  <c r="L208" i="12"/>
  <c r="I209" i="12"/>
  <c r="I208" i="12" s="1"/>
  <c r="J209" i="12"/>
  <c r="J208" i="12" s="1"/>
  <c r="K209" i="12"/>
  <c r="L209" i="12"/>
  <c r="I210" i="12"/>
  <c r="J210" i="12"/>
  <c r="K210" i="12"/>
  <c r="L210" i="12"/>
  <c r="I216" i="12"/>
  <c r="I215" i="12" s="1"/>
  <c r="J216" i="12"/>
  <c r="K216" i="12"/>
  <c r="L216" i="12"/>
  <c r="I217" i="12"/>
  <c r="J217" i="12"/>
  <c r="K217" i="12"/>
  <c r="L217" i="12"/>
  <c r="K219" i="12"/>
  <c r="K215" i="12" s="1"/>
  <c r="L219" i="12"/>
  <c r="L215" i="12" s="1"/>
  <c r="I220" i="12"/>
  <c r="I219" i="12" s="1"/>
  <c r="J220" i="12"/>
  <c r="J219" i="12" s="1"/>
  <c r="K220" i="12"/>
  <c r="L220" i="12"/>
  <c r="K228" i="12"/>
  <c r="K227" i="12" s="1"/>
  <c r="L228" i="12"/>
  <c r="L227" i="12" s="1"/>
  <c r="I229" i="12"/>
  <c r="I228" i="12" s="1"/>
  <c r="I227" i="12" s="1"/>
  <c r="J229" i="12"/>
  <c r="J228" i="12" s="1"/>
  <c r="J227" i="12" s="1"/>
  <c r="K229" i="12"/>
  <c r="L229" i="12"/>
  <c r="K232" i="12"/>
  <c r="K231" i="12" s="1"/>
  <c r="L232" i="12"/>
  <c r="L231" i="12" s="1"/>
  <c r="I233" i="12"/>
  <c r="I232" i="12" s="1"/>
  <c r="I231" i="12" s="1"/>
  <c r="J233" i="12"/>
  <c r="J232" i="12" s="1"/>
  <c r="J231" i="12" s="1"/>
  <c r="K233" i="12"/>
  <c r="L233" i="12"/>
  <c r="I239" i="12"/>
  <c r="I238" i="12" s="1"/>
  <c r="I237" i="12" s="1"/>
  <c r="J239" i="12"/>
  <c r="K239" i="12"/>
  <c r="L239" i="12"/>
  <c r="I240" i="12"/>
  <c r="J240" i="12"/>
  <c r="K240" i="12"/>
  <c r="L240" i="12"/>
  <c r="I242" i="12"/>
  <c r="J242" i="12"/>
  <c r="K242" i="12"/>
  <c r="L242" i="12"/>
  <c r="I245" i="12"/>
  <c r="J245" i="12"/>
  <c r="K245" i="12"/>
  <c r="L245" i="12"/>
  <c r="I248" i="12"/>
  <c r="J248" i="12"/>
  <c r="I249" i="12"/>
  <c r="J249" i="12"/>
  <c r="K249" i="12"/>
  <c r="K248" i="12" s="1"/>
  <c r="K238" i="12" s="1"/>
  <c r="L249" i="12"/>
  <c r="L248" i="12" s="1"/>
  <c r="I252" i="12"/>
  <c r="J252" i="12"/>
  <c r="K252" i="12"/>
  <c r="L252" i="12"/>
  <c r="I253" i="12"/>
  <c r="J253" i="12"/>
  <c r="K253" i="12"/>
  <c r="L253" i="12"/>
  <c r="K256" i="12"/>
  <c r="L256" i="12"/>
  <c r="I257" i="12"/>
  <c r="I256" i="12" s="1"/>
  <c r="J257" i="12"/>
  <c r="J256" i="12" s="1"/>
  <c r="K257" i="12"/>
  <c r="L257" i="12"/>
  <c r="I260" i="12"/>
  <c r="J260" i="12"/>
  <c r="I261" i="12"/>
  <c r="J261" i="12"/>
  <c r="K261" i="12"/>
  <c r="K260" i="12" s="1"/>
  <c r="L261" i="12"/>
  <c r="L260" i="12" s="1"/>
  <c r="I263" i="12"/>
  <c r="J263" i="12"/>
  <c r="K263" i="12"/>
  <c r="L263" i="12"/>
  <c r="I264" i="12"/>
  <c r="J264" i="12"/>
  <c r="K264" i="12"/>
  <c r="L264" i="12"/>
  <c r="K266" i="12"/>
  <c r="L266" i="12"/>
  <c r="I267" i="12"/>
  <c r="I266" i="12" s="1"/>
  <c r="J267" i="12"/>
  <c r="J266" i="12" s="1"/>
  <c r="K267" i="12"/>
  <c r="L267" i="12"/>
  <c r="K271" i="12"/>
  <c r="L271" i="12"/>
  <c r="I272" i="12"/>
  <c r="I271" i="12" s="1"/>
  <c r="I270" i="12" s="1"/>
  <c r="J272" i="12"/>
  <c r="J271" i="12" s="1"/>
  <c r="K272" i="12"/>
  <c r="L272" i="12"/>
  <c r="I274" i="12"/>
  <c r="J274" i="12"/>
  <c r="K274" i="12"/>
  <c r="L274" i="12"/>
  <c r="I277" i="12"/>
  <c r="J277" i="12"/>
  <c r="K277" i="12"/>
  <c r="L277" i="12"/>
  <c r="I280" i="12"/>
  <c r="J280" i="12"/>
  <c r="K280" i="12"/>
  <c r="L280" i="12"/>
  <c r="I281" i="12"/>
  <c r="J281" i="12"/>
  <c r="K281" i="12"/>
  <c r="L281" i="12"/>
  <c r="K284" i="12"/>
  <c r="L284" i="12"/>
  <c r="I285" i="12"/>
  <c r="I284" i="12" s="1"/>
  <c r="J285" i="12"/>
  <c r="J284" i="12" s="1"/>
  <c r="K285" i="12"/>
  <c r="L285" i="12"/>
  <c r="J288" i="12"/>
  <c r="I289" i="12"/>
  <c r="I288" i="12" s="1"/>
  <c r="J289" i="12"/>
  <c r="K289" i="12"/>
  <c r="K288" i="12" s="1"/>
  <c r="L289" i="12"/>
  <c r="L288" i="12" s="1"/>
  <c r="I292" i="12"/>
  <c r="J292" i="12"/>
  <c r="K292" i="12"/>
  <c r="L292" i="12"/>
  <c r="I293" i="12"/>
  <c r="J293" i="12"/>
  <c r="K293" i="12"/>
  <c r="L293" i="12"/>
  <c r="K295" i="12"/>
  <c r="L295" i="12"/>
  <c r="I296" i="12"/>
  <c r="I295" i="12" s="1"/>
  <c r="J296" i="12"/>
  <c r="J295" i="12" s="1"/>
  <c r="K296" i="12"/>
  <c r="L296" i="12"/>
  <c r="J298" i="12"/>
  <c r="I299" i="12"/>
  <c r="I298" i="12" s="1"/>
  <c r="J299" i="12"/>
  <c r="K299" i="12"/>
  <c r="K298" i="12" s="1"/>
  <c r="L299" i="12"/>
  <c r="L298" i="12" s="1"/>
  <c r="I305" i="12"/>
  <c r="I304" i="12" s="1"/>
  <c r="I303" i="12" s="1"/>
  <c r="J305" i="12"/>
  <c r="J304" i="12" s="1"/>
  <c r="K305" i="12"/>
  <c r="L305" i="12"/>
  <c r="I307" i="12"/>
  <c r="J307" i="12"/>
  <c r="K307" i="12"/>
  <c r="L307" i="12"/>
  <c r="I310" i="12"/>
  <c r="J310" i="12"/>
  <c r="K310" i="12"/>
  <c r="K304" i="12" s="1"/>
  <c r="L310" i="12"/>
  <c r="L304" i="12" s="1"/>
  <c r="I313" i="12"/>
  <c r="J313" i="12"/>
  <c r="K313" i="12"/>
  <c r="L313" i="12"/>
  <c r="I314" i="12"/>
  <c r="J314" i="12"/>
  <c r="K314" i="12"/>
  <c r="L314" i="12"/>
  <c r="K317" i="12"/>
  <c r="L317" i="12"/>
  <c r="I318" i="12"/>
  <c r="I317" i="12" s="1"/>
  <c r="J318" i="12"/>
  <c r="J317" i="12" s="1"/>
  <c r="K318" i="12"/>
  <c r="L318" i="12"/>
  <c r="J321" i="12"/>
  <c r="I322" i="12"/>
  <c r="I321" i="12" s="1"/>
  <c r="J322" i="12"/>
  <c r="K322" i="12"/>
  <c r="K321" i="12" s="1"/>
  <c r="L322" i="12"/>
  <c r="L321" i="12" s="1"/>
  <c r="I325" i="12"/>
  <c r="K325" i="12"/>
  <c r="L325" i="12"/>
  <c r="I326" i="12"/>
  <c r="J326" i="12"/>
  <c r="J325" i="12" s="1"/>
  <c r="K326" i="12"/>
  <c r="L326" i="12"/>
  <c r="K328" i="12"/>
  <c r="L328" i="12"/>
  <c r="I329" i="12"/>
  <c r="I328" i="12" s="1"/>
  <c r="J329" i="12"/>
  <c r="J328" i="12" s="1"/>
  <c r="K329" i="12"/>
  <c r="L329" i="12"/>
  <c r="I331" i="12"/>
  <c r="J331" i="12"/>
  <c r="I332" i="12"/>
  <c r="J332" i="12"/>
  <c r="K332" i="12"/>
  <c r="K331" i="12" s="1"/>
  <c r="L332" i="12"/>
  <c r="L331" i="12" s="1"/>
  <c r="J336" i="12"/>
  <c r="I337" i="12"/>
  <c r="I336" i="12" s="1"/>
  <c r="J337" i="12"/>
  <c r="K337" i="12"/>
  <c r="K336" i="12" s="1"/>
  <c r="L337" i="12"/>
  <c r="L336" i="12" s="1"/>
  <c r="I339" i="12"/>
  <c r="J339" i="12"/>
  <c r="K339" i="12"/>
  <c r="L339" i="12"/>
  <c r="I342" i="12"/>
  <c r="J342" i="12"/>
  <c r="K342" i="12"/>
  <c r="L342" i="12"/>
  <c r="K345" i="12"/>
  <c r="L345" i="12"/>
  <c r="I346" i="12"/>
  <c r="I345" i="12" s="1"/>
  <c r="J346" i="12"/>
  <c r="J345" i="12" s="1"/>
  <c r="K346" i="12"/>
  <c r="L346" i="12"/>
  <c r="J349" i="12"/>
  <c r="I350" i="12"/>
  <c r="I349" i="12" s="1"/>
  <c r="J350" i="12"/>
  <c r="K350" i="12"/>
  <c r="K349" i="12" s="1"/>
  <c r="L350" i="12"/>
  <c r="L349" i="12" s="1"/>
  <c r="I353" i="12"/>
  <c r="K353" i="12"/>
  <c r="L353" i="12"/>
  <c r="I354" i="12"/>
  <c r="J354" i="12"/>
  <c r="J353" i="12" s="1"/>
  <c r="K354" i="12"/>
  <c r="L354" i="12"/>
  <c r="K357" i="12"/>
  <c r="L357" i="12"/>
  <c r="I358" i="12"/>
  <c r="I357" i="12" s="1"/>
  <c r="J358" i="12"/>
  <c r="J357" i="12" s="1"/>
  <c r="K358" i="12"/>
  <c r="L358" i="12"/>
  <c r="J360" i="12"/>
  <c r="I361" i="12"/>
  <c r="I360" i="12" s="1"/>
  <c r="J361" i="12"/>
  <c r="K361" i="12"/>
  <c r="K360" i="12" s="1"/>
  <c r="L361" i="12"/>
  <c r="L360" i="12" s="1"/>
  <c r="I363" i="12"/>
  <c r="K363" i="12"/>
  <c r="L363" i="12"/>
  <c r="I364" i="12"/>
  <c r="J364" i="12"/>
  <c r="J363" i="12" s="1"/>
  <c r="K364" i="12"/>
  <c r="L364" i="12"/>
  <c r="K36" i="11"/>
  <c r="K35" i="11" s="1"/>
  <c r="K37" i="11"/>
  <c r="L37" i="11"/>
  <c r="L36" i="11" s="1"/>
  <c r="L35" i="11" s="1"/>
  <c r="I38" i="11"/>
  <c r="J38" i="11"/>
  <c r="J37" i="11" s="1"/>
  <c r="J36" i="11" s="1"/>
  <c r="K38" i="11"/>
  <c r="L38" i="11"/>
  <c r="I40" i="11"/>
  <c r="I37" i="11" s="1"/>
  <c r="I36" i="11" s="1"/>
  <c r="I35" i="11" s="1"/>
  <c r="J40" i="11"/>
  <c r="K40" i="11"/>
  <c r="L40" i="11"/>
  <c r="L42" i="11"/>
  <c r="L43" i="11"/>
  <c r="I44" i="11"/>
  <c r="I43" i="11" s="1"/>
  <c r="I42" i="11" s="1"/>
  <c r="J44" i="11"/>
  <c r="J43" i="11" s="1"/>
  <c r="J42" i="11" s="1"/>
  <c r="K44" i="11"/>
  <c r="K43" i="11" s="1"/>
  <c r="K42" i="11" s="1"/>
  <c r="L44" i="11"/>
  <c r="I48" i="11"/>
  <c r="I47" i="11" s="1"/>
  <c r="I46" i="11" s="1"/>
  <c r="J48" i="11"/>
  <c r="J47" i="11" s="1"/>
  <c r="J46" i="11" s="1"/>
  <c r="K48" i="11"/>
  <c r="K47" i="11" s="1"/>
  <c r="K46" i="11" s="1"/>
  <c r="I49" i="11"/>
  <c r="J49" i="11"/>
  <c r="K49" i="11"/>
  <c r="L49" i="11"/>
  <c r="L48" i="11" s="1"/>
  <c r="L47" i="11" s="1"/>
  <c r="L46" i="11" s="1"/>
  <c r="I67" i="11"/>
  <c r="K67" i="11"/>
  <c r="L67" i="11"/>
  <c r="L66" i="11" s="1"/>
  <c r="L65" i="11" s="1"/>
  <c r="I68" i="11"/>
  <c r="J68" i="11"/>
  <c r="J67" i="11" s="1"/>
  <c r="K68" i="11"/>
  <c r="L68" i="11"/>
  <c r="I72" i="11"/>
  <c r="I66" i="11" s="1"/>
  <c r="I65" i="11" s="1"/>
  <c r="J72" i="11"/>
  <c r="K72" i="11"/>
  <c r="I73" i="11"/>
  <c r="J73" i="11"/>
  <c r="K73" i="11"/>
  <c r="L73" i="11"/>
  <c r="L72" i="11" s="1"/>
  <c r="L77" i="11"/>
  <c r="I78" i="11"/>
  <c r="I77" i="11" s="1"/>
  <c r="J78" i="11"/>
  <c r="J77" i="11" s="1"/>
  <c r="K78" i="11"/>
  <c r="K77" i="11" s="1"/>
  <c r="K66" i="11" s="1"/>
  <c r="K65" i="11" s="1"/>
  <c r="L78" i="11"/>
  <c r="L82" i="11"/>
  <c r="L83" i="11"/>
  <c r="I84" i="11"/>
  <c r="I83" i="11" s="1"/>
  <c r="I82" i="11" s="1"/>
  <c r="J84" i="11"/>
  <c r="J83" i="11" s="1"/>
  <c r="J82" i="11" s="1"/>
  <c r="K84" i="11"/>
  <c r="K83" i="11" s="1"/>
  <c r="K82" i="11" s="1"/>
  <c r="L84" i="11"/>
  <c r="I88" i="11"/>
  <c r="I87" i="11" s="1"/>
  <c r="I86" i="11" s="1"/>
  <c r="J88" i="11"/>
  <c r="J87" i="11" s="1"/>
  <c r="J86" i="11" s="1"/>
  <c r="K88" i="11"/>
  <c r="K87" i="11" s="1"/>
  <c r="K86" i="11" s="1"/>
  <c r="I89" i="11"/>
  <c r="J89" i="11"/>
  <c r="K89" i="11"/>
  <c r="L89" i="11"/>
  <c r="L88" i="11" s="1"/>
  <c r="L87" i="11" s="1"/>
  <c r="L86" i="11" s="1"/>
  <c r="I94" i="11"/>
  <c r="I93" i="11" s="1"/>
  <c r="K94" i="11"/>
  <c r="K93" i="11" s="1"/>
  <c r="I95" i="11"/>
  <c r="K95" i="11"/>
  <c r="L95" i="11"/>
  <c r="L94" i="11" s="1"/>
  <c r="L93" i="11" s="1"/>
  <c r="I96" i="11"/>
  <c r="J96" i="11"/>
  <c r="J95" i="11" s="1"/>
  <c r="J94" i="11" s="1"/>
  <c r="J93" i="11" s="1"/>
  <c r="K96" i="11"/>
  <c r="L96" i="11"/>
  <c r="I99" i="11"/>
  <c r="K99" i="11"/>
  <c r="I100" i="11"/>
  <c r="K100" i="11"/>
  <c r="L100" i="11"/>
  <c r="L99" i="11" s="1"/>
  <c r="I101" i="11"/>
  <c r="J101" i="11"/>
  <c r="J100" i="11" s="1"/>
  <c r="J99" i="11" s="1"/>
  <c r="K101" i="11"/>
  <c r="L101" i="11"/>
  <c r="I104" i="11"/>
  <c r="K104" i="11"/>
  <c r="I105" i="11"/>
  <c r="K105" i="11"/>
  <c r="L105" i="11"/>
  <c r="L104" i="11" s="1"/>
  <c r="I106" i="11"/>
  <c r="J106" i="11"/>
  <c r="J105" i="11" s="1"/>
  <c r="J104" i="11" s="1"/>
  <c r="K106" i="11"/>
  <c r="L106" i="11"/>
  <c r="I109" i="11"/>
  <c r="J109" i="11"/>
  <c r="K109" i="11"/>
  <c r="I110" i="11"/>
  <c r="J110" i="11"/>
  <c r="K110" i="11"/>
  <c r="L110" i="11"/>
  <c r="L109" i="11" s="1"/>
  <c r="I114" i="11"/>
  <c r="I113" i="11" s="1"/>
  <c r="K114" i="11"/>
  <c r="K113" i="11" s="1"/>
  <c r="I115" i="11"/>
  <c r="K115" i="11"/>
  <c r="L115" i="11"/>
  <c r="L114" i="11" s="1"/>
  <c r="I116" i="11"/>
  <c r="J116" i="11"/>
  <c r="J115" i="11" s="1"/>
  <c r="J114" i="11" s="1"/>
  <c r="K116" i="11"/>
  <c r="L116" i="11"/>
  <c r="I119" i="11"/>
  <c r="K119" i="11"/>
  <c r="I120" i="11"/>
  <c r="K120" i="11"/>
  <c r="L120" i="11"/>
  <c r="L119" i="11" s="1"/>
  <c r="I121" i="11"/>
  <c r="J121" i="11"/>
  <c r="J120" i="11" s="1"/>
  <c r="J119" i="11" s="1"/>
  <c r="K121" i="11"/>
  <c r="L121" i="11"/>
  <c r="I123" i="11"/>
  <c r="K123" i="11"/>
  <c r="I124" i="11"/>
  <c r="K124" i="11"/>
  <c r="L124" i="11"/>
  <c r="L123" i="11" s="1"/>
  <c r="I125" i="11"/>
  <c r="J125" i="11"/>
  <c r="J124" i="11" s="1"/>
  <c r="J123" i="11" s="1"/>
  <c r="K125" i="11"/>
  <c r="L125" i="11"/>
  <c r="I127" i="11"/>
  <c r="K127" i="11"/>
  <c r="I128" i="11"/>
  <c r="K128" i="11"/>
  <c r="L128" i="11"/>
  <c r="L127" i="11" s="1"/>
  <c r="I129" i="11"/>
  <c r="J129" i="11"/>
  <c r="J128" i="11" s="1"/>
  <c r="J127" i="11" s="1"/>
  <c r="K129" i="11"/>
  <c r="L129" i="11"/>
  <c r="I131" i="11"/>
  <c r="K131" i="11"/>
  <c r="I132" i="11"/>
  <c r="K132" i="11"/>
  <c r="L132" i="11"/>
  <c r="L131" i="11" s="1"/>
  <c r="I133" i="11"/>
  <c r="J133" i="11"/>
  <c r="J132" i="11" s="1"/>
  <c r="J131" i="11" s="1"/>
  <c r="K133" i="11"/>
  <c r="L133" i="11"/>
  <c r="I135" i="11"/>
  <c r="K135" i="11"/>
  <c r="I136" i="11"/>
  <c r="K136" i="11"/>
  <c r="L136" i="11"/>
  <c r="L135" i="11" s="1"/>
  <c r="I137" i="11"/>
  <c r="J137" i="11"/>
  <c r="J136" i="11" s="1"/>
  <c r="J135" i="11" s="1"/>
  <c r="K137" i="11"/>
  <c r="L137" i="11"/>
  <c r="L140" i="11"/>
  <c r="L139" i="11" s="1"/>
  <c r="L141" i="11"/>
  <c r="I142" i="11"/>
  <c r="I141" i="11" s="1"/>
  <c r="I140" i="11" s="1"/>
  <c r="I139" i="11" s="1"/>
  <c r="J142" i="11"/>
  <c r="J141" i="11" s="1"/>
  <c r="J140" i="11" s="1"/>
  <c r="K142" i="11"/>
  <c r="K141" i="11" s="1"/>
  <c r="K140" i="11" s="1"/>
  <c r="L142" i="11"/>
  <c r="L145" i="11"/>
  <c r="L146" i="11"/>
  <c r="I147" i="11"/>
  <c r="I146" i="11" s="1"/>
  <c r="I145" i="11" s="1"/>
  <c r="J147" i="11"/>
  <c r="J146" i="11" s="1"/>
  <c r="J145" i="11" s="1"/>
  <c r="K147" i="11"/>
  <c r="K146" i="11" s="1"/>
  <c r="K145" i="11" s="1"/>
  <c r="L147" i="11"/>
  <c r="I150" i="11"/>
  <c r="K150" i="11"/>
  <c r="L150" i="11"/>
  <c r="I151" i="11"/>
  <c r="J151" i="11"/>
  <c r="J150" i="11" s="1"/>
  <c r="K151" i="11"/>
  <c r="L151" i="11"/>
  <c r="I153" i="11"/>
  <c r="K153" i="11"/>
  <c r="I154" i="11"/>
  <c r="K154" i="11"/>
  <c r="L154" i="11"/>
  <c r="L153" i="11" s="1"/>
  <c r="I155" i="11"/>
  <c r="J155" i="11"/>
  <c r="J154" i="11" s="1"/>
  <c r="J153" i="11" s="1"/>
  <c r="K155" i="11"/>
  <c r="L155" i="11"/>
  <c r="L160" i="11"/>
  <c r="I161" i="11"/>
  <c r="I160" i="11" s="1"/>
  <c r="I159" i="11" s="1"/>
  <c r="I158" i="11" s="1"/>
  <c r="J161" i="11"/>
  <c r="J160" i="11" s="1"/>
  <c r="K161" i="11"/>
  <c r="K160" i="11" s="1"/>
  <c r="K159" i="11" s="1"/>
  <c r="K158" i="11" s="1"/>
  <c r="L161" i="11"/>
  <c r="I165" i="11"/>
  <c r="K165" i="11"/>
  <c r="L165" i="11"/>
  <c r="L159" i="11" s="1"/>
  <c r="L158" i="11" s="1"/>
  <c r="I166" i="11"/>
  <c r="J166" i="11"/>
  <c r="J165" i="11" s="1"/>
  <c r="K166" i="11"/>
  <c r="L166" i="11"/>
  <c r="L169" i="11"/>
  <c r="L168" i="11" s="1"/>
  <c r="L170" i="11"/>
  <c r="I171" i="11"/>
  <c r="I170" i="11" s="1"/>
  <c r="I169" i="11" s="1"/>
  <c r="I168" i="11" s="1"/>
  <c r="J171" i="11"/>
  <c r="J170" i="11" s="1"/>
  <c r="J169" i="11" s="1"/>
  <c r="K171" i="11"/>
  <c r="K170" i="11" s="1"/>
  <c r="K169" i="11" s="1"/>
  <c r="L171" i="11"/>
  <c r="L174" i="11"/>
  <c r="I175" i="11"/>
  <c r="I174" i="11" s="1"/>
  <c r="I173" i="11" s="1"/>
  <c r="J175" i="11"/>
  <c r="J174" i="11" s="1"/>
  <c r="K175" i="11"/>
  <c r="K174" i="11" s="1"/>
  <c r="K173" i="11" s="1"/>
  <c r="L175" i="11"/>
  <c r="I179" i="11"/>
  <c r="K179" i="11"/>
  <c r="L179" i="11"/>
  <c r="L173" i="11" s="1"/>
  <c r="I180" i="11"/>
  <c r="J180" i="11"/>
  <c r="J179" i="11" s="1"/>
  <c r="K180" i="11"/>
  <c r="L180" i="11"/>
  <c r="I187" i="11"/>
  <c r="J187" i="11"/>
  <c r="K187" i="11"/>
  <c r="K186" i="11" s="1"/>
  <c r="I188" i="11"/>
  <c r="J188" i="11"/>
  <c r="K188" i="11"/>
  <c r="L188" i="11"/>
  <c r="L187" i="11" s="1"/>
  <c r="L186" i="11" s="1"/>
  <c r="L185" i="11" s="1"/>
  <c r="L190" i="11"/>
  <c r="I191" i="11"/>
  <c r="I190" i="11" s="1"/>
  <c r="J191" i="11"/>
  <c r="J190" i="11" s="1"/>
  <c r="K191" i="11"/>
  <c r="K190" i="11" s="1"/>
  <c r="L191" i="11"/>
  <c r="I195" i="11"/>
  <c r="K195" i="11"/>
  <c r="L195" i="11"/>
  <c r="I196" i="11"/>
  <c r="J196" i="11"/>
  <c r="J195" i="11" s="1"/>
  <c r="K196" i="11"/>
  <c r="L196" i="11"/>
  <c r="I201" i="11"/>
  <c r="J201" i="11"/>
  <c r="K201" i="11"/>
  <c r="I202" i="11"/>
  <c r="J202" i="11"/>
  <c r="K202" i="11"/>
  <c r="L202" i="11"/>
  <c r="L201" i="11" s="1"/>
  <c r="L206" i="11"/>
  <c r="I207" i="11"/>
  <c r="I206" i="11" s="1"/>
  <c r="J207" i="11"/>
  <c r="J206" i="11" s="1"/>
  <c r="K207" i="11"/>
  <c r="K206" i="11" s="1"/>
  <c r="L207" i="11"/>
  <c r="L209" i="11"/>
  <c r="L210" i="11"/>
  <c r="I211" i="11"/>
  <c r="I210" i="11" s="1"/>
  <c r="I209" i="11" s="1"/>
  <c r="J211" i="11"/>
  <c r="J210" i="11" s="1"/>
  <c r="J209" i="11" s="1"/>
  <c r="K211" i="11"/>
  <c r="K210" i="11" s="1"/>
  <c r="K209" i="11" s="1"/>
  <c r="L211" i="11"/>
  <c r="L217" i="11"/>
  <c r="I218" i="11"/>
  <c r="I217" i="11" s="1"/>
  <c r="I216" i="11" s="1"/>
  <c r="J218" i="11"/>
  <c r="J217" i="11" s="1"/>
  <c r="J216" i="11" s="1"/>
  <c r="K218" i="11"/>
  <c r="K217" i="11" s="1"/>
  <c r="K216" i="11" s="1"/>
  <c r="L218" i="11"/>
  <c r="I220" i="11"/>
  <c r="K220" i="11"/>
  <c r="L220" i="11"/>
  <c r="L216" i="11" s="1"/>
  <c r="I221" i="11"/>
  <c r="J221" i="11"/>
  <c r="J220" i="11" s="1"/>
  <c r="K221" i="11"/>
  <c r="L221" i="11"/>
  <c r="I228" i="11"/>
  <c r="K228" i="11"/>
  <c r="I229" i="11"/>
  <c r="K229" i="11"/>
  <c r="L229" i="11"/>
  <c r="L228" i="11" s="1"/>
  <c r="I230" i="11"/>
  <c r="J230" i="11"/>
  <c r="J229" i="11" s="1"/>
  <c r="J228" i="11" s="1"/>
  <c r="K230" i="11"/>
  <c r="L230" i="11"/>
  <c r="I232" i="11"/>
  <c r="K232" i="11"/>
  <c r="I233" i="11"/>
  <c r="K233" i="11"/>
  <c r="L233" i="11"/>
  <c r="L232" i="11" s="1"/>
  <c r="I234" i="11"/>
  <c r="J234" i="11"/>
  <c r="J233" i="11" s="1"/>
  <c r="J232" i="11" s="1"/>
  <c r="K234" i="11"/>
  <c r="L234" i="11"/>
  <c r="L240" i="11"/>
  <c r="I241" i="11"/>
  <c r="I240" i="11" s="1"/>
  <c r="J241" i="11"/>
  <c r="J240" i="11" s="1"/>
  <c r="J239" i="11" s="1"/>
  <c r="K241" i="11"/>
  <c r="K240" i="11" s="1"/>
  <c r="L241" i="11"/>
  <c r="I243" i="11"/>
  <c r="J243" i="11"/>
  <c r="K243" i="11"/>
  <c r="L243" i="11"/>
  <c r="I246" i="11"/>
  <c r="J246" i="11"/>
  <c r="K246" i="11"/>
  <c r="L246" i="11"/>
  <c r="I249" i="11"/>
  <c r="J249" i="11"/>
  <c r="K249" i="11"/>
  <c r="I250" i="11"/>
  <c r="J250" i="11"/>
  <c r="K250" i="11"/>
  <c r="L250" i="11"/>
  <c r="L249" i="11" s="1"/>
  <c r="L253" i="11"/>
  <c r="I254" i="11"/>
  <c r="I253" i="11" s="1"/>
  <c r="J254" i="11"/>
  <c r="J253" i="11" s="1"/>
  <c r="K254" i="11"/>
  <c r="K253" i="11" s="1"/>
  <c r="L254" i="11"/>
  <c r="I257" i="11"/>
  <c r="K257" i="11"/>
  <c r="L257" i="11"/>
  <c r="I258" i="11"/>
  <c r="J258" i="11"/>
  <c r="J257" i="11" s="1"/>
  <c r="K258" i="11"/>
  <c r="L258" i="11"/>
  <c r="I261" i="11"/>
  <c r="J261" i="11"/>
  <c r="K261" i="11"/>
  <c r="I262" i="11"/>
  <c r="J262" i="11"/>
  <c r="K262" i="11"/>
  <c r="L262" i="11"/>
  <c r="L261" i="11" s="1"/>
  <c r="L264" i="11"/>
  <c r="I265" i="11"/>
  <c r="I264" i="11" s="1"/>
  <c r="J265" i="11"/>
  <c r="J264" i="11" s="1"/>
  <c r="K265" i="11"/>
  <c r="K264" i="11" s="1"/>
  <c r="L265" i="11"/>
  <c r="I267" i="11"/>
  <c r="K267" i="11"/>
  <c r="L267" i="11"/>
  <c r="I268" i="11"/>
  <c r="J268" i="11"/>
  <c r="J267" i="11" s="1"/>
  <c r="K268" i="11"/>
  <c r="L268" i="11"/>
  <c r="I272" i="11"/>
  <c r="K272" i="11"/>
  <c r="L272" i="11"/>
  <c r="I273" i="11"/>
  <c r="J273" i="11"/>
  <c r="J272" i="11" s="1"/>
  <c r="K273" i="11"/>
  <c r="L273" i="11"/>
  <c r="I275" i="11"/>
  <c r="J275" i="11"/>
  <c r="K275" i="11"/>
  <c r="L275" i="11"/>
  <c r="I278" i="11"/>
  <c r="J278" i="11"/>
  <c r="K278" i="11"/>
  <c r="L278" i="11"/>
  <c r="L281" i="11"/>
  <c r="I282" i="11"/>
  <c r="I281" i="11" s="1"/>
  <c r="J282" i="11"/>
  <c r="J281" i="11" s="1"/>
  <c r="K282" i="11"/>
  <c r="K281" i="11" s="1"/>
  <c r="K271" i="11" s="1"/>
  <c r="L282" i="11"/>
  <c r="I285" i="11"/>
  <c r="K285" i="11"/>
  <c r="L285" i="11"/>
  <c r="I286" i="11"/>
  <c r="J286" i="11"/>
  <c r="J285" i="11" s="1"/>
  <c r="K286" i="11"/>
  <c r="L286" i="11"/>
  <c r="I289" i="11"/>
  <c r="J289" i="11"/>
  <c r="K289" i="11"/>
  <c r="I290" i="11"/>
  <c r="J290" i="11"/>
  <c r="K290" i="11"/>
  <c r="L290" i="11"/>
  <c r="L289" i="11" s="1"/>
  <c r="L293" i="11"/>
  <c r="I294" i="11"/>
  <c r="I293" i="11" s="1"/>
  <c r="J294" i="11"/>
  <c r="J293" i="11" s="1"/>
  <c r="K294" i="11"/>
  <c r="K293" i="11" s="1"/>
  <c r="L294" i="11"/>
  <c r="I296" i="11"/>
  <c r="K296" i="11"/>
  <c r="L296" i="11"/>
  <c r="I297" i="11"/>
  <c r="J297" i="11"/>
  <c r="J296" i="11" s="1"/>
  <c r="K297" i="11"/>
  <c r="L297" i="11"/>
  <c r="I299" i="11"/>
  <c r="J299" i="11"/>
  <c r="K299" i="11"/>
  <c r="I300" i="11"/>
  <c r="J300" i="11"/>
  <c r="K300" i="11"/>
  <c r="L300" i="11"/>
  <c r="L299" i="11" s="1"/>
  <c r="I306" i="11"/>
  <c r="J306" i="11"/>
  <c r="J305" i="11" s="1"/>
  <c r="J304" i="11" s="1"/>
  <c r="J303" i="11" s="1"/>
  <c r="K306" i="11"/>
  <c r="L306" i="11"/>
  <c r="I308" i="11"/>
  <c r="I305" i="11" s="1"/>
  <c r="J308" i="11"/>
  <c r="K308" i="11"/>
  <c r="K305" i="11" s="1"/>
  <c r="K304" i="11" s="1"/>
  <c r="L308" i="11"/>
  <c r="I311" i="11"/>
  <c r="J311" i="11"/>
  <c r="K311" i="11"/>
  <c r="L311" i="11"/>
  <c r="L305" i="11" s="1"/>
  <c r="L314" i="11"/>
  <c r="I315" i="11"/>
  <c r="I314" i="11" s="1"/>
  <c r="J315" i="11"/>
  <c r="J314" i="11" s="1"/>
  <c r="K315" i="11"/>
  <c r="K314" i="11" s="1"/>
  <c r="L315" i="11"/>
  <c r="I318" i="11"/>
  <c r="K318" i="11"/>
  <c r="L318" i="11"/>
  <c r="I319" i="11"/>
  <c r="J319" i="11"/>
  <c r="J318" i="11" s="1"/>
  <c r="K319" i="11"/>
  <c r="L319" i="11"/>
  <c r="I322" i="11"/>
  <c r="J322" i="11"/>
  <c r="K322" i="11"/>
  <c r="I323" i="11"/>
  <c r="J323" i="11"/>
  <c r="K323" i="11"/>
  <c r="L323" i="11"/>
  <c r="L322" i="11" s="1"/>
  <c r="L326" i="11"/>
  <c r="I327" i="11"/>
  <c r="I326" i="11" s="1"/>
  <c r="J327" i="11"/>
  <c r="J326" i="11" s="1"/>
  <c r="K327" i="11"/>
  <c r="K326" i="11" s="1"/>
  <c r="L327" i="11"/>
  <c r="I329" i="11"/>
  <c r="K329" i="11"/>
  <c r="L329" i="11"/>
  <c r="I330" i="11"/>
  <c r="J330" i="11"/>
  <c r="J329" i="11" s="1"/>
  <c r="K330" i="11"/>
  <c r="L330" i="11"/>
  <c r="I332" i="11"/>
  <c r="J332" i="11"/>
  <c r="K332" i="11"/>
  <c r="I333" i="11"/>
  <c r="J333" i="11"/>
  <c r="K333" i="11"/>
  <c r="L333" i="11"/>
  <c r="L332" i="11" s="1"/>
  <c r="I337" i="11"/>
  <c r="J337" i="11"/>
  <c r="J336" i="11" s="1"/>
  <c r="K337" i="11"/>
  <c r="I338" i="11"/>
  <c r="J338" i="11"/>
  <c r="K338" i="11"/>
  <c r="L338" i="11"/>
  <c r="L337" i="11" s="1"/>
  <c r="I340" i="11"/>
  <c r="J340" i="11"/>
  <c r="K340" i="11"/>
  <c r="L340" i="11"/>
  <c r="I343" i="11"/>
  <c r="J343" i="11"/>
  <c r="K343" i="11"/>
  <c r="L343" i="11"/>
  <c r="I346" i="11"/>
  <c r="K346" i="11"/>
  <c r="L346" i="11"/>
  <c r="I347" i="11"/>
  <c r="J347" i="11"/>
  <c r="J346" i="11" s="1"/>
  <c r="K347" i="11"/>
  <c r="L347" i="11"/>
  <c r="I350" i="11"/>
  <c r="J350" i="11"/>
  <c r="K350" i="11"/>
  <c r="I351" i="11"/>
  <c r="J351" i="11"/>
  <c r="K351" i="11"/>
  <c r="L351" i="11"/>
  <c r="L350" i="11" s="1"/>
  <c r="L354" i="11"/>
  <c r="I355" i="11"/>
  <c r="I354" i="11" s="1"/>
  <c r="J355" i="11"/>
  <c r="J354" i="11" s="1"/>
  <c r="K355" i="11"/>
  <c r="K354" i="11" s="1"/>
  <c r="L355" i="11"/>
  <c r="I358" i="11"/>
  <c r="K358" i="11"/>
  <c r="L358" i="11"/>
  <c r="I359" i="11"/>
  <c r="J359" i="11"/>
  <c r="J358" i="11" s="1"/>
  <c r="K359" i="11"/>
  <c r="L359" i="11"/>
  <c r="I361" i="11"/>
  <c r="J361" i="11"/>
  <c r="K361" i="11"/>
  <c r="I362" i="11"/>
  <c r="J362" i="11"/>
  <c r="K362" i="11"/>
  <c r="L362" i="11"/>
  <c r="L361" i="11" s="1"/>
  <c r="L364" i="11"/>
  <c r="I365" i="11"/>
  <c r="I364" i="11" s="1"/>
  <c r="J365" i="11"/>
  <c r="J364" i="11" s="1"/>
  <c r="K365" i="11"/>
  <c r="K364" i="11" s="1"/>
  <c r="L365" i="11"/>
  <c r="L36" i="10"/>
  <c r="I37" i="10"/>
  <c r="I36" i="10" s="1"/>
  <c r="J37" i="10"/>
  <c r="J36" i="10" s="1"/>
  <c r="J35" i="10" s="1"/>
  <c r="L37" i="10"/>
  <c r="I38" i="10"/>
  <c r="J38" i="10"/>
  <c r="K38" i="10"/>
  <c r="K37" i="10" s="1"/>
  <c r="K36" i="10" s="1"/>
  <c r="K35" i="10" s="1"/>
  <c r="L38" i="10"/>
  <c r="I40" i="10"/>
  <c r="J40" i="10"/>
  <c r="K40" i="10"/>
  <c r="L40" i="10"/>
  <c r="K43" i="10"/>
  <c r="K42" i="10" s="1"/>
  <c r="I44" i="10"/>
  <c r="I43" i="10" s="1"/>
  <c r="I42" i="10" s="1"/>
  <c r="J44" i="10"/>
  <c r="J43" i="10" s="1"/>
  <c r="J42" i="10" s="1"/>
  <c r="K44" i="10"/>
  <c r="L44" i="10"/>
  <c r="L43" i="10" s="1"/>
  <c r="L42" i="10" s="1"/>
  <c r="L48" i="10"/>
  <c r="L47" i="10" s="1"/>
  <c r="L46" i="10" s="1"/>
  <c r="I49" i="10"/>
  <c r="I48" i="10" s="1"/>
  <c r="I47" i="10" s="1"/>
  <c r="I46" i="10" s="1"/>
  <c r="J49" i="10"/>
  <c r="J48" i="10" s="1"/>
  <c r="J47" i="10" s="1"/>
  <c r="J46" i="10" s="1"/>
  <c r="K49" i="10"/>
  <c r="K48" i="10" s="1"/>
  <c r="K47" i="10" s="1"/>
  <c r="K46" i="10" s="1"/>
  <c r="L49" i="10"/>
  <c r="I67" i="10"/>
  <c r="I66" i="10" s="1"/>
  <c r="I65" i="10" s="1"/>
  <c r="J67" i="10"/>
  <c r="J66" i="10" s="1"/>
  <c r="J65" i="10" s="1"/>
  <c r="L67" i="10"/>
  <c r="I68" i="10"/>
  <c r="J68" i="10"/>
  <c r="K68" i="10"/>
  <c r="K67" i="10" s="1"/>
  <c r="L68" i="10"/>
  <c r="L72" i="10"/>
  <c r="I73" i="10"/>
  <c r="I72" i="10" s="1"/>
  <c r="J73" i="10"/>
  <c r="J72" i="10" s="1"/>
  <c r="K73" i="10"/>
  <c r="K72" i="10" s="1"/>
  <c r="L73" i="10"/>
  <c r="J77" i="10"/>
  <c r="K77" i="10"/>
  <c r="I78" i="10"/>
  <c r="I77" i="10" s="1"/>
  <c r="J78" i="10"/>
  <c r="K78" i="10"/>
  <c r="L78" i="10"/>
  <c r="L77" i="10" s="1"/>
  <c r="L66" i="10" s="1"/>
  <c r="L65" i="10" s="1"/>
  <c r="K83" i="10"/>
  <c r="K82" i="10" s="1"/>
  <c r="I84" i="10"/>
  <c r="I83" i="10" s="1"/>
  <c r="I82" i="10" s="1"/>
  <c r="J84" i="10"/>
  <c r="J83" i="10" s="1"/>
  <c r="J82" i="10" s="1"/>
  <c r="K84" i="10"/>
  <c r="L84" i="10"/>
  <c r="L83" i="10" s="1"/>
  <c r="L82" i="10" s="1"/>
  <c r="L88" i="10"/>
  <c r="L87" i="10" s="1"/>
  <c r="L86" i="10" s="1"/>
  <c r="I89" i="10"/>
  <c r="I88" i="10" s="1"/>
  <c r="I87" i="10" s="1"/>
  <c r="I86" i="10" s="1"/>
  <c r="J89" i="10"/>
  <c r="J88" i="10" s="1"/>
  <c r="J87" i="10" s="1"/>
  <c r="J86" i="10" s="1"/>
  <c r="K89" i="10"/>
  <c r="K88" i="10" s="1"/>
  <c r="K87" i="10" s="1"/>
  <c r="K86" i="10" s="1"/>
  <c r="L89" i="10"/>
  <c r="L94" i="10"/>
  <c r="L93" i="10" s="1"/>
  <c r="I95" i="10"/>
  <c r="I94" i="10" s="1"/>
  <c r="J95" i="10"/>
  <c r="J94" i="10" s="1"/>
  <c r="J93" i="10" s="1"/>
  <c r="L95" i="10"/>
  <c r="I96" i="10"/>
  <c r="J96" i="10"/>
  <c r="K96" i="10"/>
  <c r="K95" i="10" s="1"/>
  <c r="K94" i="10" s="1"/>
  <c r="L96" i="10"/>
  <c r="L99" i="10"/>
  <c r="I100" i="10"/>
  <c r="I99" i="10" s="1"/>
  <c r="J100" i="10"/>
  <c r="J99" i="10" s="1"/>
  <c r="L100" i="10"/>
  <c r="I101" i="10"/>
  <c r="J101" i="10"/>
  <c r="K101" i="10"/>
  <c r="K100" i="10" s="1"/>
  <c r="K99" i="10" s="1"/>
  <c r="L101" i="10"/>
  <c r="L104" i="10"/>
  <c r="I105" i="10"/>
  <c r="I104" i="10" s="1"/>
  <c r="J105" i="10"/>
  <c r="J104" i="10" s="1"/>
  <c r="L105" i="10"/>
  <c r="I106" i="10"/>
  <c r="J106" i="10"/>
  <c r="K106" i="10"/>
  <c r="K105" i="10" s="1"/>
  <c r="K104" i="10" s="1"/>
  <c r="L106" i="10"/>
  <c r="L109" i="10"/>
  <c r="I110" i="10"/>
  <c r="I109" i="10" s="1"/>
  <c r="J110" i="10"/>
  <c r="J109" i="10" s="1"/>
  <c r="K110" i="10"/>
  <c r="K109" i="10" s="1"/>
  <c r="L110" i="10"/>
  <c r="L114" i="10"/>
  <c r="L113" i="10" s="1"/>
  <c r="I115" i="10"/>
  <c r="I114" i="10" s="1"/>
  <c r="J115" i="10"/>
  <c r="J114" i="10" s="1"/>
  <c r="K115" i="10"/>
  <c r="K114" i="10" s="1"/>
  <c r="L115" i="10"/>
  <c r="I116" i="10"/>
  <c r="J116" i="10"/>
  <c r="K116" i="10"/>
  <c r="L116" i="10"/>
  <c r="L119" i="10"/>
  <c r="I120" i="10"/>
  <c r="I119" i="10" s="1"/>
  <c r="J120" i="10"/>
  <c r="J119" i="10" s="1"/>
  <c r="K120" i="10"/>
  <c r="K119" i="10" s="1"/>
  <c r="L120" i="10"/>
  <c r="I121" i="10"/>
  <c r="J121" i="10"/>
  <c r="K121" i="10"/>
  <c r="L121" i="10"/>
  <c r="L123" i="10"/>
  <c r="I124" i="10"/>
  <c r="I123" i="10" s="1"/>
  <c r="J124" i="10"/>
  <c r="J123" i="10" s="1"/>
  <c r="K124" i="10"/>
  <c r="K123" i="10" s="1"/>
  <c r="L124" i="10"/>
  <c r="I125" i="10"/>
  <c r="J125" i="10"/>
  <c r="K125" i="10"/>
  <c r="L125" i="10"/>
  <c r="L127" i="10"/>
  <c r="I128" i="10"/>
  <c r="I127" i="10" s="1"/>
  <c r="J128" i="10"/>
  <c r="J127" i="10" s="1"/>
  <c r="L128" i="10"/>
  <c r="I129" i="10"/>
  <c r="J129" i="10"/>
  <c r="K129" i="10"/>
  <c r="K128" i="10" s="1"/>
  <c r="K127" i="10" s="1"/>
  <c r="L129" i="10"/>
  <c r="L131" i="10"/>
  <c r="I132" i="10"/>
  <c r="I131" i="10" s="1"/>
  <c r="J132" i="10"/>
  <c r="J131" i="10" s="1"/>
  <c r="L132" i="10"/>
  <c r="I133" i="10"/>
  <c r="J133" i="10"/>
  <c r="K133" i="10"/>
  <c r="K132" i="10" s="1"/>
  <c r="K131" i="10" s="1"/>
  <c r="L133" i="10"/>
  <c r="L135" i="10"/>
  <c r="I136" i="10"/>
  <c r="I135" i="10" s="1"/>
  <c r="J136" i="10"/>
  <c r="J135" i="10" s="1"/>
  <c r="L136" i="10"/>
  <c r="I137" i="10"/>
  <c r="J137" i="10"/>
  <c r="K137" i="10"/>
  <c r="K136" i="10" s="1"/>
  <c r="K135" i="10" s="1"/>
  <c r="L137" i="10"/>
  <c r="J140" i="10"/>
  <c r="J139" i="10" s="1"/>
  <c r="J141" i="10"/>
  <c r="K141" i="10"/>
  <c r="K140" i="10" s="1"/>
  <c r="I142" i="10"/>
  <c r="I141" i="10" s="1"/>
  <c r="I140" i="10" s="1"/>
  <c r="I139" i="10" s="1"/>
  <c r="J142" i="10"/>
  <c r="K142" i="10"/>
  <c r="L142" i="10"/>
  <c r="L141" i="10" s="1"/>
  <c r="L140" i="10" s="1"/>
  <c r="L139" i="10" s="1"/>
  <c r="J145" i="10"/>
  <c r="J146" i="10"/>
  <c r="K146" i="10"/>
  <c r="K145" i="10" s="1"/>
  <c r="I147" i="10"/>
  <c r="I146" i="10" s="1"/>
  <c r="I145" i="10" s="1"/>
  <c r="J147" i="10"/>
  <c r="K147" i="10"/>
  <c r="L147" i="10"/>
  <c r="L146" i="10" s="1"/>
  <c r="L145" i="10" s="1"/>
  <c r="I150" i="10"/>
  <c r="J150" i="10"/>
  <c r="L150" i="10"/>
  <c r="I151" i="10"/>
  <c r="J151" i="10"/>
  <c r="K151" i="10"/>
  <c r="K150" i="10" s="1"/>
  <c r="L151" i="10"/>
  <c r="L153" i="10"/>
  <c r="I154" i="10"/>
  <c r="I153" i="10" s="1"/>
  <c r="J154" i="10"/>
  <c r="J153" i="10" s="1"/>
  <c r="L154" i="10"/>
  <c r="I155" i="10"/>
  <c r="J155" i="10"/>
  <c r="K155" i="10"/>
  <c r="K154" i="10" s="1"/>
  <c r="K153" i="10" s="1"/>
  <c r="L155" i="10"/>
  <c r="J160" i="10"/>
  <c r="K160" i="10"/>
  <c r="I161" i="10"/>
  <c r="I160" i="10" s="1"/>
  <c r="I159" i="10" s="1"/>
  <c r="I158" i="10" s="1"/>
  <c r="J161" i="10"/>
  <c r="K161" i="10"/>
  <c r="L161" i="10"/>
  <c r="L160" i="10" s="1"/>
  <c r="L159" i="10" s="1"/>
  <c r="L158" i="10" s="1"/>
  <c r="I165" i="10"/>
  <c r="J165" i="10"/>
  <c r="J159" i="10" s="1"/>
  <c r="J158" i="10" s="1"/>
  <c r="K165" i="10"/>
  <c r="K159" i="10" s="1"/>
  <c r="K158" i="10" s="1"/>
  <c r="L165" i="10"/>
  <c r="I166" i="10"/>
  <c r="J166" i="10"/>
  <c r="K166" i="10"/>
  <c r="L166" i="10"/>
  <c r="J169" i="10"/>
  <c r="K169" i="10"/>
  <c r="J170" i="10"/>
  <c r="K170" i="10"/>
  <c r="I171" i="10"/>
  <c r="I170" i="10" s="1"/>
  <c r="I169" i="10" s="1"/>
  <c r="J171" i="10"/>
  <c r="K171" i="10"/>
  <c r="L171" i="10"/>
  <c r="L170" i="10" s="1"/>
  <c r="L169" i="10" s="1"/>
  <c r="K174" i="10"/>
  <c r="I175" i="10"/>
  <c r="I174" i="10" s="1"/>
  <c r="I173" i="10" s="1"/>
  <c r="J175" i="10"/>
  <c r="J174" i="10" s="1"/>
  <c r="J173" i="10" s="1"/>
  <c r="K175" i="10"/>
  <c r="L175" i="10"/>
  <c r="L174" i="10" s="1"/>
  <c r="L173" i="10" s="1"/>
  <c r="I179" i="10"/>
  <c r="J179" i="10"/>
  <c r="K179" i="10"/>
  <c r="K173" i="10" s="1"/>
  <c r="L179" i="10"/>
  <c r="I180" i="10"/>
  <c r="J180" i="10"/>
  <c r="K180" i="10"/>
  <c r="L180" i="10"/>
  <c r="L187" i="10"/>
  <c r="L186" i="10" s="1"/>
  <c r="L185" i="10" s="1"/>
  <c r="I188" i="10"/>
  <c r="I187" i="10" s="1"/>
  <c r="J188" i="10"/>
  <c r="J187" i="10" s="1"/>
  <c r="J186" i="10" s="1"/>
  <c r="K188" i="10"/>
  <c r="K187" i="10" s="1"/>
  <c r="K186" i="10" s="1"/>
  <c r="L188" i="10"/>
  <c r="K190" i="10"/>
  <c r="I191" i="10"/>
  <c r="I190" i="10" s="1"/>
  <c r="J191" i="10"/>
  <c r="J190" i="10" s="1"/>
  <c r="K191" i="10"/>
  <c r="L191" i="10"/>
  <c r="L190" i="10" s="1"/>
  <c r="I195" i="10"/>
  <c r="J195" i="10"/>
  <c r="K195" i="10"/>
  <c r="L195" i="10"/>
  <c r="I196" i="10"/>
  <c r="J196" i="10"/>
  <c r="K196" i="10"/>
  <c r="L196" i="10"/>
  <c r="L201" i="10"/>
  <c r="I202" i="10"/>
  <c r="I201" i="10" s="1"/>
  <c r="J202" i="10"/>
  <c r="J201" i="10" s="1"/>
  <c r="K202" i="10"/>
  <c r="K201" i="10" s="1"/>
  <c r="L202" i="10"/>
  <c r="J206" i="10"/>
  <c r="K206" i="10"/>
  <c r="I207" i="10"/>
  <c r="I206" i="10" s="1"/>
  <c r="J207" i="10"/>
  <c r="K207" i="10"/>
  <c r="L207" i="10"/>
  <c r="L206" i="10" s="1"/>
  <c r="J209" i="10"/>
  <c r="K209" i="10"/>
  <c r="J210" i="10"/>
  <c r="K210" i="10"/>
  <c r="I211" i="10"/>
  <c r="I210" i="10" s="1"/>
  <c r="I209" i="10" s="1"/>
  <c r="J211" i="10"/>
  <c r="K211" i="10"/>
  <c r="L211" i="10"/>
  <c r="L210" i="10" s="1"/>
  <c r="L209" i="10" s="1"/>
  <c r="J217" i="10"/>
  <c r="K217" i="10"/>
  <c r="I218" i="10"/>
  <c r="I217" i="10" s="1"/>
  <c r="I216" i="10" s="1"/>
  <c r="J218" i="10"/>
  <c r="K218" i="10"/>
  <c r="L218" i="10"/>
  <c r="L217" i="10" s="1"/>
  <c r="L216" i="10" s="1"/>
  <c r="I220" i="10"/>
  <c r="J220" i="10"/>
  <c r="J216" i="10" s="1"/>
  <c r="K220" i="10"/>
  <c r="K216" i="10" s="1"/>
  <c r="L220" i="10"/>
  <c r="I221" i="10"/>
  <c r="J221" i="10"/>
  <c r="K221" i="10"/>
  <c r="L221" i="10"/>
  <c r="L228" i="10"/>
  <c r="I229" i="10"/>
  <c r="I228" i="10" s="1"/>
  <c r="J229" i="10"/>
  <c r="J228" i="10" s="1"/>
  <c r="K229" i="10"/>
  <c r="K228" i="10" s="1"/>
  <c r="L229" i="10"/>
  <c r="I230" i="10"/>
  <c r="J230" i="10"/>
  <c r="K230" i="10"/>
  <c r="L230" i="10"/>
  <c r="L232" i="10"/>
  <c r="I233" i="10"/>
  <c r="I232" i="10" s="1"/>
  <c r="J233" i="10"/>
  <c r="J232" i="10" s="1"/>
  <c r="K233" i="10"/>
  <c r="K232" i="10" s="1"/>
  <c r="L233" i="10"/>
  <c r="I234" i="10"/>
  <c r="J234" i="10"/>
  <c r="K234" i="10"/>
  <c r="L234" i="10"/>
  <c r="J240" i="10"/>
  <c r="K240" i="10"/>
  <c r="I241" i="10"/>
  <c r="I240" i="10" s="1"/>
  <c r="J241" i="10"/>
  <c r="K241" i="10"/>
  <c r="L241" i="10"/>
  <c r="L240" i="10" s="1"/>
  <c r="L239" i="10" s="1"/>
  <c r="I243" i="10"/>
  <c r="J243" i="10"/>
  <c r="K243" i="10"/>
  <c r="L243" i="10"/>
  <c r="I246" i="10"/>
  <c r="J246" i="10"/>
  <c r="K246" i="10"/>
  <c r="L246" i="10"/>
  <c r="L249" i="10"/>
  <c r="I250" i="10"/>
  <c r="I249" i="10" s="1"/>
  <c r="J250" i="10"/>
  <c r="J249" i="10" s="1"/>
  <c r="K250" i="10"/>
  <c r="K249" i="10" s="1"/>
  <c r="K239" i="10" s="1"/>
  <c r="K238" i="10" s="1"/>
  <c r="L250" i="10"/>
  <c r="J253" i="10"/>
  <c r="K253" i="10"/>
  <c r="I254" i="10"/>
  <c r="I253" i="10" s="1"/>
  <c r="J254" i="10"/>
  <c r="K254" i="10"/>
  <c r="L254" i="10"/>
  <c r="L253" i="10" s="1"/>
  <c r="I257" i="10"/>
  <c r="K257" i="10"/>
  <c r="L257" i="10"/>
  <c r="I258" i="10"/>
  <c r="J258" i="10"/>
  <c r="J257" i="10" s="1"/>
  <c r="K258" i="10"/>
  <c r="L258" i="10"/>
  <c r="L261" i="10"/>
  <c r="I262" i="10"/>
  <c r="I261" i="10" s="1"/>
  <c r="J262" i="10"/>
  <c r="J261" i="10" s="1"/>
  <c r="K262" i="10"/>
  <c r="K261" i="10" s="1"/>
  <c r="L262" i="10"/>
  <c r="J264" i="10"/>
  <c r="K264" i="10"/>
  <c r="I265" i="10"/>
  <c r="I264" i="10" s="1"/>
  <c r="J265" i="10"/>
  <c r="K265" i="10"/>
  <c r="L265" i="10"/>
  <c r="L264" i="10" s="1"/>
  <c r="I267" i="10"/>
  <c r="K267" i="10"/>
  <c r="L267" i="10"/>
  <c r="I268" i="10"/>
  <c r="J268" i="10"/>
  <c r="J267" i="10" s="1"/>
  <c r="K268" i="10"/>
  <c r="L268" i="10"/>
  <c r="I272" i="10"/>
  <c r="K272" i="10"/>
  <c r="K271" i="10" s="1"/>
  <c r="L272" i="10"/>
  <c r="I273" i="10"/>
  <c r="J273" i="10"/>
  <c r="J272" i="10" s="1"/>
  <c r="J271" i="10" s="1"/>
  <c r="K273" i="10"/>
  <c r="L273" i="10"/>
  <c r="I275" i="10"/>
  <c r="J275" i="10"/>
  <c r="K275" i="10"/>
  <c r="L275" i="10"/>
  <c r="I278" i="10"/>
  <c r="J278" i="10"/>
  <c r="K278" i="10"/>
  <c r="L278" i="10"/>
  <c r="K281" i="10"/>
  <c r="I282" i="10"/>
  <c r="I281" i="10" s="1"/>
  <c r="J282" i="10"/>
  <c r="J281" i="10" s="1"/>
  <c r="K282" i="10"/>
  <c r="L282" i="10"/>
  <c r="L281" i="10" s="1"/>
  <c r="I285" i="10"/>
  <c r="K285" i="10"/>
  <c r="L285" i="10"/>
  <c r="I286" i="10"/>
  <c r="J286" i="10"/>
  <c r="J285" i="10" s="1"/>
  <c r="K286" i="10"/>
  <c r="L286" i="10"/>
  <c r="L289" i="10"/>
  <c r="I290" i="10"/>
  <c r="I289" i="10" s="1"/>
  <c r="J290" i="10"/>
  <c r="J289" i="10" s="1"/>
  <c r="K290" i="10"/>
  <c r="K289" i="10" s="1"/>
  <c r="L290" i="10"/>
  <c r="K293" i="10"/>
  <c r="I294" i="10"/>
  <c r="I293" i="10" s="1"/>
  <c r="J294" i="10"/>
  <c r="J293" i="10" s="1"/>
  <c r="K294" i="10"/>
  <c r="L294" i="10"/>
  <c r="L293" i="10" s="1"/>
  <c r="I296" i="10"/>
  <c r="J296" i="10"/>
  <c r="K296" i="10"/>
  <c r="L296" i="10"/>
  <c r="I297" i="10"/>
  <c r="J297" i="10"/>
  <c r="K297" i="10"/>
  <c r="L297" i="10"/>
  <c r="L299" i="10"/>
  <c r="I300" i="10"/>
  <c r="I299" i="10" s="1"/>
  <c r="J300" i="10"/>
  <c r="J299" i="10" s="1"/>
  <c r="K300" i="10"/>
  <c r="K299" i="10" s="1"/>
  <c r="L300" i="10"/>
  <c r="I306" i="10"/>
  <c r="J306" i="10"/>
  <c r="J305" i="10" s="1"/>
  <c r="J304" i="10" s="1"/>
  <c r="K306" i="10"/>
  <c r="L306" i="10"/>
  <c r="I308" i="10"/>
  <c r="J308" i="10"/>
  <c r="K308" i="10"/>
  <c r="L308" i="10"/>
  <c r="L305" i="10" s="1"/>
  <c r="L304" i="10" s="1"/>
  <c r="I311" i="10"/>
  <c r="I305" i="10" s="1"/>
  <c r="J311" i="10"/>
  <c r="K311" i="10"/>
  <c r="K305" i="10" s="1"/>
  <c r="K304" i="10" s="1"/>
  <c r="L311" i="10"/>
  <c r="K314" i="10"/>
  <c r="I315" i="10"/>
  <c r="I314" i="10" s="1"/>
  <c r="J315" i="10"/>
  <c r="J314" i="10" s="1"/>
  <c r="K315" i="10"/>
  <c r="L315" i="10"/>
  <c r="L314" i="10" s="1"/>
  <c r="I318" i="10"/>
  <c r="K318" i="10"/>
  <c r="L318" i="10"/>
  <c r="I319" i="10"/>
  <c r="J319" i="10"/>
  <c r="J318" i="10" s="1"/>
  <c r="K319" i="10"/>
  <c r="L319" i="10"/>
  <c r="L322" i="10"/>
  <c r="I323" i="10"/>
  <c r="I322" i="10" s="1"/>
  <c r="J323" i="10"/>
  <c r="J322" i="10" s="1"/>
  <c r="K323" i="10"/>
  <c r="K322" i="10" s="1"/>
  <c r="L323" i="10"/>
  <c r="K326" i="10"/>
  <c r="I327" i="10"/>
  <c r="I326" i="10" s="1"/>
  <c r="J327" i="10"/>
  <c r="J326" i="10" s="1"/>
  <c r="K327" i="10"/>
  <c r="L327" i="10"/>
  <c r="L326" i="10" s="1"/>
  <c r="I329" i="10"/>
  <c r="K329" i="10"/>
  <c r="L329" i="10"/>
  <c r="I330" i="10"/>
  <c r="J330" i="10"/>
  <c r="J329" i="10" s="1"/>
  <c r="K330" i="10"/>
  <c r="L330" i="10"/>
  <c r="L332" i="10"/>
  <c r="I333" i="10"/>
  <c r="I332" i="10" s="1"/>
  <c r="J333" i="10"/>
  <c r="J332" i="10" s="1"/>
  <c r="K333" i="10"/>
  <c r="K332" i="10" s="1"/>
  <c r="L333" i="10"/>
  <c r="L337" i="10"/>
  <c r="L336" i="10" s="1"/>
  <c r="I338" i="10"/>
  <c r="I337" i="10" s="1"/>
  <c r="I336" i="10" s="1"/>
  <c r="J338" i="10"/>
  <c r="J337" i="10" s="1"/>
  <c r="K338" i="10"/>
  <c r="K337" i="10" s="1"/>
  <c r="K336" i="10" s="1"/>
  <c r="L338" i="10"/>
  <c r="I340" i="10"/>
  <c r="J340" i="10"/>
  <c r="K340" i="10"/>
  <c r="L340" i="10"/>
  <c r="I343" i="10"/>
  <c r="J343" i="10"/>
  <c r="K343" i="10"/>
  <c r="L343" i="10"/>
  <c r="I346" i="10"/>
  <c r="K346" i="10"/>
  <c r="L346" i="10"/>
  <c r="I347" i="10"/>
  <c r="J347" i="10"/>
  <c r="J346" i="10" s="1"/>
  <c r="K347" i="10"/>
  <c r="L347" i="10"/>
  <c r="L350" i="10"/>
  <c r="I351" i="10"/>
  <c r="I350" i="10" s="1"/>
  <c r="J351" i="10"/>
  <c r="J350" i="10" s="1"/>
  <c r="K351" i="10"/>
  <c r="K350" i="10" s="1"/>
  <c r="L351" i="10"/>
  <c r="K354" i="10"/>
  <c r="I355" i="10"/>
  <c r="I354" i="10" s="1"/>
  <c r="J355" i="10"/>
  <c r="J354" i="10" s="1"/>
  <c r="K355" i="10"/>
  <c r="L355" i="10"/>
  <c r="L354" i="10" s="1"/>
  <c r="I358" i="10"/>
  <c r="K358" i="10"/>
  <c r="L358" i="10"/>
  <c r="I359" i="10"/>
  <c r="J359" i="10"/>
  <c r="J358" i="10" s="1"/>
  <c r="K359" i="10"/>
  <c r="L359" i="10"/>
  <c r="L361" i="10"/>
  <c r="I362" i="10"/>
  <c r="I361" i="10" s="1"/>
  <c r="J362" i="10"/>
  <c r="J361" i="10" s="1"/>
  <c r="K362" i="10"/>
  <c r="K361" i="10" s="1"/>
  <c r="L362" i="10"/>
  <c r="K364" i="10"/>
  <c r="I365" i="10"/>
  <c r="I364" i="10" s="1"/>
  <c r="J365" i="10"/>
  <c r="J364" i="10" s="1"/>
  <c r="K365" i="10"/>
  <c r="L365" i="10"/>
  <c r="L364" i="10" s="1"/>
  <c r="L364" i="6"/>
  <c r="K364" i="6"/>
  <c r="J364" i="6"/>
  <c r="I364" i="6"/>
  <c r="I363" i="6" s="1"/>
  <c r="L363" i="6"/>
  <c r="K363" i="6"/>
  <c r="J363" i="6"/>
  <c r="L361" i="6"/>
  <c r="L360" i="6" s="1"/>
  <c r="K361" i="6"/>
  <c r="K360" i="6" s="1"/>
  <c r="J361" i="6"/>
  <c r="I361" i="6"/>
  <c r="J360" i="6"/>
  <c r="I360" i="6"/>
  <c r="L358" i="6"/>
  <c r="K358" i="6"/>
  <c r="J358" i="6"/>
  <c r="J357" i="6" s="1"/>
  <c r="I358" i="6"/>
  <c r="L357" i="6"/>
  <c r="K357" i="6"/>
  <c r="I357" i="6"/>
  <c r="L354" i="6"/>
  <c r="K354" i="6"/>
  <c r="J354" i="6"/>
  <c r="I354" i="6"/>
  <c r="I353" i="6" s="1"/>
  <c r="L353" i="6"/>
  <c r="K353" i="6"/>
  <c r="J353" i="6"/>
  <c r="L350" i="6"/>
  <c r="L349" i="6" s="1"/>
  <c r="K350" i="6"/>
  <c r="K349" i="6" s="1"/>
  <c r="J350" i="6"/>
  <c r="I350" i="6"/>
  <c r="J349" i="6"/>
  <c r="I349" i="6"/>
  <c r="L346" i="6"/>
  <c r="K346" i="6"/>
  <c r="J346" i="6"/>
  <c r="J345" i="6" s="1"/>
  <c r="I346" i="6"/>
  <c r="L345" i="6"/>
  <c r="K345" i="6"/>
  <c r="I345" i="6"/>
  <c r="L342" i="6"/>
  <c r="K342" i="6"/>
  <c r="J342" i="6"/>
  <c r="I342" i="6"/>
  <c r="L339" i="6"/>
  <c r="K339" i="6"/>
  <c r="J339" i="6"/>
  <c r="I339" i="6"/>
  <c r="L337" i="6"/>
  <c r="L336" i="6" s="1"/>
  <c r="K337" i="6"/>
  <c r="K336" i="6" s="1"/>
  <c r="J337" i="6"/>
  <c r="I337" i="6"/>
  <c r="J336" i="6"/>
  <c r="I336" i="6"/>
  <c r="L332" i="6"/>
  <c r="L331" i="6" s="1"/>
  <c r="K332" i="6"/>
  <c r="K331" i="6" s="1"/>
  <c r="J332" i="6"/>
  <c r="I332" i="6"/>
  <c r="J331" i="6"/>
  <c r="I331" i="6"/>
  <c r="L329" i="6"/>
  <c r="K329" i="6"/>
  <c r="J329" i="6"/>
  <c r="J328" i="6" s="1"/>
  <c r="I329" i="6"/>
  <c r="L328" i="6"/>
  <c r="K328" i="6"/>
  <c r="I328" i="6"/>
  <c r="L326" i="6"/>
  <c r="K326" i="6"/>
  <c r="J326" i="6"/>
  <c r="I326" i="6"/>
  <c r="I325" i="6" s="1"/>
  <c r="L325" i="6"/>
  <c r="K325" i="6"/>
  <c r="J325" i="6"/>
  <c r="L322" i="6"/>
  <c r="L321" i="6" s="1"/>
  <c r="K322" i="6"/>
  <c r="K321" i="6" s="1"/>
  <c r="J322" i="6"/>
  <c r="I322" i="6"/>
  <c r="J321" i="6"/>
  <c r="I321" i="6"/>
  <c r="L318" i="6"/>
  <c r="K318" i="6"/>
  <c r="J318" i="6"/>
  <c r="J317" i="6" s="1"/>
  <c r="I318" i="6"/>
  <c r="L317" i="6"/>
  <c r="K317" i="6"/>
  <c r="I317" i="6"/>
  <c r="L314" i="6"/>
  <c r="K314" i="6"/>
  <c r="J314" i="6"/>
  <c r="I314" i="6"/>
  <c r="I313" i="6" s="1"/>
  <c r="L313" i="6"/>
  <c r="K313" i="6"/>
  <c r="J313" i="6"/>
  <c r="L310" i="6"/>
  <c r="K310" i="6"/>
  <c r="J310" i="6"/>
  <c r="I310" i="6"/>
  <c r="L307" i="6"/>
  <c r="K307" i="6"/>
  <c r="J307" i="6"/>
  <c r="I307" i="6"/>
  <c r="I304" i="6" s="1"/>
  <c r="L305" i="6"/>
  <c r="K305" i="6"/>
  <c r="J305" i="6"/>
  <c r="J304" i="6" s="1"/>
  <c r="I305" i="6"/>
  <c r="L304" i="6"/>
  <c r="K304" i="6"/>
  <c r="L299" i="6"/>
  <c r="L298" i="6" s="1"/>
  <c r="K299" i="6"/>
  <c r="K298" i="6" s="1"/>
  <c r="J299" i="6"/>
  <c r="I299" i="6"/>
  <c r="J298" i="6"/>
  <c r="I298" i="6"/>
  <c r="L296" i="6"/>
  <c r="K296" i="6"/>
  <c r="J296" i="6"/>
  <c r="J295" i="6" s="1"/>
  <c r="I296" i="6"/>
  <c r="L295" i="6"/>
  <c r="K295" i="6"/>
  <c r="I295" i="6"/>
  <c r="L293" i="6"/>
  <c r="K293" i="6"/>
  <c r="J293" i="6"/>
  <c r="I293" i="6"/>
  <c r="I292" i="6" s="1"/>
  <c r="L292" i="6"/>
  <c r="K292" i="6"/>
  <c r="J292" i="6"/>
  <c r="L289" i="6"/>
  <c r="L288" i="6" s="1"/>
  <c r="K289" i="6"/>
  <c r="K288" i="6" s="1"/>
  <c r="J289" i="6"/>
  <c r="I289" i="6"/>
  <c r="J288" i="6"/>
  <c r="I288" i="6"/>
  <c r="L285" i="6"/>
  <c r="K285" i="6"/>
  <c r="J285" i="6"/>
  <c r="J284" i="6" s="1"/>
  <c r="I285" i="6"/>
  <c r="L284" i="6"/>
  <c r="K284" i="6"/>
  <c r="I284" i="6"/>
  <c r="L281" i="6"/>
  <c r="K281" i="6"/>
  <c r="J281" i="6"/>
  <c r="I281" i="6"/>
  <c r="I280" i="6" s="1"/>
  <c r="L280" i="6"/>
  <c r="K280" i="6"/>
  <c r="J280" i="6"/>
  <c r="L277" i="6"/>
  <c r="K277" i="6"/>
  <c r="J277" i="6"/>
  <c r="I277" i="6"/>
  <c r="L274" i="6"/>
  <c r="K274" i="6"/>
  <c r="J274" i="6"/>
  <c r="I274" i="6"/>
  <c r="L272" i="6"/>
  <c r="K272" i="6"/>
  <c r="J272" i="6"/>
  <c r="J271" i="6" s="1"/>
  <c r="I272" i="6"/>
  <c r="L271" i="6"/>
  <c r="L270" i="6" s="1"/>
  <c r="K271" i="6"/>
  <c r="I271" i="6"/>
  <c r="L267" i="6"/>
  <c r="K267" i="6"/>
  <c r="J267" i="6"/>
  <c r="J266" i="6" s="1"/>
  <c r="I267" i="6"/>
  <c r="L266" i="6"/>
  <c r="K266" i="6"/>
  <c r="I266" i="6"/>
  <c r="L264" i="6"/>
  <c r="K264" i="6"/>
  <c r="J264" i="6"/>
  <c r="I264" i="6"/>
  <c r="I263" i="6" s="1"/>
  <c r="L263" i="6"/>
  <c r="K263" i="6"/>
  <c r="J263" i="6"/>
  <c r="L261" i="6"/>
  <c r="L260" i="6" s="1"/>
  <c r="K261" i="6"/>
  <c r="K260" i="6" s="1"/>
  <c r="J261" i="6"/>
  <c r="I261" i="6"/>
  <c r="J260" i="6"/>
  <c r="I260" i="6"/>
  <c r="L257" i="6"/>
  <c r="K257" i="6"/>
  <c r="J257" i="6"/>
  <c r="J256" i="6" s="1"/>
  <c r="I257" i="6"/>
  <c r="L256" i="6"/>
  <c r="K256" i="6"/>
  <c r="I256" i="6"/>
  <c r="L253" i="6"/>
  <c r="K253" i="6"/>
  <c r="J253" i="6"/>
  <c r="I253" i="6"/>
  <c r="I252" i="6" s="1"/>
  <c r="L252" i="6"/>
  <c r="K252" i="6"/>
  <c r="J252" i="6"/>
  <c r="L249" i="6"/>
  <c r="L248" i="6" s="1"/>
  <c r="K249" i="6"/>
  <c r="K248" i="6" s="1"/>
  <c r="K238" i="6" s="1"/>
  <c r="J249" i="6"/>
  <c r="I249" i="6"/>
  <c r="J248" i="6"/>
  <c r="I248" i="6"/>
  <c r="L245" i="6"/>
  <c r="K245" i="6"/>
  <c r="J245" i="6"/>
  <c r="I245" i="6"/>
  <c r="L242" i="6"/>
  <c r="K242" i="6"/>
  <c r="J242" i="6"/>
  <c r="I242" i="6"/>
  <c r="L240" i="6"/>
  <c r="K240" i="6"/>
  <c r="J240" i="6"/>
  <c r="I240" i="6"/>
  <c r="I239" i="6" s="1"/>
  <c r="L239" i="6"/>
  <c r="K239" i="6"/>
  <c r="J239" i="6"/>
  <c r="J238" i="6" s="1"/>
  <c r="L233" i="6"/>
  <c r="K233" i="6"/>
  <c r="J233" i="6"/>
  <c r="J232" i="6" s="1"/>
  <c r="J231" i="6" s="1"/>
  <c r="I233" i="6"/>
  <c r="L232" i="6"/>
  <c r="L231" i="6" s="1"/>
  <c r="K232" i="6"/>
  <c r="K231" i="6" s="1"/>
  <c r="I232" i="6"/>
  <c r="I231" i="6"/>
  <c r="L229" i="6"/>
  <c r="K229" i="6"/>
  <c r="J229" i="6"/>
  <c r="J228" i="6" s="1"/>
  <c r="J227" i="6" s="1"/>
  <c r="I229" i="6"/>
  <c r="L228" i="6"/>
  <c r="L227" i="6" s="1"/>
  <c r="K228" i="6"/>
  <c r="K227" i="6" s="1"/>
  <c r="I228" i="6"/>
  <c r="I227" i="6"/>
  <c r="L220" i="6"/>
  <c r="K220" i="6"/>
  <c r="J220" i="6"/>
  <c r="J219" i="6" s="1"/>
  <c r="I220" i="6"/>
  <c r="L219" i="6"/>
  <c r="K219" i="6"/>
  <c r="I219" i="6"/>
  <c r="L217" i="6"/>
  <c r="K217" i="6"/>
  <c r="J217" i="6"/>
  <c r="I217" i="6"/>
  <c r="I216" i="6" s="1"/>
  <c r="I215" i="6" s="1"/>
  <c r="L216" i="6"/>
  <c r="K216" i="6"/>
  <c r="J216" i="6"/>
  <c r="L215" i="6"/>
  <c r="K215" i="6"/>
  <c r="L210" i="6"/>
  <c r="K210" i="6"/>
  <c r="J210" i="6"/>
  <c r="I210" i="6"/>
  <c r="I209" i="6" s="1"/>
  <c r="I208" i="6" s="1"/>
  <c r="L209" i="6"/>
  <c r="K209" i="6"/>
  <c r="J209" i="6"/>
  <c r="J208" i="6" s="1"/>
  <c r="L208" i="6"/>
  <c r="K208" i="6"/>
  <c r="L206" i="6"/>
  <c r="K206" i="6"/>
  <c r="J206" i="6"/>
  <c r="I206" i="6"/>
  <c r="I205" i="6" s="1"/>
  <c r="L205" i="6"/>
  <c r="K205" i="6"/>
  <c r="J205" i="6"/>
  <c r="L201" i="6"/>
  <c r="L200" i="6" s="1"/>
  <c r="K201" i="6"/>
  <c r="K200" i="6" s="1"/>
  <c r="J201" i="6"/>
  <c r="I201" i="6"/>
  <c r="J200" i="6"/>
  <c r="I200" i="6"/>
  <c r="L195" i="6"/>
  <c r="K195" i="6"/>
  <c r="J195" i="6"/>
  <c r="J194" i="6" s="1"/>
  <c r="J185" i="6" s="1"/>
  <c r="I195" i="6"/>
  <c r="L194" i="6"/>
  <c r="K194" i="6"/>
  <c r="I194" i="6"/>
  <c r="L190" i="6"/>
  <c r="K190" i="6"/>
  <c r="J190" i="6"/>
  <c r="I190" i="6"/>
  <c r="I189" i="6" s="1"/>
  <c r="L189" i="6"/>
  <c r="K189" i="6"/>
  <c r="J189" i="6"/>
  <c r="L187" i="6"/>
  <c r="L186" i="6" s="1"/>
  <c r="K187" i="6"/>
  <c r="K186" i="6" s="1"/>
  <c r="J187" i="6"/>
  <c r="I187" i="6"/>
  <c r="J186" i="6"/>
  <c r="I186" i="6"/>
  <c r="I185" i="6" s="1"/>
  <c r="L179" i="6"/>
  <c r="K179" i="6"/>
  <c r="J179" i="6"/>
  <c r="J178" i="6" s="1"/>
  <c r="I179" i="6"/>
  <c r="L178" i="6"/>
  <c r="K178" i="6"/>
  <c r="I178" i="6"/>
  <c r="L174" i="6"/>
  <c r="K174" i="6"/>
  <c r="J174" i="6"/>
  <c r="I174" i="6"/>
  <c r="I173" i="6" s="1"/>
  <c r="I172" i="6" s="1"/>
  <c r="L173" i="6"/>
  <c r="K173" i="6"/>
  <c r="J173" i="6"/>
  <c r="L172" i="6"/>
  <c r="K172" i="6"/>
  <c r="L170" i="6"/>
  <c r="K170" i="6"/>
  <c r="J170" i="6"/>
  <c r="I170" i="6"/>
  <c r="I169" i="6" s="1"/>
  <c r="I168" i="6" s="1"/>
  <c r="L169" i="6"/>
  <c r="K169" i="6"/>
  <c r="J169" i="6"/>
  <c r="J168" i="6" s="1"/>
  <c r="L168" i="6"/>
  <c r="L167" i="6" s="1"/>
  <c r="K168" i="6"/>
  <c r="K167" i="6" s="1"/>
  <c r="L165" i="6"/>
  <c r="K165" i="6"/>
  <c r="J165" i="6"/>
  <c r="J164" i="6" s="1"/>
  <c r="I165" i="6"/>
  <c r="L164" i="6"/>
  <c r="K164" i="6"/>
  <c r="I164" i="6"/>
  <c r="L160" i="6"/>
  <c r="K160" i="6"/>
  <c r="J160" i="6"/>
  <c r="I160" i="6"/>
  <c r="I159" i="6" s="1"/>
  <c r="I158" i="6" s="1"/>
  <c r="I157" i="6" s="1"/>
  <c r="L159" i="6"/>
  <c r="K159" i="6"/>
  <c r="J159" i="6"/>
  <c r="J158" i="6" s="1"/>
  <c r="J157" i="6" s="1"/>
  <c r="L158" i="6"/>
  <c r="L157" i="6" s="1"/>
  <c r="K158" i="6"/>
  <c r="K157" i="6" s="1"/>
  <c r="L154" i="6"/>
  <c r="K154" i="6"/>
  <c r="J154" i="6"/>
  <c r="J153" i="6" s="1"/>
  <c r="J152" i="6" s="1"/>
  <c r="I154" i="6"/>
  <c r="L153" i="6"/>
  <c r="L152" i="6" s="1"/>
  <c r="K153" i="6"/>
  <c r="K152" i="6" s="1"/>
  <c r="I153" i="6"/>
  <c r="I152" i="6"/>
  <c r="L150" i="6"/>
  <c r="K150" i="6"/>
  <c r="J150" i="6"/>
  <c r="J149" i="6" s="1"/>
  <c r="I150" i="6"/>
  <c r="L149" i="6"/>
  <c r="K149" i="6"/>
  <c r="I149" i="6"/>
  <c r="L146" i="6"/>
  <c r="K146" i="6"/>
  <c r="J146" i="6"/>
  <c r="I146" i="6"/>
  <c r="I145" i="6" s="1"/>
  <c r="I144" i="6" s="1"/>
  <c r="L145" i="6"/>
  <c r="K145" i="6"/>
  <c r="J145" i="6"/>
  <c r="J144" i="6" s="1"/>
  <c r="L144" i="6"/>
  <c r="K144" i="6"/>
  <c r="L141" i="6"/>
  <c r="K141" i="6"/>
  <c r="J141" i="6"/>
  <c r="I141" i="6"/>
  <c r="I140" i="6" s="1"/>
  <c r="I139" i="6" s="1"/>
  <c r="L140" i="6"/>
  <c r="K140" i="6"/>
  <c r="J140" i="6"/>
  <c r="J139" i="6" s="1"/>
  <c r="J138" i="6" s="1"/>
  <c r="L139" i="6"/>
  <c r="L138" i="6" s="1"/>
  <c r="K139" i="6"/>
  <c r="L136" i="6"/>
  <c r="K136" i="6"/>
  <c r="J136" i="6"/>
  <c r="J135" i="6" s="1"/>
  <c r="J134" i="6" s="1"/>
  <c r="I136" i="6"/>
  <c r="L135" i="6"/>
  <c r="L134" i="6" s="1"/>
  <c r="K135" i="6"/>
  <c r="K134" i="6" s="1"/>
  <c r="I135" i="6"/>
  <c r="I134" i="6"/>
  <c r="L132" i="6"/>
  <c r="K132" i="6"/>
  <c r="J132" i="6"/>
  <c r="J131" i="6" s="1"/>
  <c r="J130" i="6" s="1"/>
  <c r="I132" i="6"/>
  <c r="L131" i="6"/>
  <c r="L130" i="6" s="1"/>
  <c r="K131" i="6"/>
  <c r="K130" i="6" s="1"/>
  <c r="I131" i="6"/>
  <c r="I130" i="6"/>
  <c r="L128" i="6"/>
  <c r="K128" i="6"/>
  <c r="J128" i="6"/>
  <c r="J127" i="6" s="1"/>
  <c r="J126" i="6" s="1"/>
  <c r="I128" i="6"/>
  <c r="L127" i="6"/>
  <c r="L126" i="6" s="1"/>
  <c r="K127" i="6"/>
  <c r="K126" i="6" s="1"/>
  <c r="I127" i="6"/>
  <c r="I126" i="6"/>
  <c r="L124" i="6"/>
  <c r="K124" i="6"/>
  <c r="J124" i="6"/>
  <c r="J123" i="6" s="1"/>
  <c r="J122" i="6" s="1"/>
  <c r="I124" i="6"/>
  <c r="L123" i="6"/>
  <c r="L122" i="6" s="1"/>
  <c r="K123" i="6"/>
  <c r="K122" i="6" s="1"/>
  <c r="I123" i="6"/>
  <c r="I122" i="6"/>
  <c r="L120" i="6"/>
  <c r="K120" i="6"/>
  <c r="J120" i="6"/>
  <c r="J119" i="6" s="1"/>
  <c r="J118" i="6" s="1"/>
  <c r="I120" i="6"/>
  <c r="L119" i="6"/>
  <c r="L118" i="6" s="1"/>
  <c r="K119" i="6"/>
  <c r="K118" i="6" s="1"/>
  <c r="I119" i="6"/>
  <c r="I118" i="6"/>
  <c r="L115" i="6"/>
  <c r="K115" i="6"/>
  <c r="J115" i="6"/>
  <c r="J114" i="6" s="1"/>
  <c r="J113" i="6" s="1"/>
  <c r="I115" i="6"/>
  <c r="L114" i="6"/>
  <c r="L113" i="6" s="1"/>
  <c r="L112" i="6" s="1"/>
  <c r="K114" i="6"/>
  <c r="K113" i="6" s="1"/>
  <c r="I114" i="6"/>
  <c r="I113" i="6"/>
  <c r="I112" i="6" s="1"/>
  <c r="L109" i="6"/>
  <c r="L108" i="6" s="1"/>
  <c r="K109" i="6"/>
  <c r="K108" i="6" s="1"/>
  <c r="J109" i="6"/>
  <c r="I109" i="6"/>
  <c r="J108" i="6"/>
  <c r="I108" i="6"/>
  <c r="L105" i="6"/>
  <c r="K105" i="6"/>
  <c r="J105" i="6"/>
  <c r="J104" i="6" s="1"/>
  <c r="J103" i="6" s="1"/>
  <c r="I105" i="6"/>
  <c r="L104" i="6"/>
  <c r="L103" i="6" s="1"/>
  <c r="K104" i="6"/>
  <c r="K103" i="6" s="1"/>
  <c r="I104" i="6"/>
  <c r="I103" i="6"/>
  <c r="L100" i="6"/>
  <c r="K100" i="6"/>
  <c r="J100" i="6"/>
  <c r="J99" i="6" s="1"/>
  <c r="J98" i="6" s="1"/>
  <c r="I100" i="6"/>
  <c r="L99" i="6"/>
  <c r="L98" i="6" s="1"/>
  <c r="K99" i="6"/>
  <c r="K98" i="6" s="1"/>
  <c r="I99" i="6"/>
  <c r="I98" i="6"/>
  <c r="L95" i="6"/>
  <c r="K95" i="6"/>
  <c r="J95" i="6"/>
  <c r="J94" i="6" s="1"/>
  <c r="J93" i="6" s="1"/>
  <c r="I95" i="6"/>
  <c r="L94" i="6"/>
  <c r="L93" i="6" s="1"/>
  <c r="K94" i="6"/>
  <c r="K93" i="6" s="1"/>
  <c r="I94" i="6"/>
  <c r="I93" i="6"/>
  <c r="I92" i="6" s="1"/>
  <c r="L88" i="6"/>
  <c r="L87" i="6" s="1"/>
  <c r="L86" i="6" s="1"/>
  <c r="L85" i="6" s="1"/>
  <c r="K88" i="6"/>
  <c r="K87" i="6" s="1"/>
  <c r="K86" i="6" s="1"/>
  <c r="K85" i="6" s="1"/>
  <c r="J88" i="6"/>
  <c r="I88" i="6"/>
  <c r="J87" i="6"/>
  <c r="I87" i="6"/>
  <c r="I86" i="6" s="1"/>
  <c r="I85" i="6" s="1"/>
  <c r="J86" i="6"/>
  <c r="J85" i="6" s="1"/>
  <c r="L83" i="6"/>
  <c r="K83" i="6"/>
  <c r="J83" i="6"/>
  <c r="I83" i="6"/>
  <c r="I82" i="6" s="1"/>
  <c r="I81" i="6" s="1"/>
  <c r="L82" i="6"/>
  <c r="K82" i="6"/>
  <c r="J82" i="6"/>
  <c r="J81" i="6" s="1"/>
  <c r="L81" i="6"/>
  <c r="K81" i="6"/>
  <c r="L77" i="6"/>
  <c r="K77" i="6"/>
  <c r="J77" i="6"/>
  <c r="I77" i="6"/>
  <c r="I76" i="6" s="1"/>
  <c r="I65" i="6" s="1"/>
  <c r="I64" i="6" s="1"/>
  <c r="L76" i="6"/>
  <c r="K76" i="6"/>
  <c r="J76" i="6"/>
  <c r="L72" i="6"/>
  <c r="L71" i="6" s="1"/>
  <c r="K72" i="6"/>
  <c r="K71" i="6" s="1"/>
  <c r="J72" i="6"/>
  <c r="I72" i="6"/>
  <c r="J71" i="6"/>
  <c r="I71" i="6"/>
  <c r="L67" i="6"/>
  <c r="K67" i="6"/>
  <c r="J67" i="6"/>
  <c r="J66" i="6" s="1"/>
  <c r="J65" i="6" s="1"/>
  <c r="J64" i="6" s="1"/>
  <c r="I67" i="6"/>
  <c r="L66" i="6"/>
  <c r="L65" i="6" s="1"/>
  <c r="L64" i="6" s="1"/>
  <c r="K66" i="6"/>
  <c r="I66" i="6"/>
  <c r="L48" i="6"/>
  <c r="L47" i="6" s="1"/>
  <c r="L46" i="6" s="1"/>
  <c r="L45" i="6" s="1"/>
  <c r="K48" i="6"/>
  <c r="K47" i="6" s="1"/>
  <c r="K46" i="6" s="1"/>
  <c r="K45" i="6" s="1"/>
  <c r="J48" i="6"/>
  <c r="I48" i="6"/>
  <c r="J47" i="6"/>
  <c r="I47" i="6"/>
  <c r="I46" i="6" s="1"/>
  <c r="I45" i="6" s="1"/>
  <c r="J46" i="6"/>
  <c r="J45" i="6" s="1"/>
  <c r="L43" i="6"/>
  <c r="K43" i="6"/>
  <c r="J43" i="6"/>
  <c r="I43" i="6"/>
  <c r="I42" i="6" s="1"/>
  <c r="I41" i="6" s="1"/>
  <c r="L42" i="6"/>
  <c r="K42" i="6"/>
  <c r="J42" i="6"/>
  <c r="J41" i="6" s="1"/>
  <c r="L41" i="6"/>
  <c r="K41" i="6"/>
  <c r="L39" i="6"/>
  <c r="K39" i="6"/>
  <c r="J39" i="6"/>
  <c r="I39" i="6"/>
  <c r="I36" i="6" s="1"/>
  <c r="I35" i="6" s="1"/>
  <c r="L37" i="6"/>
  <c r="K37" i="6"/>
  <c r="J37" i="6"/>
  <c r="J36" i="6" s="1"/>
  <c r="J35" i="6" s="1"/>
  <c r="I37" i="6"/>
  <c r="L36" i="6"/>
  <c r="L35" i="6" s="1"/>
  <c r="L34" i="6" s="1"/>
  <c r="K36" i="6"/>
  <c r="K35" i="6" s="1"/>
  <c r="K34" i="6" s="1"/>
  <c r="J238" i="14" l="1"/>
  <c r="J237" i="14" s="1"/>
  <c r="L303" i="14"/>
  <c r="I185" i="14"/>
  <c r="J112" i="14"/>
  <c r="L92" i="14"/>
  <c r="K34" i="14"/>
  <c r="K33" i="14" s="1"/>
  <c r="I335" i="14"/>
  <c r="I112" i="14"/>
  <c r="K335" i="14"/>
  <c r="K302" i="14" s="1"/>
  <c r="K183" i="14" s="1"/>
  <c r="J303" i="14"/>
  <c r="J302" i="14" s="1"/>
  <c r="L270" i="14"/>
  <c r="L237" i="14" s="1"/>
  <c r="I158" i="14"/>
  <c r="I157" i="14" s="1"/>
  <c r="J92" i="14"/>
  <c r="I303" i="14"/>
  <c r="I167" i="14"/>
  <c r="J138" i="14"/>
  <c r="I92" i="14"/>
  <c r="L335" i="14"/>
  <c r="I270" i="14"/>
  <c r="J167" i="14"/>
  <c r="J184" i="14"/>
  <c r="L33" i="14"/>
  <c r="K238" i="14"/>
  <c r="K237" i="14" s="1"/>
  <c r="J34" i="14"/>
  <c r="J270" i="14"/>
  <c r="J335" i="14"/>
  <c r="I215" i="14"/>
  <c r="I34" i="14"/>
  <c r="L167" i="14"/>
  <c r="I238" i="14"/>
  <c r="I237" i="14" s="1"/>
  <c r="L215" i="14"/>
  <c r="L184" i="14" s="1"/>
  <c r="K270" i="12"/>
  <c r="K237" i="12"/>
  <c r="I185" i="12"/>
  <c r="I184" i="12" s="1"/>
  <c r="L335" i="12"/>
  <c r="K185" i="12"/>
  <c r="K184" i="12" s="1"/>
  <c r="J112" i="12"/>
  <c r="J92" i="12"/>
  <c r="K335" i="12"/>
  <c r="J167" i="12"/>
  <c r="I138" i="12"/>
  <c r="I112" i="12"/>
  <c r="I92" i="12"/>
  <c r="I167" i="12"/>
  <c r="L138" i="12"/>
  <c r="L112" i="12"/>
  <c r="L92" i="12"/>
  <c r="I335" i="12"/>
  <c r="I302" i="12" s="1"/>
  <c r="K138" i="12"/>
  <c r="K112" i="12"/>
  <c r="K92" i="12"/>
  <c r="K33" i="12" s="1"/>
  <c r="J335" i="12"/>
  <c r="L65" i="12"/>
  <c r="L64" i="12" s="1"/>
  <c r="L33" i="12" s="1"/>
  <c r="J303" i="12"/>
  <c r="J302" i="12" s="1"/>
  <c r="J238" i="12"/>
  <c r="J172" i="12"/>
  <c r="J158" i="12"/>
  <c r="J157" i="12" s="1"/>
  <c r="J34" i="12"/>
  <c r="L303" i="12"/>
  <c r="L302" i="12" s="1"/>
  <c r="J270" i="12"/>
  <c r="J215" i="12"/>
  <c r="I34" i="12"/>
  <c r="K303" i="12"/>
  <c r="K302" i="12" s="1"/>
  <c r="L270" i="12"/>
  <c r="L238" i="12"/>
  <c r="J185" i="12"/>
  <c r="L304" i="11"/>
  <c r="I271" i="11"/>
  <c r="J271" i="11"/>
  <c r="L239" i="11"/>
  <c r="K185" i="11"/>
  <c r="J173" i="11"/>
  <c r="J113" i="11"/>
  <c r="J186" i="11"/>
  <c r="J185" i="11" s="1"/>
  <c r="J238" i="11"/>
  <c r="L271" i="11"/>
  <c r="L113" i="11"/>
  <c r="L34" i="11" s="1"/>
  <c r="L336" i="11"/>
  <c r="I186" i="11"/>
  <c r="I185" i="11" s="1"/>
  <c r="K239" i="11"/>
  <c r="K238" i="11" s="1"/>
  <c r="K168" i="11"/>
  <c r="I34" i="11"/>
  <c r="I239" i="11"/>
  <c r="J159" i="11"/>
  <c r="J158" i="11" s="1"/>
  <c r="K336" i="11"/>
  <c r="K303" i="11" s="1"/>
  <c r="I304" i="11"/>
  <c r="I303" i="11" s="1"/>
  <c r="J168" i="11"/>
  <c r="K139" i="11"/>
  <c r="K34" i="11" s="1"/>
  <c r="J66" i="11"/>
  <c r="J65" i="11" s="1"/>
  <c r="J35" i="11"/>
  <c r="I336" i="11"/>
  <c r="J139" i="11"/>
  <c r="K303" i="10"/>
  <c r="I271" i="10"/>
  <c r="I304" i="10"/>
  <c r="I303" i="10" s="1"/>
  <c r="L303" i="10"/>
  <c r="K113" i="10"/>
  <c r="I168" i="10"/>
  <c r="J113" i="10"/>
  <c r="L271" i="10"/>
  <c r="L238" i="10" s="1"/>
  <c r="L184" i="10" s="1"/>
  <c r="I113" i="10"/>
  <c r="K93" i="10"/>
  <c r="K168" i="10"/>
  <c r="K185" i="10"/>
  <c r="K184" i="10" s="1"/>
  <c r="J168" i="10"/>
  <c r="J185" i="10"/>
  <c r="J336" i="10"/>
  <c r="J303" i="10" s="1"/>
  <c r="J239" i="10"/>
  <c r="J238" i="10" s="1"/>
  <c r="I186" i="10"/>
  <c r="I185" i="10" s="1"/>
  <c r="I93" i="10"/>
  <c r="K66" i="10"/>
  <c r="K65" i="10" s="1"/>
  <c r="K34" i="10" s="1"/>
  <c r="K368" i="10" s="1"/>
  <c r="J34" i="10"/>
  <c r="I239" i="10"/>
  <c r="I35" i="10"/>
  <c r="L168" i="10"/>
  <c r="K139" i="10"/>
  <c r="L35" i="10"/>
  <c r="L34" i="10" s="1"/>
  <c r="K112" i="6"/>
  <c r="L33" i="6"/>
  <c r="J112" i="6"/>
  <c r="I138" i="6"/>
  <c r="I270" i="6"/>
  <c r="L335" i="6"/>
  <c r="I167" i="6"/>
  <c r="K185" i="6"/>
  <c r="K184" i="6" s="1"/>
  <c r="K303" i="6"/>
  <c r="J335" i="6"/>
  <c r="J34" i="6"/>
  <c r="K65" i="6"/>
  <c r="K64" i="6" s="1"/>
  <c r="L185" i="6"/>
  <c r="L184" i="6" s="1"/>
  <c r="J184" i="6"/>
  <c r="I238" i="6"/>
  <c r="I237" i="6" s="1"/>
  <c r="L303" i="6"/>
  <c r="I184" i="6"/>
  <c r="K92" i="6"/>
  <c r="L92" i="6"/>
  <c r="J303" i="6"/>
  <c r="I34" i="6"/>
  <c r="I33" i="6" s="1"/>
  <c r="J215" i="6"/>
  <c r="J92" i="6"/>
  <c r="K237" i="6"/>
  <c r="K138" i="6"/>
  <c r="K33" i="6" s="1"/>
  <c r="J172" i="6"/>
  <c r="L238" i="6"/>
  <c r="L237" i="6" s="1"/>
  <c r="K270" i="6"/>
  <c r="I303" i="6"/>
  <c r="I335" i="6"/>
  <c r="J167" i="6"/>
  <c r="J270" i="6"/>
  <c r="J237" i="6" s="1"/>
  <c r="K335" i="6"/>
  <c r="K367" i="14" l="1"/>
  <c r="I302" i="14"/>
  <c r="J33" i="14"/>
  <c r="I184" i="14"/>
  <c r="I183" i="14" s="1"/>
  <c r="J183" i="14"/>
  <c r="I33" i="14"/>
  <c r="I367" i="14" s="1"/>
  <c r="L302" i="14"/>
  <c r="L183" i="14" s="1"/>
  <c r="L367" i="14" s="1"/>
  <c r="J33" i="12"/>
  <c r="K183" i="12"/>
  <c r="K367" i="12" s="1"/>
  <c r="I183" i="12"/>
  <c r="I33" i="12"/>
  <c r="I367" i="12" s="1"/>
  <c r="J184" i="12"/>
  <c r="L237" i="12"/>
  <c r="L183" i="12" s="1"/>
  <c r="L367" i="12" s="1"/>
  <c r="J237" i="12"/>
  <c r="L368" i="11"/>
  <c r="K368" i="11"/>
  <c r="L303" i="11"/>
  <c r="J184" i="11"/>
  <c r="I238" i="11"/>
  <c r="K184" i="11"/>
  <c r="J34" i="11"/>
  <c r="J368" i="11" s="1"/>
  <c r="I184" i="11"/>
  <c r="I368" i="11" s="1"/>
  <c r="L238" i="11"/>
  <c r="L184" i="11" s="1"/>
  <c r="L368" i="10"/>
  <c r="J184" i="10"/>
  <c r="J368" i="10" s="1"/>
  <c r="I34" i="10"/>
  <c r="I238" i="10"/>
  <c r="I184" i="10" s="1"/>
  <c r="J33" i="6"/>
  <c r="I302" i="6"/>
  <c r="I183" i="6"/>
  <c r="I367" i="6" s="1"/>
  <c r="J302" i="6"/>
  <c r="J183" i="6" s="1"/>
  <c r="L302" i="6"/>
  <c r="L183" i="6" s="1"/>
  <c r="L367" i="6" s="1"/>
  <c r="K302" i="6"/>
  <c r="K183" i="6" s="1"/>
  <c r="K367" i="6" s="1"/>
  <c r="J367" i="14" l="1"/>
  <c r="J183" i="12"/>
  <c r="J367" i="12"/>
  <c r="I368" i="10"/>
  <c r="J367" i="6"/>
  <c r="I38" i="5" l="1"/>
  <c r="J38" i="5"/>
  <c r="J37" i="5" s="1"/>
  <c r="J36" i="5" s="1"/>
  <c r="K38" i="5"/>
  <c r="K37" i="5" s="1"/>
  <c r="K36" i="5" s="1"/>
  <c r="L38" i="5"/>
  <c r="L37" i="5" s="1"/>
  <c r="L36" i="5" s="1"/>
  <c r="I40" i="5"/>
  <c r="J40" i="5"/>
  <c r="K40" i="5"/>
  <c r="L40" i="5"/>
  <c r="I44" i="5"/>
  <c r="I43" i="5" s="1"/>
  <c r="I42" i="5" s="1"/>
  <c r="J44" i="5"/>
  <c r="J43" i="5" s="1"/>
  <c r="J42" i="5" s="1"/>
  <c r="K44" i="5"/>
  <c r="K43" i="5" s="1"/>
  <c r="K42" i="5" s="1"/>
  <c r="L44" i="5"/>
  <c r="L43" i="5" s="1"/>
  <c r="L42" i="5" s="1"/>
  <c r="I49" i="5"/>
  <c r="I48" i="5" s="1"/>
  <c r="I47" i="5" s="1"/>
  <c r="I46" i="5" s="1"/>
  <c r="J49" i="5"/>
  <c r="J48" i="5" s="1"/>
  <c r="J47" i="5" s="1"/>
  <c r="J46" i="5" s="1"/>
  <c r="K49" i="5"/>
  <c r="K48" i="5" s="1"/>
  <c r="K47" i="5" s="1"/>
  <c r="K46" i="5" s="1"/>
  <c r="L49" i="5"/>
  <c r="L48" i="5" s="1"/>
  <c r="L47" i="5" s="1"/>
  <c r="L46" i="5" s="1"/>
  <c r="I68" i="5"/>
  <c r="I67" i="5" s="1"/>
  <c r="J68" i="5"/>
  <c r="J67" i="5" s="1"/>
  <c r="K68" i="5"/>
  <c r="K67" i="5" s="1"/>
  <c r="L68" i="5"/>
  <c r="L67" i="5" s="1"/>
  <c r="I73" i="5"/>
  <c r="I72" i="5" s="1"/>
  <c r="J73" i="5"/>
  <c r="J72" i="5" s="1"/>
  <c r="K73" i="5"/>
  <c r="K72" i="5" s="1"/>
  <c r="L73" i="5"/>
  <c r="L72" i="5" s="1"/>
  <c r="I78" i="5"/>
  <c r="I77" i="5" s="1"/>
  <c r="J78" i="5"/>
  <c r="J77" i="5" s="1"/>
  <c r="K78" i="5"/>
  <c r="K77" i="5" s="1"/>
  <c r="L78" i="5"/>
  <c r="L77" i="5" s="1"/>
  <c r="I84" i="5"/>
  <c r="I83" i="5" s="1"/>
  <c r="I82" i="5" s="1"/>
  <c r="J84" i="5"/>
  <c r="J83" i="5" s="1"/>
  <c r="J82" i="5" s="1"/>
  <c r="K84" i="5"/>
  <c r="K83" i="5" s="1"/>
  <c r="K82" i="5" s="1"/>
  <c r="L84" i="5"/>
  <c r="L83" i="5" s="1"/>
  <c r="L82" i="5" s="1"/>
  <c r="I89" i="5"/>
  <c r="I88" i="5" s="1"/>
  <c r="I87" i="5" s="1"/>
  <c r="I86" i="5" s="1"/>
  <c r="J89" i="5"/>
  <c r="J88" i="5" s="1"/>
  <c r="J87" i="5" s="1"/>
  <c r="J86" i="5" s="1"/>
  <c r="K89" i="5"/>
  <c r="K88" i="5" s="1"/>
  <c r="K87" i="5" s="1"/>
  <c r="K86" i="5" s="1"/>
  <c r="L89" i="5"/>
  <c r="L88" i="5" s="1"/>
  <c r="L87" i="5" s="1"/>
  <c r="L86" i="5" s="1"/>
  <c r="I96" i="5"/>
  <c r="I95" i="5" s="1"/>
  <c r="I94" i="5" s="1"/>
  <c r="J96" i="5"/>
  <c r="J95" i="5" s="1"/>
  <c r="J94" i="5" s="1"/>
  <c r="K96" i="5"/>
  <c r="K95" i="5" s="1"/>
  <c r="K94" i="5" s="1"/>
  <c r="L96" i="5"/>
  <c r="L95" i="5" s="1"/>
  <c r="L94" i="5" s="1"/>
  <c r="I101" i="5"/>
  <c r="I100" i="5" s="1"/>
  <c r="I99" i="5" s="1"/>
  <c r="J101" i="5"/>
  <c r="J100" i="5" s="1"/>
  <c r="J99" i="5" s="1"/>
  <c r="K101" i="5"/>
  <c r="K100" i="5" s="1"/>
  <c r="K99" i="5" s="1"/>
  <c r="L101" i="5"/>
  <c r="L100" i="5" s="1"/>
  <c r="L99" i="5" s="1"/>
  <c r="I106" i="5"/>
  <c r="I105" i="5" s="1"/>
  <c r="I104" i="5" s="1"/>
  <c r="J106" i="5"/>
  <c r="J105" i="5" s="1"/>
  <c r="J104" i="5" s="1"/>
  <c r="K106" i="5"/>
  <c r="K105" i="5" s="1"/>
  <c r="K104" i="5" s="1"/>
  <c r="L106" i="5"/>
  <c r="L105" i="5" s="1"/>
  <c r="L104" i="5" s="1"/>
  <c r="I110" i="5"/>
  <c r="I109" i="5" s="1"/>
  <c r="J110" i="5"/>
  <c r="J109" i="5" s="1"/>
  <c r="K110" i="5"/>
  <c r="K109" i="5" s="1"/>
  <c r="L110" i="5"/>
  <c r="L109" i="5" s="1"/>
  <c r="I116" i="5"/>
  <c r="I115" i="5" s="1"/>
  <c r="I114" i="5" s="1"/>
  <c r="J116" i="5"/>
  <c r="J115" i="5" s="1"/>
  <c r="J114" i="5" s="1"/>
  <c r="K116" i="5"/>
  <c r="K115" i="5" s="1"/>
  <c r="K114" i="5" s="1"/>
  <c r="L116" i="5"/>
  <c r="L115" i="5" s="1"/>
  <c r="L114" i="5" s="1"/>
  <c r="J120" i="5"/>
  <c r="J119" i="5" s="1"/>
  <c r="I121" i="5"/>
  <c r="I120" i="5" s="1"/>
  <c r="I119" i="5" s="1"/>
  <c r="J121" i="5"/>
  <c r="K121" i="5"/>
  <c r="K120" i="5" s="1"/>
  <c r="K119" i="5" s="1"/>
  <c r="L121" i="5"/>
  <c r="L120" i="5" s="1"/>
  <c r="L119" i="5" s="1"/>
  <c r="I125" i="5"/>
  <c r="I124" i="5" s="1"/>
  <c r="I123" i="5" s="1"/>
  <c r="J125" i="5"/>
  <c r="J124" i="5" s="1"/>
  <c r="J123" i="5" s="1"/>
  <c r="K125" i="5"/>
  <c r="K124" i="5" s="1"/>
  <c r="K123" i="5" s="1"/>
  <c r="L125" i="5"/>
  <c r="L124" i="5" s="1"/>
  <c r="L123" i="5" s="1"/>
  <c r="I129" i="5"/>
  <c r="I128" i="5" s="1"/>
  <c r="I127" i="5" s="1"/>
  <c r="J129" i="5"/>
  <c r="J128" i="5" s="1"/>
  <c r="J127" i="5" s="1"/>
  <c r="K129" i="5"/>
  <c r="K128" i="5" s="1"/>
  <c r="K127" i="5" s="1"/>
  <c r="L129" i="5"/>
  <c r="L128" i="5" s="1"/>
  <c r="L127" i="5" s="1"/>
  <c r="I133" i="5"/>
  <c r="I132" i="5" s="1"/>
  <c r="I131" i="5" s="1"/>
  <c r="J133" i="5"/>
  <c r="J132" i="5" s="1"/>
  <c r="J131" i="5" s="1"/>
  <c r="K133" i="5"/>
  <c r="K132" i="5" s="1"/>
  <c r="K131" i="5" s="1"/>
  <c r="L133" i="5"/>
  <c r="L132" i="5" s="1"/>
  <c r="L131" i="5" s="1"/>
  <c r="I137" i="5"/>
  <c r="I136" i="5" s="1"/>
  <c r="I135" i="5" s="1"/>
  <c r="J137" i="5"/>
  <c r="J136" i="5" s="1"/>
  <c r="J135" i="5" s="1"/>
  <c r="K137" i="5"/>
  <c r="K136" i="5" s="1"/>
  <c r="K135" i="5" s="1"/>
  <c r="L137" i="5"/>
  <c r="L136" i="5" s="1"/>
  <c r="L135" i="5" s="1"/>
  <c r="I142" i="5"/>
  <c r="I141" i="5" s="1"/>
  <c r="I140" i="5" s="1"/>
  <c r="J142" i="5"/>
  <c r="J141" i="5" s="1"/>
  <c r="J140" i="5" s="1"/>
  <c r="K142" i="5"/>
  <c r="K141" i="5" s="1"/>
  <c r="K140" i="5" s="1"/>
  <c r="L142" i="5"/>
  <c r="L141" i="5" s="1"/>
  <c r="L140" i="5" s="1"/>
  <c r="I147" i="5"/>
  <c r="I146" i="5" s="1"/>
  <c r="I145" i="5" s="1"/>
  <c r="J147" i="5"/>
  <c r="J146" i="5" s="1"/>
  <c r="J145" i="5" s="1"/>
  <c r="K147" i="5"/>
  <c r="K146" i="5" s="1"/>
  <c r="K145" i="5" s="1"/>
  <c r="L147" i="5"/>
  <c r="L146" i="5" s="1"/>
  <c r="L145" i="5" s="1"/>
  <c r="I151" i="5"/>
  <c r="I150" i="5" s="1"/>
  <c r="J151" i="5"/>
  <c r="J150" i="5" s="1"/>
  <c r="K151" i="5"/>
  <c r="K150" i="5" s="1"/>
  <c r="L151" i="5"/>
  <c r="L150" i="5" s="1"/>
  <c r="I155" i="5"/>
  <c r="I154" i="5" s="1"/>
  <c r="I153" i="5" s="1"/>
  <c r="J155" i="5"/>
  <c r="J154" i="5" s="1"/>
  <c r="J153" i="5" s="1"/>
  <c r="K155" i="5"/>
  <c r="K154" i="5" s="1"/>
  <c r="K153" i="5" s="1"/>
  <c r="L155" i="5"/>
  <c r="L154" i="5" s="1"/>
  <c r="L153" i="5" s="1"/>
  <c r="I161" i="5"/>
  <c r="I160" i="5" s="1"/>
  <c r="J161" i="5"/>
  <c r="J160" i="5" s="1"/>
  <c r="K161" i="5"/>
  <c r="K160" i="5" s="1"/>
  <c r="L161" i="5"/>
  <c r="L160" i="5" s="1"/>
  <c r="I166" i="5"/>
  <c r="I165" i="5" s="1"/>
  <c r="J166" i="5"/>
  <c r="J165" i="5" s="1"/>
  <c r="K166" i="5"/>
  <c r="K165" i="5" s="1"/>
  <c r="L166" i="5"/>
  <c r="L165" i="5" s="1"/>
  <c r="I171" i="5"/>
  <c r="I170" i="5" s="1"/>
  <c r="I169" i="5" s="1"/>
  <c r="J171" i="5"/>
  <c r="J170" i="5" s="1"/>
  <c r="J169" i="5" s="1"/>
  <c r="K171" i="5"/>
  <c r="K170" i="5" s="1"/>
  <c r="K169" i="5" s="1"/>
  <c r="L171" i="5"/>
  <c r="L170" i="5" s="1"/>
  <c r="L169" i="5" s="1"/>
  <c r="I175" i="5"/>
  <c r="I174" i="5" s="1"/>
  <c r="J175" i="5"/>
  <c r="J174" i="5" s="1"/>
  <c r="K175" i="5"/>
  <c r="K174" i="5" s="1"/>
  <c r="L175" i="5"/>
  <c r="L174" i="5" s="1"/>
  <c r="I180" i="5"/>
  <c r="I179" i="5" s="1"/>
  <c r="J180" i="5"/>
  <c r="J179" i="5" s="1"/>
  <c r="K180" i="5"/>
  <c r="K179" i="5" s="1"/>
  <c r="L180" i="5"/>
  <c r="L179" i="5" s="1"/>
  <c r="I188" i="5"/>
  <c r="I187" i="5" s="1"/>
  <c r="J188" i="5"/>
  <c r="J187" i="5" s="1"/>
  <c r="K188" i="5"/>
  <c r="K187" i="5" s="1"/>
  <c r="L188" i="5"/>
  <c r="L187" i="5" s="1"/>
  <c r="I191" i="5"/>
  <c r="I190" i="5" s="1"/>
  <c r="J191" i="5"/>
  <c r="J190" i="5" s="1"/>
  <c r="K191" i="5"/>
  <c r="K190" i="5" s="1"/>
  <c r="L191" i="5"/>
  <c r="L190" i="5" s="1"/>
  <c r="I196" i="5"/>
  <c r="I195" i="5" s="1"/>
  <c r="J196" i="5"/>
  <c r="J195" i="5" s="1"/>
  <c r="K196" i="5"/>
  <c r="K195" i="5" s="1"/>
  <c r="L196" i="5"/>
  <c r="L195" i="5" s="1"/>
  <c r="I202" i="5"/>
  <c r="I201" i="5" s="1"/>
  <c r="J202" i="5"/>
  <c r="J201" i="5" s="1"/>
  <c r="K202" i="5"/>
  <c r="K201" i="5" s="1"/>
  <c r="L202" i="5"/>
  <c r="L201" i="5" s="1"/>
  <c r="I207" i="5"/>
  <c r="I206" i="5" s="1"/>
  <c r="J207" i="5"/>
  <c r="J206" i="5" s="1"/>
  <c r="K207" i="5"/>
  <c r="K206" i="5" s="1"/>
  <c r="L207" i="5"/>
  <c r="L206" i="5" s="1"/>
  <c r="I211" i="5"/>
  <c r="I210" i="5" s="1"/>
  <c r="I209" i="5" s="1"/>
  <c r="J211" i="5"/>
  <c r="J210" i="5" s="1"/>
  <c r="J209" i="5" s="1"/>
  <c r="K211" i="5"/>
  <c r="K210" i="5" s="1"/>
  <c r="K209" i="5" s="1"/>
  <c r="L211" i="5"/>
  <c r="L210" i="5" s="1"/>
  <c r="L209" i="5" s="1"/>
  <c r="I218" i="5"/>
  <c r="I217" i="5" s="1"/>
  <c r="J218" i="5"/>
  <c r="J217" i="5" s="1"/>
  <c r="K218" i="5"/>
  <c r="K217" i="5" s="1"/>
  <c r="L218" i="5"/>
  <c r="L217" i="5" s="1"/>
  <c r="I221" i="5"/>
  <c r="I220" i="5" s="1"/>
  <c r="J221" i="5"/>
  <c r="J220" i="5" s="1"/>
  <c r="K221" i="5"/>
  <c r="K220" i="5" s="1"/>
  <c r="L221" i="5"/>
  <c r="L220" i="5" s="1"/>
  <c r="I230" i="5"/>
  <c r="I229" i="5" s="1"/>
  <c r="I228" i="5" s="1"/>
  <c r="J230" i="5"/>
  <c r="J229" i="5" s="1"/>
  <c r="J228" i="5" s="1"/>
  <c r="K230" i="5"/>
  <c r="K229" i="5" s="1"/>
  <c r="K228" i="5" s="1"/>
  <c r="L230" i="5"/>
  <c r="L229" i="5" s="1"/>
  <c r="L228" i="5" s="1"/>
  <c r="I234" i="5"/>
  <c r="I233" i="5" s="1"/>
  <c r="I232" i="5" s="1"/>
  <c r="J234" i="5"/>
  <c r="J233" i="5" s="1"/>
  <c r="J232" i="5" s="1"/>
  <c r="K234" i="5"/>
  <c r="K233" i="5" s="1"/>
  <c r="K232" i="5" s="1"/>
  <c r="L234" i="5"/>
  <c r="L233" i="5" s="1"/>
  <c r="L232" i="5" s="1"/>
  <c r="I241" i="5"/>
  <c r="I240" i="5" s="1"/>
  <c r="J241" i="5"/>
  <c r="J240" i="5" s="1"/>
  <c r="K241" i="5"/>
  <c r="K240" i="5" s="1"/>
  <c r="L241" i="5"/>
  <c r="L240" i="5" s="1"/>
  <c r="I243" i="5"/>
  <c r="J243" i="5"/>
  <c r="K243" i="5"/>
  <c r="L243" i="5"/>
  <c r="I246" i="5"/>
  <c r="J246" i="5"/>
  <c r="K246" i="5"/>
  <c r="L246" i="5"/>
  <c r="I250" i="5"/>
  <c r="I249" i="5" s="1"/>
  <c r="J250" i="5"/>
  <c r="J249" i="5" s="1"/>
  <c r="K250" i="5"/>
  <c r="K249" i="5" s="1"/>
  <c r="L250" i="5"/>
  <c r="L249" i="5" s="1"/>
  <c r="I254" i="5"/>
  <c r="I253" i="5" s="1"/>
  <c r="J254" i="5"/>
  <c r="J253" i="5" s="1"/>
  <c r="K254" i="5"/>
  <c r="K253" i="5" s="1"/>
  <c r="L254" i="5"/>
  <c r="L253" i="5" s="1"/>
  <c r="I258" i="5"/>
  <c r="I257" i="5" s="1"/>
  <c r="J258" i="5"/>
  <c r="J257" i="5" s="1"/>
  <c r="K258" i="5"/>
  <c r="K257" i="5" s="1"/>
  <c r="L258" i="5"/>
  <c r="L257" i="5" s="1"/>
  <c r="I262" i="5"/>
  <c r="I261" i="5" s="1"/>
  <c r="J262" i="5"/>
  <c r="J261" i="5" s="1"/>
  <c r="K262" i="5"/>
  <c r="K261" i="5" s="1"/>
  <c r="L262" i="5"/>
  <c r="L261" i="5" s="1"/>
  <c r="I265" i="5"/>
  <c r="I264" i="5" s="1"/>
  <c r="J265" i="5"/>
  <c r="J264" i="5" s="1"/>
  <c r="K265" i="5"/>
  <c r="K264" i="5" s="1"/>
  <c r="L265" i="5"/>
  <c r="L264" i="5" s="1"/>
  <c r="I268" i="5"/>
  <c r="I267" i="5" s="1"/>
  <c r="J268" i="5"/>
  <c r="J267" i="5" s="1"/>
  <c r="K268" i="5"/>
  <c r="K267" i="5" s="1"/>
  <c r="L268" i="5"/>
  <c r="L267" i="5" s="1"/>
  <c r="I273" i="5"/>
  <c r="I272" i="5" s="1"/>
  <c r="J273" i="5"/>
  <c r="J272" i="5" s="1"/>
  <c r="K273" i="5"/>
  <c r="K272" i="5" s="1"/>
  <c r="L273" i="5"/>
  <c r="L272" i="5" s="1"/>
  <c r="I275" i="5"/>
  <c r="J275" i="5"/>
  <c r="K275" i="5"/>
  <c r="L275" i="5"/>
  <c r="I278" i="5"/>
  <c r="J278" i="5"/>
  <c r="K278" i="5"/>
  <c r="L278" i="5"/>
  <c r="I282" i="5"/>
  <c r="I281" i="5" s="1"/>
  <c r="J282" i="5"/>
  <c r="J281" i="5" s="1"/>
  <c r="K282" i="5"/>
  <c r="K281" i="5" s="1"/>
  <c r="L282" i="5"/>
  <c r="L281" i="5" s="1"/>
  <c r="I286" i="5"/>
  <c r="I285" i="5" s="1"/>
  <c r="J286" i="5"/>
  <c r="J285" i="5" s="1"/>
  <c r="K286" i="5"/>
  <c r="K285" i="5" s="1"/>
  <c r="L286" i="5"/>
  <c r="L285" i="5" s="1"/>
  <c r="I290" i="5"/>
  <c r="I289" i="5" s="1"/>
  <c r="J290" i="5"/>
  <c r="J289" i="5" s="1"/>
  <c r="K290" i="5"/>
  <c r="K289" i="5" s="1"/>
  <c r="L290" i="5"/>
  <c r="L289" i="5" s="1"/>
  <c r="I294" i="5"/>
  <c r="I293" i="5" s="1"/>
  <c r="J294" i="5"/>
  <c r="J293" i="5" s="1"/>
  <c r="K294" i="5"/>
  <c r="K293" i="5" s="1"/>
  <c r="L294" i="5"/>
  <c r="L293" i="5" s="1"/>
  <c r="I297" i="5"/>
  <c r="I296" i="5" s="1"/>
  <c r="J297" i="5"/>
  <c r="J296" i="5" s="1"/>
  <c r="K297" i="5"/>
  <c r="K296" i="5" s="1"/>
  <c r="L297" i="5"/>
  <c r="L296" i="5" s="1"/>
  <c r="I300" i="5"/>
  <c r="I299" i="5" s="1"/>
  <c r="J300" i="5"/>
  <c r="J299" i="5" s="1"/>
  <c r="K300" i="5"/>
  <c r="K299" i="5" s="1"/>
  <c r="L300" i="5"/>
  <c r="L299" i="5" s="1"/>
  <c r="I306" i="5"/>
  <c r="J306" i="5"/>
  <c r="K306" i="5"/>
  <c r="L306" i="5"/>
  <c r="I308" i="5"/>
  <c r="J308" i="5"/>
  <c r="K308" i="5"/>
  <c r="L308" i="5"/>
  <c r="I311" i="5"/>
  <c r="J311" i="5"/>
  <c r="K311" i="5"/>
  <c r="L311" i="5"/>
  <c r="I315" i="5"/>
  <c r="I314" i="5" s="1"/>
  <c r="J315" i="5"/>
  <c r="J314" i="5" s="1"/>
  <c r="K315" i="5"/>
  <c r="K314" i="5" s="1"/>
  <c r="L315" i="5"/>
  <c r="L314" i="5" s="1"/>
  <c r="I319" i="5"/>
  <c r="I318" i="5" s="1"/>
  <c r="J319" i="5"/>
  <c r="J318" i="5" s="1"/>
  <c r="K319" i="5"/>
  <c r="K318" i="5" s="1"/>
  <c r="L319" i="5"/>
  <c r="L318" i="5" s="1"/>
  <c r="I323" i="5"/>
  <c r="I322" i="5" s="1"/>
  <c r="J323" i="5"/>
  <c r="J322" i="5" s="1"/>
  <c r="K323" i="5"/>
  <c r="K322" i="5" s="1"/>
  <c r="L323" i="5"/>
  <c r="L322" i="5" s="1"/>
  <c r="I327" i="5"/>
  <c r="I326" i="5" s="1"/>
  <c r="J327" i="5"/>
  <c r="J326" i="5" s="1"/>
  <c r="K327" i="5"/>
  <c r="K326" i="5" s="1"/>
  <c r="L327" i="5"/>
  <c r="L326" i="5" s="1"/>
  <c r="I330" i="5"/>
  <c r="I329" i="5" s="1"/>
  <c r="J330" i="5"/>
  <c r="J329" i="5" s="1"/>
  <c r="K330" i="5"/>
  <c r="K329" i="5" s="1"/>
  <c r="L330" i="5"/>
  <c r="L329" i="5" s="1"/>
  <c r="I333" i="5"/>
  <c r="I332" i="5" s="1"/>
  <c r="J333" i="5"/>
  <c r="J332" i="5" s="1"/>
  <c r="K333" i="5"/>
  <c r="K332" i="5" s="1"/>
  <c r="L333" i="5"/>
  <c r="L332" i="5" s="1"/>
  <c r="I338" i="5"/>
  <c r="I337" i="5" s="1"/>
  <c r="J338" i="5"/>
  <c r="J337" i="5" s="1"/>
  <c r="K338" i="5"/>
  <c r="K337" i="5" s="1"/>
  <c r="L338" i="5"/>
  <c r="L337" i="5" s="1"/>
  <c r="I340" i="5"/>
  <c r="J340" i="5"/>
  <c r="K340" i="5"/>
  <c r="L340" i="5"/>
  <c r="I343" i="5"/>
  <c r="J343" i="5"/>
  <c r="K343" i="5"/>
  <c r="L343" i="5"/>
  <c r="I347" i="5"/>
  <c r="I346" i="5" s="1"/>
  <c r="J347" i="5"/>
  <c r="J346" i="5" s="1"/>
  <c r="K347" i="5"/>
  <c r="K346" i="5" s="1"/>
  <c r="L347" i="5"/>
  <c r="L346" i="5" s="1"/>
  <c r="I351" i="5"/>
  <c r="I350" i="5" s="1"/>
  <c r="J351" i="5"/>
  <c r="J350" i="5" s="1"/>
  <c r="K351" i="5"/>
  <c r="K350" i="5" s="1"/>
  <c r="L351" i="5"/>
  <c r="L350" i="5" s="1"/>
  <c r="I355" i="5"/>
  <c r="I354" i="5" s="1"/>
  <c r="J355" i="5"/>
  <c r="J354" i="5" s="1"/>
  <c r="K355" i="5"/>
  <c r="K354" i="5" s="1"/>
  <c r="L355" i="5"/>
  <c r="L354" i="5" s="1"/>
  <c r="I359" i="5"/>
  <c r="I358" i="5" s="1"/>
  <c r="J359" i="5"/>
  <c r="J358" i="5" s="1"/>
  <c r="K359" i="5"/>
  <c r="K358" i="5" s="1"/>
  <c r="L359" i="5"/>
  <c r="L358" i="5" s="1"/>
  <c r="I362" i="5"/>
  <c r="I361" i="5" s="1"/>
  <c r="J362" i="5"/>
  <c r="J361" i="5" s="1"/>
  <c r="K362" i="5"/>
  <c r="K361" i="5" s="1"/>
  <c r="L362" i="5"/>
  <c r="L361" i="5" s="1"/>
  <c r="I365" i="5"/>
  <c r="I364" i="5" s="1"/>
  <c r="J365" i="5"/>
  <c r="J364" i="5" s="1"/>
  <c r="K365" i="5"/>
  <c r="K364" i="5" s="1"/>
  <c r="L365" i="5"/>
  <c r="L364" i="5" s="1"/>
  <c r="I37" i="4"/>
  <c r="I36" i="4" s="1"/>
  <c r="I35" i="4" s="1"/>
  <c r="J37" i="4"/>
  <c r="J36" i="4" s="1"/>
  <c r="J35" i="4" s="1"/>
  <c r="J34" i="4" s="1"/>
  <c r="K37" i="4"/>
  <c r="K36" i="4" s="1"/>
  <c r="K35" i="4" s="1"/>
  <c r="K34" i="4" s="1"/>
  <c r="L37" i="4"/>
  <c r="L36" i="4" s="1"/>
  <c r="L35" i="4" s="1"/>
  <c r="L34" i="4" s="1"/>
  <c r="I39" i="4"/>
  <c r="J39" i="4"/>
  <c r="K39" i="4"/>
  <c r="L39" i="4"/>
  <c r="I43" i="4"/>
  <c r="I42" i="4" s="1"/>
  <c r="I41" i="4" s="1"/>
  <c r="J43" i="4"/>
  <c r="J42" i="4" s="1"/>
  <c r="J41" i="4" s="1"/>
  <c r="K43" i="4"/>
  <c r="K42" i="4" s="1"/>
  <c r="K41" i="4" s="1"/>
  <c r="L43" i="4"/>
  <c r="L42" i="4" s="1"/>
  <c r="L41" i="4" s="1"/>
  <c r="I48" i="4"/>
  <c r="I47" i="4" s="1"/>
  <c r="I46" i="4" s="1"/>
  <c r="I45" i="4" s="1"/>
  <c r="J48" i="4"/>
  <c r="J47" i="4" s="1"/>
  <c r="J46" i="4" s="1"/>
  <c r="J45" i="4" s="1"/>
  <c r="K48" i="4"/>
  <c r="K47" i="4" s="1"/>
  <c r="K46" i="4" s="1"/>
  <c r="K45" i="4" s="1"/>
  <c r="L48" i="4"/>
  <c r="L47" i="4" s="1"/>
  <c r="L46" i="4" s="1"/>
  <c r="L45" i="4" s="1"/>
  <c r="I67" i="4"/>
  <c r="I66" i="4" s="1"/>
  <c r="J67" i="4"/>
  <c r="J66" i="4" s="1"/>
  <c r="J65" i="4" s="1"/>
  <c r="J64" i="4" s="1"/>
  <c r="K67" i="4"/>
  <c r="K66" i="4" s="1"/>
  <c r="L67" i="4"/>
  <c r="L66" i="4" s="1"/>
  <c r="I72" i="4"/>
  <c r="I71" i="4" s="1"/>
  <c r="J72" i="4"/>
  <c r="J71" i="4" s="1"/>
  <c r="K72" i="4"/>
  <c r="K71" i="4" s="1"/>
  <c r="L72" i="4"/>
  <c r="L71" i="4" s="1"/>
  <c r="I77" i="4"/>
  <c r="I76" i="4" s="1"/>
  <c r="J77" i="4"/>
  <c r="J76" i="4" s="1"/>
  <c r="K77" i="4"/>
  <c r="K76" i="4" s="1"/>
  <c r="L77" i="4"/>
  <c r="L76" i="4" s="1"/>
  <c r="I83" i="4"/>
  <c r="I82" i="4" s="1"/>
  <c r="I81" i="4" s="1"/>
  <c r="J83" i="4"/>
  <c r="J82" i="4" s="1"/>
  <c r="J81" i="4" s="1"/>
  <c r="K83" i="4"/>
  <c r="K82" i="4" s="1"/>
  <c r="K81" i="4" s="1"/>
  <c r="L83" i="4"/>
  <c r="L82" i="4" s="1"/>
  <c r="L81" i="4" s="1"/>
  <c r="I88" i="4"/>
  <c r="I87" i="4" s="1"/>
  <c r="I86" i="4" s="1"/>
  <c r="I85" i="4" s="1"/>
  <c r="J88" i="4"/>
  <c r="J87" i="4" s="1"/>
  <c r="J86" i="4" s="1"/>
  <c r="J85" i="4" s="1"/>
  <c r="K88" i="4"/>
  <c r="K87" i="4" s="1"/>
  <c r="K86" i="4" s="1"/>
  <c r="K85" i="4" s="1"/>
  <c r="L88" i="4"/>
  <c r="L87" i="4" s="1"/>
  <c r="L86" i="4" s="1"/>
  <c r="L85" i="4" s="1"/>
  <c r="I95" i="4"/>
  <c r="I94" i="4" s="1"/>
  <c r="I93" i="4" s="1"/>
  <c r="J95" i="4"/>
  <c r="J94" i="4" s="1"/>
  <c r="J93" i="4" s="1"/>
  <c r="K95" i="4"/>
  <c r="K94" i="4" s="1"/>
  <c r="K93" i="4" s="1"/>
  <c r="L95" i="4"/>
  <c r="L94" i="4" s="1"/>
  <c r="L93" i="4" s="1"/>
  <c r="L99" i="4"/>
  <c r="L98" i="4" s="1"/>
  <c r="I100" i="4"/>
  <c r="I99" i="4" s="1"/>
  <c r="I98" i="4" s="1"/>
  <c r="J100" i="4"/>
  <c r="J99" i="4" s="1"/>
  <c r="J98" i="4" s="1"/>
  <c r="K100" i="4"/>
  <c r="K99" i="4" s="1"/>
  <c r="K98" i="4" s="1"/>
  <c r="L100" i="4"/>
  <c r="I105" i="4"/>
  <c r="I104" i="4" s="1"/>
  <c r="I103" i="4" s="1"/>
  <c r="J105" i="4"/>
  <c r="J104" i="4" s="1"/>
  <c r="J103" i="4" s="1"/>
  <c r="K105" i="4"/>
  <c r="K104" i="4" s="1"/>
  <c r="K103" i="4" s="1"/>
  <c r="L105" i="4"/>
  <c r="L104" i="4" s="1"/>
  <c r="L103" i="4" s="1"/>
  <c r="K108" i="4"/>
  <c r="I109" i="4"/>
  <c r="I108" i="4" s="1"/>
  <c r="J109" i="4"/>
  <c r="J108" i="4" s="1"/>
  <c r="K109" i="4"/>
  <c r="L109" i="4"/>
  <c r="L108" i="4" s="1"/>
  <c r="I115" i="4"/>
  <c r="I114" i="4" s="1"/>
  <c r="I113" i="4" s="1"/>
  <c r="J115" i="4"/>
  <c r="J114" i="4" s="1"/>
  <c r="J113" i="4" s="1"/>
  <c r="K115" i="4"/>
  <c r="K114" i="4" s="1"/>
  <c r="K113" i="4" s="1"/>
  <c r="L115" i="4"/>
  <c r="L114" i="4" s="1"/>
  <c r="L113" i="4" s="1"/>
  <c r="I120" i="4"/>
  <c r="I119" i="4" s="1"/>
  <c r="I118" i="4" s="1"/>
  <c r="J120" i="4"/>
  <c r="J119" i="4" s="1"/>
  <c r="J118" i="4" s="1"/>
  <c r="K120" i="4"/>
  <c r="K119" i="4" s="1"/>
  <c r="K118" i="4" s="1"/>
  <c r="L120" i="4"/>
  <c r="L119" i="4" s="1"/>
  <c r="L118" i="4" s="1"/>
  <c r="I124" i="4"/>
  <c r="I123" i="4" s="1"/>
  <c r="I122" i="4" s="1"/>
  <c r="J124" i="4"/>
  <c r="J123" i="4" s="1"/>
  <c r="J122" i="4" s="1"/>
  <c r="K124" i="4"/>
  <c r="K123" i="4" s="1"/>
  <c r="K122" i="4" s="1"/>
  <c r="L124" i="4"/>
  <c r="L123" i="4" s="1"/>
  <c r="L122" i="4" s="1"/>
  <c r="I128" i="4"/>
  <c r="I127" i="4" s="1"/>
  <c r="I126" i="4" s="1"/>
  <c r="J128" i="4"/>
  <c r="J127" i="4" s="1"/>
  <c r="J126" i="4" s="1"/>
  <c r="K128" i="4"/>
  <c r="K127" i="4" s="1"/>
  <c r="K126" i="4" s="1"/>
  <c r="L128" i="4"/>
  <c r="L127" i="4" s="1"/>
  <c r="L126" i="4" s="1"/>
  <c r="I132" i="4"/>
  <c r="I131" i="4" s="1"/>
  <c r="I130" i="4" s="1"/>
  <c r="J132" i="4"/>
  <c r="J131" i="4" s="1"/>
  <c r="J130" i="4" s="1"/>
  <c r="K132" i="4"/>
  <c r="K131" i="4" s="1"/>
  <c r="K130" i="4" s="1"/>
  <c r="L132" i="4"/>
  <c r="L131" i="4" s="1"/>
  <c r="L130" i="4" s="1"/>
  <c r="I136" i="4"/>
  <c r="I135" i="4" s="1"/>
  <c r="I134" i="4" s="1"/>
  <c r="J136" i="4"/>
  <c r="J135" i="4" s="1"/>
  <c r="J134" i="4" s="1"/>
  <c r="K136" i="4"/>
  <c r="K135" i="4" s="1"/>
  <c r="K134" i="4" s="1"/>
  <c r="L136" i="4"/>
  <c r="L135" i="4" s="1"/>
  <c r="L134" i="4" s="1"/>
  <c r="I141" i="4"/>
  <c r="I140" i="4" s="1"/>
  <c r="I139" i="4" s="1"/>
  <c r="J141" i="4"/>
  <c r="J140" i="4" s="1"/>
  <c r="J139" i="4" s="1"/>
  <c r="K141" i="4"/>
  <c r="K140" i="4" s="1"/>
  <c r="K139" i="4" s="1"/>
  <c r="L141" i="4"/>
  <c r="L140" i="4" s="1"/>
  <c r="L139" i="4" s="1"/>
  <c r="I146" i="4"/>
  <c r="I145" i="4" s="1"/>
  <c r="I144" i="4" s="1"/>
  <c r="J146" i="4"/>
  <c r="J145" i="4" s="1"/>
  <c r="J144" i="4" s="1"/>
  <c r="K146" i="4"/>
  <c r="K145" i="4" s="1"/>
  <c r="K144" i="4" s="1"/>
  <c r="L146" i="4"/>
  <c r="L145" i="4" s="1"/>
  <c r="L144" i="4" s="1"/>
  <c r="I150" i="4"/>
  <c r="I149" i="4" s="1"/>
  <c r="J150" i="4"/>
  <c r="J149" i="4" s="1"/>
  <c r="K150" i="4"/>
  <c r="K149" i="4" s="1"/>
  <c r="L150" i="4"/>
  <c r="L149" i="4" s="1"/>
  <c r="I154" i="4"/>
  <c r="I153" i="4" s="1"/>
  <c r="I152" i="4" s="1"/>
  <c r="J154" i="4"/>
  <c r="J153" i="4" s="1"/>
  <c r="J152" i="4" s="1"/>
  <c r="K154" i="4"/>
  <c r="K153" i="4" s="1"/>
  <c r="K152" i="4" s="1"/>
  <c r="L154" i="4"/>
  <c r="L153" i="4" s="1"/>
  <c r="L152" i="4" s="1"/>
  <c r="I160" i="4"/>
  <c r="I159" i="4" s="1"/>
  <c r="J160" i="4"/>
  <c r="J159" i="4" s="1"/>
  <c r="K160" i="4"/>
  <c r="K159" i="4" s="1"/>
  <c r="L160" i="4"/>
  <c r="L159" i="4" s="1"/>
  <c r="I165" i="4"/>
  <c r="I164" i="4" s="1"/>
  <c r="J165" i="4"/>
  <c r="J164" i="4" s="1"/>
  <c r="K165" i="4"/>
  <c r="K164" i="4" s="1"/>
  <c r="L165" i="4"/>
  <c r="L164" i="4" s="1"/>
  <c r="L158" i="4" s="1"/>
  <c r="L157" i="4" s="1"/>
  <c r="I170" i="4"/>
  <c r="I169" i="4" s="1"/>
  <c r="I168" i="4" s="1"/>
  <c r="J170" i="4"/>
  <c r="J169" i="4" s="1"/>
  <c r="J168" i="4" s="1"/>
  <c r="K170" i="4"/>
  <c r="K169" i="4" s="1"/>
  <c r="K168" i="4" s="1"/>
  <c r="L170" i="4"/>
  <c r="L169" i="4" s="1"/>
  <c r="L168" i="4" s="1"/>
  <c r="I174" i="4"/>
  <c r="I173" i="4" s="1"/>
  <c r="J174" i="4"/>
  <c r="J173" i="4" s="1"/>
  <c r="K174" i="4"/>
  <c r="K173" i="4" s="1"/>
  <c r="L174" i="4"/>
  <c r="L173" i="4" s="1"/>
  <c r="I179" i="4"/>
  <c r="I178" i="4" s="1"/>
  <c r="J179" i="4"/>
  <c r="J178" i="4" s="1"/>
  <c r="K179" i="4"/>
  <c r="K178" i="4" s="1"/>
  <c r="L179" i="4"/>
  <c r="L178" i="4" s="1"/>
  <c r="L172" i="4" s="1"/>
  <c r="I187" i="4"/>
  <c r="I186" i="4" s="1"/>
  <c r="J187" i="4"/>
  <c r="J186" i="4" s="1"/>
  <c r="K187" i="4"/>
  <c r="K186" i="4" s="1"/>
  <c r="L187" i="4"/>
  <c r="L186" i="4" s="1"/>
  <c r="I190" i="4"/>
  <c r="I189" i="4" s="1"/>
  <c r="J190" i="4"/>
  <c r="J189" i="4" s="1"/>
  <c r="K190" i="4"/>
  <c r="K189" i="4" s="1"/>
  <c r="L190" i="4"/>
  <c r="L189" i="4" s="1"/>
  <c r="I195" i="4"/>
  <c r="I194" i="4" s="1"/>
  <c r="J195" i="4"/>
  <c r="J194" i="4" s="1"/>
  <c r="K195" i="4"/>
  <c r="K194" i="4" s="1"/>
  <c r="L195" i="4"/>
  <c r="L194" i="4" s="1"/>
  <c r="I201" i="4"/>
  <c r="I200" i="4" s="1"/>
  <c r="J201" i="4"/>
  <c r="J200" i="4" s="1"/>
  <c r="K201" i="4"/>
  <c r="K200" i="4" s="1"/>
  <c r="L201" i="4"/>
  <c r="L200" i="4" s="1"/>
  <c r="I206" i="4"/>
  <c r="I205" i="4" s="1"/>
  <c r="J206" i="4"/>
  <c r="J205" i="4" s="1"/>
  <c r="K206" i="4"/>
  <c r="K205" i="4" s="1"/>
  <c r="L206" i="4"/>
  <c r="L205" i="4" s="1"/>
  <c r="I210" i="4"/>
  <c r="I209" i="4" s="1"/>
  <c r="I208" i="4" s="1"/>
  <c r="J210" i="4"/>
  <c r="J209" i="4" s="1"/>
  <c r="J208" i="4" s="1"/>
  <c r="K210" i="4"/>
  <c r="K209" i="4" s="1"/>
  <c r="K208" i="4" s="1"/>
  <c r="L210" i="4"/>
  <c r="L209" i="4" s="1"/>
  <c r="L208" i="4" s="1"/>
  <c r="I217" i="4"/>
  <c r="I216" i="4" s="1"/>
  <c r="I215" i="4" s="1"/>
  <c r="J217" i="4"/>
  <c r="J216" i="4" s="1"/>
  <c r="K217" i="4"/>
  <c r="K216" i="4" s="1"/>
  <c r="L217" i="4"/>
  <c r="L216" i="4" s="1"/>
  <c r="I220" i="4"/>
  <c r="I219" i="4" s="1"/>
  <c r="J220" i="4"/>
  <c r="J219" i="4" s="1"/>
  <c r="K220" i="4"/>
  <c r="K219" i="4" s="1"/>
  <c r="L220" i="4"/>
  <c r="L219" i="4" s="1"/>
  <c r="L228" i="4"/>
  <c r="L227" i="4" s="1"/>
  <c r="I229" i="4"/>
  <c r="I228" i="4" s="1"/>
  <c r="I227" i="4" s="1"/>
  <c r="J229" i="4"/>
  <c r="J228" i="4" s="1"/>
  <c r="J227" i="4" s="1"/>
  <c r="K229" i="4"/>
  <c r="K228" i="4" s="1"/>
  <c r="K227" i="4" s="1"/>
  <c r="L229" i="4"/>
  <c r="I233" i="4"/>
  <c r="I232" i="4" s="1"/>
  <c r="I231" i="4" s="1"/>
  <c r="J233" i="4"/>
  <c r="J232" i="4" s="1"/>
  <c r="J231" i="4" s="1"/>
  <c r="K233" i="4"/>
  <c r="K232" i="4" s="1"/>
  <c r="K231" i="4" s="1"/>
  <c r="L233" i="4"/>
  <c r="L232" i="4" s="1"/>
  <c r="L231" i="4" s="1"/>
  <c r="I240" i="4"/>
  <c r="I239" i="4" s="1"/>
  <c r="J240" i="4"/>
  <c r="J239" i="4" s="1"/>
  <c r="K240" i="4"/>
  <c r="K239" i="4" s="1"/>
  <c r="L240" i="4"/>
  <c r="L239" i="4" s="1"/>
  <c r="I242" i="4"/>
  <c r="J242" i="4"/>
  <c r="K242" i="4"/>
  <c r="L242" i="4"/>
  <c r="I245" i="4"/>
  <c r="J245" i="4"/>
  <c r="K245" i="4"/>
  <c r="L245" i="4"/>
  <c r="I249" i="4"/>
  <c r="I248" i="4" s="1"/>
  <c r="J249" i="4"/>
  <c r="J248" i="4" s="1"/>
  <c r="K249" i="4"/>
  <c r="K248" i="4" s="1"/>
  <c r="L249" i="4"/>
  <c r="L248" i="4" s="1"/>
  <c r="I253" i="4"/>
  <c r="I252" i="4" s="1"/>
  <c r="J253" i="4"/>
  <c r="J252" i="4" s="1"/>
  <c r="K253" i="4"/>
  <c r="K252" i="4" s="1"/>
  <c r="L253" i="4"/>
  <c r="L252" i="4" s="1"/>
  <c r="I257" i="4"/>
  <c r="I256" i="4" s="1"/>
  <c r="J257" i="4"/>
  <c r="J256" i="4" s="1"/>
  <c r="K257" i="4"/>
  <c r="K256" i="4" s="1"/>
  <c r="L257" i="4"/>
  <c r="L256" i="4" s="1"/>
  <c r="I261" i="4"/>
  <c r="I260" i="4" s="1"/>
  <c r="J261" i="4"/>
  <c r="J260" i="4" s="1"/>
  <c r="K261" i="4"/>
  <c r="K260" i="4" s="1"/>
  <c r="L261" i="4"/>
  <c r="L260" i="4" s="1"/>
  <c r="I264" i="4"/>
  <c r="I263" i="4" s="1"/>
  <c r="J264" i="4"/>
  <c r="J263" i="4" s="1"/>
  <c r="K264" i="4"/>
  <c r="K263" i="4" s="1"/>
  <c r="L264" i="4"/>
  <c r="L263" i="4" s="1"/>
  <c r="I267" i="4"/>
  <c r="I266" i="4" s="1"/>
  <c r="J267" i="4"/>
  <c r="J266" i="4" s="1"/>
  <c r="K267" i="4"/>
  <c r="K266" i="4" s="1"/>
  <c r="L267" i="4"/>
  <c r="L266" i="4" s="1"/>
  <c r="I272" i="4"/>
  <c r="I271" i="4" s="1"/>
  <c r="J272" i="4"/>
  <c r="J271" i="4" s="1"/>
  <c r="K272" i="4"/>
  <c r="K271" i="4" s="1"/>
  <c r="L272" i="4"/>
  <c r="L271" i="4" s="1"/>
  <c r="I274" i="4"/>
  <c r="J274" i="4"/>
  <c r="K274" i="4"/>
  <c r="L274" i="4"/>
  <c r="I277" i="4"/>
  <c r="J277" i="4"/>
  <c r="K277" i="4"/>
  <c r="L277" i="4"/>
  <c r="I281" i="4"/>
  <c r="I280" i="4" s="1"/>
  <c r="J281" i="4"/>
  <c r="J280" i="4" s="1"/>
  <c r="K281" i="4"/>
  <c r="K280" i="4" s="1"/>
  <c r="L281" i="4"/>
  <c r="L280" i="4" s="1"/>
  <c r="I285" i="4"/>
  <c r="I284" i="4" s="1"/>
  <c r="J285" i="4"/>
  <c r="J284" i="4" s="1"/>
  <c r="K285" i="4"/>
  <c r="K284" i="4" s="1"/>
  <c r="L285" i="4"/>
  <c r="L284" i="4" s="1"/>
  <c r="I289" i="4"/>
  <c r="I288" i="4" s="1"/>
  <c r="J289" i="4"/>
  <c r="J288" i="4" s="1"/>
  <c r="K289" i="4"/>
  <c r="K288" i="4" s="1"/>
  <c r="L289" i="4"/>
  <c r="L288" i="4" s="1"/>
  <c r="I292" i="4"/>
  <c r="I293" i="4"/>
  <c r="J293" i="4"/>
  <c r="J292" i="4" s="1"/>
  <c r="K293" i="4"/>
  <c r="K292" i="4" s="1"/>
  <c r="L293" i="4"/>
  <c r="L292" i="4" s="1"/>
  <c r="I296" i="4"/>
  <c r="I295" i="4" s="1"/>
  <c r="J296" i="4"/>
  <c r="J295" i="4" s="1"/>
  <c r="K296" i="4"/>
  <c r="K295" i="4" s="1"/>
  <c r="L296" i="4"/>
  <c r="L295" i="4" s="1"/>
  <c r="I299" i="4"/>
  <c r="I298" i="4" s="1"/>
  <c r="J299" i="4"/>
  <c r="J298" i="4" s="1"/>
  <c r="K299" i="4"/>
  <c r="K298" i="4" s="1"/>
  <c r="L299" i="4"/>
  <c r="L298" i="4" s="1"/>
  <c r="I305" i="4"/>
  <c r="J305" i="4"/>
  <c r="K305" i="4"/>
  <c r="L305" i="4"/>
  <c r="I307" i="4"/>
  <c r="J307" i="4"/>
  <c r="J304" i="4" s="1"/>
  <c r="K307" i="4"/>
  <c r="L307" i="4"/>
  <c r="I310" i="4"/>
  <c r="J310" i="4"/>
  <c r="K310" i="4"/>
  <c r="L310" i="4"/>
  <c r="L304" i="4" s="1"/>
  <c r="I314" i="4"/>
  <c r="I313" i="4" s="1"/>
  <c r="J314" i="4"/>
  <c r="J313" i="4" s="1"/>
  <c r="K314" i="4"/>
  <c r="K313" i="4" s="1"/>
  <c r="L314" i="4"/>
  <c r="L313" i="4" s="1"/>
  <c r="I318" i="4"/>
  <c r="I317" i="4" s="1"/>
  <c r="J318" i="4"/>
  <c r="J317" i="4" s="1"/>
  <c r="K318" i="4"/>
  <c r="K317" i="4" s="1"/>
  <c r="L318" i="4"/>
  <c r="L317" i="4" s="1"/>
  <c r="I322" i="4"/>
  <c r="I321" i="4" s="1"/>
  <c r="J322" i="4"/>
  <c r="J321" i="4" s="1"/>
  <c r="K322" i="4"/>
  <c r="K321" i="4" s="1"/>
  <c r="L322" i="4"/>
  <c r="L321" i="4" s="1"/>
  <c r="I326" i="4"/>
  <c r="I325" i="4" s="1"/>
  <c r="J326" i="4"/>
  <c r="J325" i="4" s="1"/>
  <c r="K326" i="4"/>
  <c r="K325" i="4" s="1"/>
  <c r="L326" i="4"/>
  <c r="L325" i="4" s="1"/>
  <c r="I329" i="4"/>
  <c r="I328" i="4" s="1"/>
  <c r="J329" i="4"/>
  <c r="J328" i="4" s="1"/>
  <c r="K329" i="4"/>
  <c r="K328" i="4" s="1"/>
  <c r="L329" i="4"/>
  <c r="L328" i="4" s="1"/>
  <c r="I332" i="4"/>
  <c r="I331" i="4" s="1"/>
  <c r="J332" i="4"/>
  <c r="J331" i="4" s="1"/>
  <c r="K332" i="4"/>
  <c r="K331" i="4" s="1"/>
  <c r="L332" i="4"/>
  <c r="L331" i="4" s="1"/>
  <c r="I337" i="4"/>
  <c r="I336" i="4" s="1"/>
  <c r="J337" i="4"/>
  <c r="J336" i="4" s="1"/>
  <c r="K337" i="4"/>
  <c r="K336" i="4" s="1"/>
  <c r="L337" i="4"/>
  <c r="L336" i="4" s="1"/>
  <c r="I339" i="4"/>
  <c r="J339" i="4"/>
  <c r="K339" i="4"/>
  <c r="L339" i="4"/>
  <c r="I342" i="4"/>
  <c r="J342" i="4"/>
  <c r="K342" i="4"/>
  <c r="L342" i="4"/>
  <c r="I346" i="4"/>
  <c r="I345" i="4" s="1"/>
  <c r="J346" i="4"/>
  <c r="J345" i="4" s="1"/>
  <c r="K346" i="4"/>
  <c r="K345" i="4" s="1"/>
  <c r="L346" i="4"/>
  <c r="L345" i="4" s="1"/>
  <c r="I350" i="4"/>
  <c r="I349" i="4" s="1"/>
  <c r="J350" i="4"/>
  <c r="J349" i="4" s="1"/>
  <c r="K350" i="4"/>
  <c r="K349" i="4" s="1"/>
  <c r="L350" i="4"/>
  <c r="L349" i="4" s="1"/>
  <c r="I354" i="4"/>
  <c r="I353" i="4" s="1"/>
  <c r="J354" i="4"/>
  <c r="J353" i="4" s="1"/>
  <c r="K354" i="4"/>
  <c r="K353" i="4" s="1"/>
  <c r="L354" i="4"/>
  <c r="L353" i="4" s="1"/>
  <c r="I358" i="4"/>
  <c r="I357" i="4" s="1"/>
  <c r="J358" i="4"/>
  <c r="J357" i="4" s="1"/>
  <c r="K358" i="4"/>
  <c r="K357" i="4" s="1"/>
  <c r="L358" i="4"/>
  <c r="L357" i="4" s="1"/>
  <c r="I361" i="4"/>
  <c r="I360" i="4" s="1"/>
  <c r="J361" i="4"/>
  <c r="J360" i="4" s="1"/>
  <c r="K361" i="4"/>
  <c r="K360" i="4" s="1"/>
  <c r="L361" i="4"/>
  <c r="L360" i="4" s="1"/>
  <c r="I364" i="4"/>
  <c r="I363" i="4" s="1"/>
  <c r="J364" i="4"/>
  <c r="J363" i="4" s="1"/>
  <c r="K364" i="4"/>
  <c r="K363" i="4" s="1"/>
  <c r="L364" i="4"/>
  <c r="L363" i="4" s="1"/>
  <c r="I37" i="3"/>
  <c r="J37" i="3"/>
  <c r="J36" i="3" s="1"/>
  <c r="J35" i="3" s="1"/>
  <c r="K37" i="3"/>
  <c r="K36" i="3" s="1"/>
  <c r="K35" i="3" s="1"/>
  <c r="L37" i="3"/>
  <c r="L36" i="3" s="1"/>
  <c r="L35" i="3" s="1"/>
  <c r="I39" i="3"/>
  <c r="J39" i="3"/>
  <c r="K39" i="3"/>
  <c r="L39" i="3"/>
  <c r="I43" i="3"/>
  <c r="I42" i="3" s="1"/>
  <c r="I41" i="3" s="1"/>
  <c r="J43" i="3"/>
  <c r="J42" i="3" s="1"/>
  <c r="J41" i="3" s="1"/>
  <c r="K43" i="3"/>
  <c r="K42" i="3" s="1"/>
  <c r="K41" i="3" s="1"/>
  <c r="L43" i="3"/>
  <c r="L42" i="3" s="1"/>
  <c r="L41" i="3" s="1"/>
  <c r="I48" i="3"/>
  <c r="I47" i="3" s="1"/>
  <c r="I46" i="3" s="1"/>
  <c r="I45" i="3" s="1"/>
  <c r="J48" i="3"/>
  <c r="J47" i="3" s="1"/>
  <c r="J46" i="3" s="1"/>
  <c r="J45" i="3" s="1"/>
  <c r="K48" i="3"/>
  <c r="K47" i="3" s="1"/>
  <c r="K46" i="3" s="1"/>
  <c r="K45" i="3" s="1"/>
  <c r="L48" i="3"/>
  <c r="L47" i="3" s="1"/>
  <c r="L46" i="3" s="1"/>
  <c r="L45" i="3" s="1"/>
  <c r="K66" i="3"/>
  <c r="K65" i="3" s="1"/>
  <c r="K64" i="3" s="1"/>
  <c r="I67" i="3"/>
  <c r="I66" i="3" s="1"/>
  <c r="J67" i="3"/>
  <c r="J66" i="3" s="1"/>
  <c r="J65" i="3" s="1"/>
  <c r="J64" i="3" s="1"/>
  <c r="K67" i="3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5" i="3"/>
  <c r="I94" i="3" s="1"/>
  <c r="I93" i="3" s="1"/>
  <c r="J95" i="3"/>
  <c r="J94" i="3" s="1"/>
  <c r="J93" i="3" s="1"/>
  <c r="K95" i="3"/>
  <c r="K94" i="3" s="1"/>
  <c r="K93" i="3" s="1"/>
  <c r="L95" i="3"/>
  <c r="L94" i="3" s="1"/>
  <c r="L93" i="3" s="1"/>
  <c r="I100" i="3"/>
  <c r="I99" i="3" s="1"/>
  <c r="I98" i="3" s="1"/>
  <c r="J100" i="3"/>
  <c r="J99" i="3" s="1"/>
  <c r="J98" i="3" s="1"/>
  <c r="K100" i="3"/>
  <c r="K99" i="3" s="1"/>
  <c r="K98" i="3" s="1"/>
  <c r="L100" i="3"/>
  <c r="L99" i="3" s="1"/>
  <c r="L98" i="3" s="1"/>
  <c r="I105" i="3"/>
  <c r="I104" i="3" s="1"/>
  <c r="I103" i="3" s="1"/>
  <c r="J105" i="3"/>
  <c r="J104" i="3" s="1"/>
  <c r="J103" i="3" s="1"/>
  <c r="K105" i="3"/>
  <c r="K104" i="3" s="1"/>
  <c r="K103" i="3" s="1"/>
  <c r="L105" i="3"/>
  <c r="L104" i="3" s="1"/>
  <c r="L103" i="3" s="1"/>
  <c r="I108" i="3"/>
  <c r="I109" i="3"/>
  <c r="J109" i="3"/>
  <c r="J108" i="3" s="1"/>
  <c r="K109" i="3"/>
  <c r="K108" i="3" s="1"/>
  <c r="L109" i="3"/>
  <c r="L108" i="3" s="1"/>
  <c r="I115" i="3"/>
  <c r="I114" i="3" s="1"/>
  <c r="I113" i="3" s="1"/>
  <c r="J115" i="3"/>
  <c r="J114" i="3" s="1"/>
  <c r="J113" i="3" s="1"/>
  <c r="K115" i="3"/>
  <c r="K114" i="3" s="1"/>
  <c r="K113" i="3" s="1"/>
  <c r="L115" i="3"/>
  <c r="L114" i="3" s="1"/>
  <c r="L113" i="3" s="1"/>
  <c r="I120" i="3"/>
  <c r="I119" i="3" s="1"/>
  <c r="I118" i="3" s="1"/>
  <c r="J120" i="3"/>
  <c r="J119" i="3" s="1"/>
  <c r="J118" i="3" s="1"/>
  <c r="K120" i="3"/>
  <c r="K119" i="3" s="1"/>
  <c r="K118" i="3" s="1"/>
  <c r="L120" i="3"/>
  <c r="L119" i="3" s="1"/>
  <c r="L118" i="3" s="1"/>
  <c r="I124" i="3"/>
  <c r="I123" i="3" s="1"/>
  <c r="I122" i="3" s="1"/>
  <c r="J124" i="3"/>
  <c r="J123" i="3" s="1"/>
  <c r="J122" i="3" s="1"/>
  <c r="K124" i="3"/>
  <c r="K123" i="3" s="1"/>
  <c r="K122" i="3" s="1"/>
  <c r="L124" i="3"/>
  <c r="L123" i="3" s="1"/>
  <c r="L122" i="3" s="1"/>
  <c r="I128" i="3"/>
  <c r="I127" i="3" s="1"/>
  <c r="I126" i="3" s="1"/>
  <c r="J128" i="3"/>
  <c r="J127" i="3" s="1"/>
  <c r="J126" i="3" s="1"/>
  <c r="K128" i="3"/>
  <c r="K127" i="3" s="1"/>
  <c r="K126" i="3" s="1"/>
  <c r="L128" i="3"/>
  <c r="L127" i="3" s="1"/>
  <c r="L126" i="3" s="1"/>
  <c r="I132" i="3"/>
  <c r="I131" i="3" s="1"/>
  <c r="I130" i="3" s="1"/>
  <c r="J132" i="3"/>
  <c r="J131" i="3" s="1"/>
  <c r="J130" i="3" s="1"/>
  <c r="K132" i="3"/>
  <c r="K131" i="3" s="1"/>
  <c r="K130" i="3" s="1"/>
  <c r="L132" i="3"/>
  <c r="L131" i="3" s="1"/>
  <c r="L130" i="3" s="1"/>
  <c r="I136" i="3"/>
  <c r="I135" i="3" s="1"/>
  <c r="I134" i="3" s="1"/>
  <c r="J136" i="3"/>
  <c r="J135" i="3" s="1"/>
  <c r="J134" i="3" s="1"/>
  <c r="K136" i="3"/>
  <c r="K135" i="3" s="1"/>
  <c r="K134" i="3" s="1"/>
  <c r="L136" i="3"/>
  <c r="L135" i="3" s="1"/>
  <c r="L134" i="3" s="1"/>
  <c r="I141" i="3"/>
  <c r="I140" i="3" s="1"/>
  <c r="I139" i="3" s="1"/>
  <c r="J141" i="3"/>
  <c r="J140" i="3" s="1"/>
  <c r="J139" i="3" s="1"/>
  <c r="K141" i="3"/>
  <c r="K140" i="3" s="1"/>
  <c r="K139" i="3" s="1"/>
  <c r="L141" i="3"/>
  <c r="L140" i="3" s="1"/>
  <c r="L139" i="3" s="1"/>
  <c r="I146" i="3"/>
  <c r="I145" i="3" s="1"/>
  <c r="I144" i="3" s="1"/>
  <c r="J146" i="3"/>
  <c r="J145" i="3" s="1"/>
  <c r="J144" i="3" s="1"/>
  <c r="K146" i="3"/>
  <c r="K145" i="3" s="1"/>
  <c r="K144" i="3" s="1"/>
  <c r="L146" i="3"/>
  <c r="L145" i="3" s="1"/>
  <c r="L144" i="3" s="1"/>
  <c r="J149" i="3"/>
  <c r="K149" i="3"/>
  <c r="I150" i="3"/>
  <c r="I149" i="3" s="1"/>
  <c r="J150" i="3"/>
  <c r="K150" i="3"/>
  <c r="L150" i="3"/>
  <c r="L149" i="3" s="1"/>
  <c r="J153" i="3"/>
  <c r="J152" i="3" s="1"/>
  <c r="K153" i="3"/>
  <c r="K152" i="3" s="1"/>
  <c r="I154" i="3"/>
  <c r="I153" i="3" s="1"/>
  <c r="I152" i="3" s="1"/>
  <c r="J154" i="3"/>
  <c r="K154" i="3"/>
  <c r="L154" i="3"/>
  <c r="L153" i="3" s="1"/>
  <c r="L152" i="3" s="1"/>
  <c r="I160" i="3"/>
  <c r="I159" i="3" s="1"/>
  <c r="J160" i="3"/>
  <c r="J159" i="3" s="1"/>
  <c r="K160" i="3"/>
  <c r="K159" i="3" s="1"/>
  <c r="L160" i="3"/>
  <c r="L159" i="3" s="1"/>
  <c r="K164" i="3"/>
  <c r="I165" i="3"/>
  <c r="I164" i="3" s="1"/>
  <c r="J165" i="3"/>
  <c r="J164" i="3" s="1"/>
  <c r="K165" i="3"/>
  <c r="L165" i="3"/>
  <c r="L164" i="3" s="1"/>
  <c r="L169" i="3"/>
  <c r="L168" i="3" s="1"/>
  <c r="I170" i="3"/>
  <c r="I169" i="3" s="1"/>
  <c r="I168" i="3" s="1"/>
  <c r="J170" i="3"/>
  <c r="J169" i="3" s="1"/>
  <c r="J168" i="3" s="1"/>
  <c r="K170" i="3"/>
  <c r="K169" i="3" s="1"/>
  <c r="K168" i="3" s="1"/>
  <c r="L170" i="3"/>
  <c r="I174" i="3"/>
  <c r="I173" i="3" s="1"/>
  <c r="J174" i="3"/>
  <c r="J173" i="3" s="1"/>
  <c r="K174" i="3"/>
  <c r="K173" i="3" s="1"/>
  <c r="L174" i="3"/>
  <c r="L173" i="3" s="1"/>
  <c r="L172" i="3" s="1"/>
  <c r="I179" i="3"/>
  <c r="I178" i="3" s="1"/>
  <c r="J179" i="3"/>
  <c r="J178" i="3" s="1"/>
  <c r="K179" i="3"/>
  <c r="K178" i="3" s="1"/>
  <c r="L179" i="3"/>
  <c r="L178" i="3" s="1"/>
  <c r="I187" i="3"/>
  <c r="I186" i="3" s="1"/>
  <c r="J187" i="3"/>
  <c r="J186" i="3" s="1"/>
  <c r="K187" i="3"/>
  <c r="K186" i="3" s="1"/>
  <c r="L187" i="3"/>
  <c r="L186" i="3" s="1"/>
  <c r="I190" i="3"/>
  <c r="I189" i="3" s="1"/>
  <c r="J190" i="3"/>
  <c r="J189" i="3" s="1"/>
  <c r="K190" i="3"/>
  <c r="K189" i="3" s="1"/>
  <c r="L190" i="3"/>
  <c r="L189" i="3" s="1"/>
  <c r="J194" i="3"/>
  <c r="I195" i="3"/>
  <c r="I194" i="3" s="1"/>
  <c r="J195" i="3"/>
  <c r="K195" i="3"/>
  <c r="K194" i="3" s="1"/>
  <c r="L195" i="3"/>
  <c r="L194" i="3" s="1"/>
  <c r="I200" i="3"/>
  <c r="I201" i="3"/>
  <c r="J201" i="3"/>
  <c r="J200" i="3" s="1"/>
  <c r="K201" i="3"/>
  <c r="K200" i="3" s="1"/>
  <c r="L201" i="3"/>
  <c r="L200" i="3" s="1"/>
  <c r="L205" i="3"/>
  <c r="I206" i="3"/>
  <c r="I205" i="3" s="1"/>
  <c r="J206" i="3"/>
  <c r="J205" i="3" s="1"/>
  <c r="K206" i="3"/>
  <c r="K205" i="3" s="1"/>
  <c r="L206" i="3"/>
  <c r="L209" i="3"/>
  <c r="L208" i="3" s="1"/>
  <c r="I210" i="3"/>
  <c r="I209" i="3" s="1"/>
  <c r="I208" i="3" s="1"/>
  <c r="J210" i="3"/>
  <c r="J209" i="3" s="1"/>
  <c r="J208" i="3" s="1"/>
  <c r="K210" i="3"/>
  <c r="K209" i="3" s="1"/>
  <c r="K208" i="3" s="1"/>
  <c r="L210" i="3"/>
  <c r="I217" i="3"/>
  <c r="I216" i="3" s="1"/>
  <c r="I215" i="3" s="1"/>
  <c r="J217" i="3"/>
  <c r="J216" i="3" s="1"/>
  <c r="K217" i="3"/>
  <c r="K216" i="3" s="1"/>
  <c r="L217" i="3"/>
  <c r="L216" i="3" s="1"/>
  <c r="L215" i="3" s="1"/>
  <c r="I220" i="3"/>
  <c r="I219" i="3" s="1"/>
  <c r="J220" i="3"/>
  <c r="J219" i="3" s="1"/>
  <c r="K220" i="3"/>
  <c r="K219" i="3" s="1"/>
  <c r="L220" i="3"/>
  <c r="L219" i="3" s="1"/>
  <c r="I229" i="3"/>
  <c r="I228" i="3" s="1"/>
  <c r="I227" i="3" s="1"/>
  <c r="J229" i="3"/>
  <c r="J228" i="3" s="1"/>
  <c r="J227" i="3" s="1"/>
  <c r="K229" i="3"/>
  <c r="K228" i="3" s="1"/>
  <c r="K227" i="3" s="1"/>
  <c r="L229" i="3"/>
  <c r="L228" i="3" s="1"/>
  <c r="L227" i="3" s="1"/>
  <c r="I233" i="3"/>
  <c r="I232" i="3" s="1"/>
  <c r="I231" i="3" s="1"/>
  <c r="J233" i="3"/>
  <c r="J232" i="3" s="1"/>
  <c r="J231" i="3" s="1"/>
  <c r="K233" i="3"/>
  <c r="K232" i="3" s="1"/>
  <c r="K231" i="3" s="1"/>
  <c r="L233" i="3"/>
  <c r="L232" i="3" s="1"/>
  <c r="L231" i="3" s="1"/>
  <c r="I240" i="3"/>
  <c r="I239" i="3" s="1"/>
  <c r="J240" i="3"/>
  <c r="J239" i="3" s="1"/>
  <c r="K240" i="3"/>
  <c r="K239" i="3" s="1"/>
  <c r="L240" i="3"/>
  <c r="L239" i="3" s="1"/>
  <c r="I242" i="3"/>
  <c r="J242" i="3"/>
  <c r="K242" i="3"/>
  <c r="L242" i="3"/>
  <c r="I245" i="3"/>
  <c r="J245" i="3"/>
  <c r="K245" i="3"/>
  <c r="L245" i="3"/>
  <c r="I249" i="3"/>
  <c r="I248" i="3" s="1"/>
  <c r="J249" i="3"/>
  <c r="J248" i="3" s="1"/>
  <c r="K249" i="3"/>
  <c r="K248" i="3" s="1"/>
  <c r="L249" i="3"/>
  <c r="L248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0" i="3"/>
  <c r="I261" i="3"/>
  <c r="J261" i="3"/>
  <c r="J260" i="3" s="1"/>
  <c r="K261" i="3"/>
  <c r="K260" i="3" s="1"/>
  <c r="L261" i="3"/>
  <c r="L260" i="3" s="1"/>
  <c r="I264" i="3"/>
  <c r="I263" i="3" s="1"/>
  <c r="J264" i="3"/>
  <c r="J263" i="3" s="1"/>
  <c r="K264" i="3"/>
  <c r="K263" i="3" s="1"/>
  <c r="L264" i="3"/>
  <c r="L263" i="3" s="1"/>
  <c r="J266" i="3"/>
  <c r="K266" i="3"/>
  <c r="I267" i="3"/>
  <c r="I266" i="3" s="1"/>
  <c r="J267" i="3"/>
  <c r="K267" i="3"/>
  <c r="L267" i="3"/>
  <c r="L266" i="3" s="1"/>
  <c r="J271" i="3"/>
  <c r="K271" i="3"/>
  <c r="I272" i="3"/>
  <c r="I271" i="3" s="1"/>
  <c r="J272" i="3"/>
  <c r="K272" i="3"/>
  <c r="L272" i="3"/>
  <c r="L271" i="3" s="1"/>
  <c r="L270" i="3" s="1"/>
  <c r="I274" i="3"/>
  <c r="J274" i="3"/>
  <c r="K274" i="3"/>
  <c r="L274" i="3"/>
  <c r="I277" i="3"/>
  <c r="J277" i="3"/>
  <c r="K277" i="3"/>
  <c r="L277" i="3"/>
  <c r="L280" i="3"/>
  <c r="I281" i="3"/>
  <c r="I280" i="3" s="1"/>
  <c r="J281" i="3"/>
  <c r="J280" i="3" s="1"/>
  <c r="K281" i="3"/>
  <c r="K280" i="3" s="1"/>
  <c r="L281" i="3"/>
  <c r="J284" i="3"/>
  <c r="I285" i="3"/>
  <c r="I284" i="3" s="1"/>
  <c r="J285" i="3"/>
  <c r="K285" i="3"/>
  <c r="K284" i="3" s="1"/>
  <c r="L285" i="3"/>
  <c r="L284" i="3" s="1"/>
  <c r="I289" i="3"/>
  <c r="I288" i="3" s="1"/>
  <c r="J289" i="3"/>
  <c r="J288" i="3" s="1"/>
  <c r="K289" i="3"/>
  <c r="K288" i="3" s="1"/>
  <c r="L289" i="3"/>
  <c r="L288" i="3" s="1"/>
  <c r="L292" i="3"/>
  <c r="I293" i="3"/>
  <c r="I292" i="3" s="1"/>
  <c r="J293" i="3"/>
  <c r="J292" i="3" s="1"/>
  <c r="K293" i="3"/>
  <c r="K292" i="3" s="1"/>
  <c r="L293" i="3"/>
  <c r="J295" i="3"/>
  <c r="K295" i="3"/>
  <c r="I296" i="3"/>
  <c r="I295" i="3" s="1"/>
  <c r="J296" i="3"/>
  <c r="K296" i="3"/>
  <c r="L296" i="3"/>
  <c r="L295" i="3" s="1"/>
  <c r="I298" i="3"/>
  <c r="I299" i="3"/>
  <c r="J299" i="3"/>
  <c r="J298" i="3" s="1"/>
  <c r="K299" i="3"/>
  <c r="K298" i="3" s="1"/>
  <c r="L299" i="3"/>
  <c r="L298" i="3" s="1"/>
  <c r="I305" i="3"/>
  <c r="J305" i="3"/>
  <c r="K305" i="3"/>
  <c r="L305" i="3"/>
  <c r="I307" i="3"/>
  <c r="J307" i="3"/>
  <c r="K307" i="3"/>
  <c r="L307" i="3"/>
  <c r="I310" i="3"/>
  <c r="J310" i="3"/>
  <c r="J304" i="3" s="1"/>
  <c r="K310" i="3"/>
  <c r="L310" i="3"/>
  <c r="I314" i="3"/>
  <c r="I313" i="3" s="1"/>
  <c r="J314" i="3"/>
  <c r="J313" i="3" s="1"/>
  <c r="K314" i="3"/>
  <c r="K313" i="3" s="1"/>
  <c r="L314" i="3"/>
  <c r="L313" i="3" s="1"/>
  <c r="J317" i="3"/>
  <c r="I318" i="3"/>
  <c r="I317" i="3" s="1"/>
  <c r="J318" i="3"/>
  <c r="K318" i="3"/>
  <c r="K317" i="3" s="1"/>
  <c r="L318" i="3"/>
  <c r="L317" i="3" s="1"/>
  <c r="I321" i="3"/>
  <c r="I322" i="3"/>
  <c r="J322" i="3"/>
  <c r="J321" i="3" s="1"/>
  <c r="K322" i="3"/>
  <c r="K321" i="3" s="1"/>
  <c r="L322" i="3"/>
  <c r="L321" i="3" s="1"/>
  <c r="L325" i="3"/>
  <c r="I326" i="3"/>
  <c r="I325" i="3" s="1"/>
  <c r="J326" i="3"/>
  <c r="J325" i="3" s="1"/>
  <c r="K326" i="3"/>
  <c r="K325" i="3" s="1"/>
  <c r="L326" i="3"/>
  <c r="J328" i="3"/>
  <c r="K328" i="3"/>
  <c r="I329" i="3"/>
  <c r="I328" i="3" s="1"/>
  <c r="J329" i="3"/>
  <c r="K329" i="3"/>
  <c r="L329" i="3"/>
  <c r="L328" i="3" s="1"/>
  <c r="I331" i="3"/>
  <c r="I332" i="3"/>
  <c r="J332" i="3"/>
  <c r="J331" i="3" s="1"/>
  <c r="K332" i="3"/>
  <c r="K331" i="3" s="1"/>
  <c r="L332" i="3"/>
  <c r="L331" i="3" s="1"/>
  <c r="I337" i="3"/>
  <c r="I336" i="3" s="1"/>
  <c r="J337" i="3"/>
  <c r="J336" i="3" s="1"/>
  <c r="K337" i="3"/>
  <c r="K336" i="3" s="1"/>
  <c r="L337" i="3"/>
  <c r="L336" i="3" s="1"/>
  <c r="I339" i="3"/>
  <c r="J339" i="3"/>
  <c r="K339" i="3"/>
  <c r="L339" i="3"/>
  <c r="I342" i="3"/>
  <c r="J342" i="3"/>
  <c r="K342" i="3"/>
  <c r="L342" i="3"/>
  <c r="J345" i="3"/>
  <c r="K345" i="3"/>
  <c r="I346" i="3"/>
  <c r="I345" i="3" s="1"/>
  <c r="J346" i="3"/>
  <c r="K346" i="3"/>
  <c r="L346" i="3"/>
  <c r="L345" i="3" s="1"/>
  <c r="I349" i="3"/>
  <c r="I350" i="3"/>
  <c r="J350" i="3"/>
  <c r="J349" i="3" s="1"/>
  <c r="K350" i="3"/>
  <c r="K349" i="3" s="1"/>
  <c r="L350" i="3"/>
  <c r="L349" i="3" s="1"/>
  <c r="L353" i="3"/>
  <c r="I354" i="3"/>
  <c r="I353" i="3" s="1"/>
  <c r="J354" i="3"/>
  <c r="J353" i="3" s="1"/>
  <c r="K354" i="3"/>
  <c r="K353" i="3" s="1"/>
  <c r="L354" i="3"/>
  <c r="J357" i="3"/>
  <c r="K357" i="3"/>
  <c r="I358" i="3"/>
  <c r="I357" i="3" s="1"/>
  <c r="J358" i="3"/>
  <c r="K358" i="3"/>
  <c r="L358" i="3"/>
  <c r="L357" i="3" s="1"/>
  <c r="I360" i="3"/>
  <c r="I361" i="3"/>
  <c r="J361" i="3"/>
  <c r="J360" i="3" s="1"/>
  <c r="K361" i="3"/>
  <c r="K360" i="3" s="1"/>
  <c r="L361" i="3"/>
  <c r="L360" i="3" s="1"/>
  <c r="I364" i="3"/>
  <c r="I363" i="3" s="1"/>
  <c r="J364" i="3"/>
  <c r="J363" i="3" s="1"/>
  <c r="K364" i="3"/>
  <c r="K363" i="3" s="1"/>
  <c r="L364" i="3"/>
  <c r="L363" i="3" s="1"/>
  <c r="I37" i="2"/>
  <c r="I36" i="2" s="1"/>
  <c r="I35" i="2" s="1"/>
  <c r="I34" i="2" s="1"/>
  <c r="J37" i="2"/>
  <c r="J36" i="2" s="1"/>
  <c r="J35" i="2" s="1"/>
  <c r="K37" i="2"/>
  <c r="K36" i="2" s="1"/>
  <c r="K35" i="2" s="1"/>
  <c r="L37" i="2"/>
  <c r="L36" i="2" s="1"/>
  <c r="L35" i="2" s="1"/>
  <c r="I39" i="2"/>
  <c r="J39" i="2"/>
  <c r="K39" i="2"/>
  <c r="L39" i="2"/>
  <c r="I43" i="2"/>
  <c r="I42" i="2" s="1"/>
  <c r="I41" i="2" s="1"/>
  <c r="J43" i="2"/>
  <c r="J42" i="2" s="1"/>
  <c r="J41" i="2" s="1"/>
  <c r="K43" i="2"/>
  <c r="K42" i="2" s="1"/>
  <c r="K41" i="2" s="1"/>
  <c r="L43" i="2"/>
  <c r="L42" i="2" s="1"/>
  <c r="L41" i="2" s="1"/>
  <c r="I48" i="2"/>
  <c r="I47" i="2" s="1"/>
  <c r="I46" i="2" s="1"/>
  <c r="I45" i="2" s="1"/>
  <c r="J48" i="2"/>
  <c r="J47" i="2" s="1"/>
  <c r="J46" i="2" s="1"/>
  <c r="J45" i="2" s="1"/>
  <c r="K48" i="2"/>
  <c r="K47" i="2" s="1"/>
  <c r="K46" i="2" s="1"/>
  <c r="K45" i="2" s="1"/>
  <c r="L48" i="2"/>
  <c r="L47" i="2" s="1"/>
  <c r="L46" i="2" s="1"/>
  <c r="L45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L76" i="2"/>
  <c r="I77" i="2"/>
  <c r="I76" i="2" s="1"/>
  <c r="J77" i="2"/>
  <c r="J76" i="2" s="1"/>
  <c r="K77" i="2"/>
  <c r="K76" i="2" s="1"/>
  <c r="L77" i="2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J87" i="2"/>
  <c r="J86" i="2" s="1"/>
  <c r="J85" i="2" s="1"/>
  <c r="K87" i="2"/>
  <c r="K86" i="2" s="1"/>
  <c r="K85" i="2" s="1"/>
  <c r="L87" i="2"/>
  <c r="L86" i="2" s="1"/>
  <c r="L85" i="2" s="1"/>
  <c r="I88" i="2"/>
  <c r="I87" i="2" s="1"/>
  <c r="I86" i="2" s="1"/>
  <c r="I85" i="2" s="1"/>
  <c r="J88" i="2"/>
  <c r="K88" i="2"/>
  <c r="L88" i="2"/>
  <c r="I95" i="2"/>
  <c r="I94" i="2" s="1"/>
  <c r="I93" i="2" s="1"/>
  <c r="J95" i="2"/>
  <c r="J94" i="2" s="1"/>
  <c r="J93" i="2" s="1"/>
  <c r="K95" i="2"/>
  <c r="K94" i="2" s="1"/>
  <c r="K93" i="2" s="1"/>
  <c r="L95" i="2"/>
  <c r="L94" i="2" s="1"/>
  <c r="L93" i="2" s="1"/>
  <c r="I100" i="2"/>
  <c r="I99" i="2" s="1"/>
  <c r="I98" i="2" s="1"/>
  <c r="J100" i="2"/>
  <c r="J99" i="2" s="1"/>
  <c r="J98" i="2" s="1"/>
  <c r="K100" i="2"/>
  <c r="K99" i="2" s="1"/>
  <c r="K98" i="2" s="1"/>
  <c r="L100" i="2"/>
  <c r="L99" i="2" s="1"/>
  <c r="L98" i="2" s="1"/>
  <c r="I105" i="2"/>
  <c r="I104" i="2" s="1"/>
  <c r="I103" i="2" s="1"/>
  <c r="J105" i="2"/>
  <c r="J104" i="2" s="1"/>
  <c r="J103" i="2" s="1"/>
  <c r="K105" i="2"/>
  <c r="K104" i="2" s="1"/>
  <c r="K103" i="2" s="1"/>
  <c r="L105" i="2"/>
  <c r="L104" i="2" s="1"/>
  <c r="L103" i="2" s="1"/>
  <c r="I108" i="2"/>
  <c r="I109" i="2"/>
  <c r="J109" i="2"/>
  <c r="J108" i="2" s="1"/>
  <c r="K109" i="2"/>
  <c r="K108" i="2" s="1"/>
  <c r="L109" i="2"/>
  <c r="L108" i="2" s="1"/>
  <c r="I115" i="2"/>
  <c r="I114" i="2" s="1"/>
  <c r="I113" i="2" s="1"/>
  <c r="J115" i="2"/>
  <c r="J114" i="2" s="1"/>
  <c r="J113" i="2" s="1"/>
  <c r="K115" i="2"/>
  <c r="K114" i="2" s="1"/>
  <c r="K113" i="2" s="1"/>
  <c r="L115" i="2"/>
  <c r="L114" i="2" s="1"/>
  <c r="L113" i="2" s="1"/>
  <c r="I120" i="2"/>
  <c r="I119" i="2" s="1"/>
  <c r="I118" i="2" s="1"/>
  <c r="J120" i="2"/>
  <c r="J119" i="2" s="1"/>
  <c r="J118" i="2" s="1"/>
  <c r="K120" i="2"/>
  <c r="K119" i="2" s="1"/>
  <c r="K118" i="2" s="1"/>
  <c r="L120" i="2"/>
  <c r="L119" i="2" s="1"/>
  <c r="L118" i="2" s="1"/>
  <c r="I124" i="2"/>
  <c r="I123" i="2" s="1"/>
  <c r="I122" i="2" s="1"/>
  <c r="J124" i="2"/>
  <c r="J123" i="2" s="1"/>
  <c r="J122" i="2" s="1"/>
  <c r="K124" i="2"/>
  <c r="K123" i="2" s="1"/>
  <c r="K122" i="2" s="1"/>
  <c r="L124" i="2"/>
  <c r="L123" i="2" s="1"/>
  <c r="L122" i="2" s="1"/>
  <c r="I128" i="2"/>
  <c r="I127" i="2" s="1"/>
  <c r="I126" i="2" s="1"/>
  <c r="J128" i="2"/>
  <c r="J127" i="2" s="1"/>
  <c r="J126" i="2" s="1"/>
  <c r="K128" i="2"/>
  <c r="K127" i="2" s="1"/>
  <c r="K126" i="2" s="1"/>
  <c r="L128" i="2"/>
  <c r="L127" i="2" s="1"/>
  <c r="L126" i="2" s="1"/>
  <c r="I132" i="2"/>
  <c r="I131" i="2" s="1"/>
  <c r="I130" i="2" s="1"/>
  <c r="J132" i="2"/>
  <c r="J131" i="2" s="1"/>
  <c r="J130" i="2" s="1"/>
  <c r="K132" i="2"/>
  <c r="K131" i="2" s="1"/>
  <c r="K130" i="2" s="1"/>
  <c r="L132" i="2"/>
  <c r="L131" i="2" s="1"/>
  <c r="L130" i="2" s="1"/>
  <c r="I136" i="2"/>
  <c r="I135" i="2" s="1"/>
  <c r="I134" i="2" s="1"/>
  <c r="J136" i="2"/>
  <c r="J135" i="2" s="1"/>
  <c r="J134" i="2" s="1"/>
  <c r="K136" i="2"/>
  <c r="K135" i="2" s="1"/>
  <c r="K134" i="2" s="1"/>
  <c r="L136" i="2"/>
  <c r="L135" i="2" s="1"/>
  <c r="L134" i="2" s="1"/>
  <c r="I141" i="2"/>
  <c r="I140" i="2" s="1"/>
  <c r="I139" i="2" s="1"/>
  <c r="J141" i="2"/>
  <c r="J140" i="2" s="1"/>
  <c r="J139" i="2" s="1"/>
  <c r="K141" i="2"/>
  <c r="K140" i="2" s="1"/>
  <c r="K139" i="2" s="1"/>
  <c r="L141" i="2"/>
  <c r="L140" i="2" s="1"/>
  <c r="L139" i="2" s="1"/>
  <c r="L145" i="2"/>
  <c r="L144" i="2" s="1"/>
  <c r="I146" i="2"/>
  <c r="I145" i="2" s="1"/>
  <c r="I144" i="2" s="1"/>
  <c r="J146" i="2"/>
  <c r="J145" i="2" s="1"/>
  <c r="J144" i="2" s="1"/>
  <c r="K146" i="2"/>
  <c r="K145" i="2" s="1"/>
  <c r="K144" i="2" s="1"/>
  <c r="L146" i="2"/>
  <c r="I150" i="2"/>
  <c r="I149" i="2" s="1"/>
  <c r="J150" i="2"/>
  <c r="J149" i="2" s="1"/>
  <c r="K150" i="2"/>
  <c r="K149" i="2" s="1"/>
  <c r="L150" i="2"/>
  <c r="L149" i="2" s="1"/>
  <c r="I154" i="2"/>
  <c r="I153" i="2" s="1"/>
  <c r="I152" i="2" s="1"/>
  <c r="J154" i="2"/>
  <c r="J153" i="2" s="1"/>
  <c r="J152" i="2" s="1"/>
  <c r="K154" i="2"/>
  <c r="K153" i="2" s="1"/>
  <c r="K152" i="2" s="1"/>
  <c r="L154" i="2"/>
  <c r="L153" i="2" s="1"/>
  <c r="L152" i="2" s="1"/>
  <c r="I160" i="2"/>
  <c r="I159" i="2" s="1"/>
  <c r="I158" i="2" s="1"/>
  <c r="I157" i="2" s="1"/>
  <c r="J160" i="2"/>
  <c r="J159" i="2" s="1"/>
  <c r="K160" i="2"/>
  <c r="K159" i="2" s="1"/>
  <c r="L160" i="2"/>
  <c r="L159" i="2" s="1"/>
  <c r="I165" i="2"/>
  <c r="I164" i="2" s="1"/>
  <c r="J165" i="2"/>
  <c r="J164" i="2" s="1"/>
  <c r="K165" i="2"/>
  <c r="K164" i="2" s="1"/>
  <c r="L165" i="2"/>
  <c r="L164" i="2" s="1"/>
  <c r="I170" i="2"/>
  <c r="I169" i="2" s="1"/>
  <c r="I168" i="2" s="1"/>
  <c r="J170" i="2"/>
  <c r="J169" i="2" s="1"/>
  <c r="J168" i="2" s="1"/>
  <c r="K170" i="2"/>
  <c r="K169" i="2" s="1"/>
  <c r="K168" i="2" s="1"/>
  <c r="L170" i="2"/>
  <c r="L169" i="2" s="1"/>
  <c r="L168" i="2" s="1"/>
  <c r="I174" i="2"/>
  <c r="I173" i="2" s="1"/>
  <c r="J174" i="2"/>
  <c r="J173" i="2" s="1"/>
  <c r="K174" i="2"/>
  <c r="K173" i="2" s="1"/>
  <c r="L174" i="2"/>
  <c r="L173" i="2" s="1"/>
  <c r="L172" i="2" s="1"/>
  <c r="I179" i="2"/>
  <c r="I178" i="2" s="1"/>
  <c r="J179" i="2"/>
  <c r="J178" i="2" s="1"/>
  <c r="K179" i="2"/>
  <c r="K178" i="2" s="1"/>
  <c r="L179" i="2"/>
  <c r="L178" i="2" s="1"/>
  <c r="I186" i="2"/>
  <c r="I187" i="2"/>
  <c r="J187" i="2"/>
  <c r="J186" i="2" s="1"/>
  <c r="K187" i="2"/>
  <c r="K186" i="2" s="1"/>
  <c r="L187" i="2"/>
  <c r="L186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201" i="2"/>
  <c r="I200" i="2" s="1"/>
  <c r="J201" i="2"/>
  <c r="J200" i="2" s="1"/>
  <c r="K201" i="2"/>
  <c r="K200" i="2" s="1"/>
  <c r="L201" i="2"/>
  <c r="L200" i="2" s="1"/>
  <c r="I206" i="2"/>
  <c r="I205" i="2" s="1"/>
  <c r="J206" i="2"/>
  <c r="J205" i="2" s="1"/>
  <c r="K206" i="2"/>
  <c r="K205" i="2" s="1"/>
  <c r="L206" i="2"/>
  <c r="L205" i="2" s="1"/>
  <c r="I210" i="2"/>
  <c r="I209" i="2" s="1"/>
  <c r="I208" i="2" s="1"/>
  <c r="J210" i="2"/>
  <c r="J209" i="2" s="1"/>
  <c r="J208" i="2" s="1"/>
  <c r="K210" i="2"/>
  <c r="K209" i="2" s="1"/>
  <c r="K208" i="2" s="1"/>
  <c r="L210" i="2"/>
  <c r="L209" i="2" s="1"/>
  <c r="L208" i="2" s="1"/>
  <c r="I217" i="2"/>
  <c r="I216" i="2" s="1"/>
  <c r="J217" i="2"/>
  <c r="J216" i="2" s="1"/>
  <c r="K217" i="2"/>
  <c r="K216" i="2" s="1"/>
  <c r="L217" i="2"/>
  <c r="L216" i="2" s="1"/>
  <c r="J219" i="2"/>
  <c r="I220" i="2"/>
  <c r="I219" i="2" s="1"/>
  <c r="J220" i="2"/>
  <c r="K220" i="2"/>
  <c r="K219" i="2" s="1"/>
  <c r="L220" i="2"/>
  <c r="L219" i="2" s="1"/>
  <c r="I229" i="2"/>
  <c r="I228" i="2" s="1"/>
  <c r="I227" i="2" s="1"/>
  <c r="J229" i="2"/>
  <c r="J228" i="2" s="1"/>
  <c r="J227" i="2" s="1"/>
  <c r="K229" i="2"/>
  <c r="K228" i="2" s="1"/>
  <c r="K227" i="2" s="1"/>
  <c r="L229" i="2"/>
  <c r="L228" i="2" s="1"/>
  <c r="L227" i="2" s="1"/>
  <c r="I233" i="2"/>
  <c r="I232" i="2" s="1"/>
  <c r="I231" i="2" s="1"/>
  <c r="J233" i="2"/>
  <c r="J232" i="2" s="1"/>
  <c r="J231" i="2" s="1"/>
  <c r="K233" i="2"/>
  <c r="K232" i="2" s="1"/>
  <c r="K231" i="2" s="1"/>
  <c r="L233" i="2"/>
  <c r="L232" i="2" s="1"/>
  <c r="L231" i="2" s="1"/>
  <c r="I240" i="2"/>
  <c r="I239" i="2" s="1"/>
  <c r="J240" i="2"/>
  <c r="J239" i="2" s="1"/>
  <c r="K240" i="2"/>
  <c r="K239" i="2" s="1"/>
  <c r="L240" i="2"/>
  <c r="L239" i="2" s="1"/>
  <c r="I242" i="2"/>
  <c r="J242" i="2"/>
  <c r="K242" i="2"/>
  <c r="L242" i="2"/>
  <c r="I245" i="2"/>
  <c r="J245" i="2"/>
  <c r="K245" i="2"/>
  <c r="L245" i="2"/>
  <c r="I249" i="2"/>
  <c r="I248" i="2" s="1"/>
  <c r="J249" i="2"/>
  <c r="J248" i="2" s="1"/>
  <c r="K249" i="2"/>
  <c r="K248" i="2" s="1"/>
  <c r="L249" i="2"/>
  <c r="L248" i="2" s="1"/>
  <c r="L252" i="2"/>
  <c r="I253" i="2"/>
  <c r="I252" i="2" s="1"/>
  <c r="J253" i="2"/>
  <c r="J252" i="2" s="1"/>
  <c r="K253" i="2"/>
  <c r="K252" i="2" s="1"/>
  <c r="L253" i="2"/>
  <c r="I257" i="2"/>
  <c r="I256" i="2" s="1"/>
  <c r="J257" i="2"/>
  <c r="J256" i="2" s="1"/>
  <c r="K257" i="2"/>
  <c r="K256" i="2" s="1"/>
  <c r="L257" i="2"/>
  <c r="L256" i="2" s="1"/>
  <c r="I260" i="2"/>
  <c r="I261" i="2"/>
  <c r="J261" i="2"/>
  <c r="J260" i="2" s="1"/>
  <c r="K261" i="2"/>
  <c r="K260" i="2" s="1"/>
  <c r="L261" i="2"/>
  <c r="L260" i="2" s="1"/>
  <c r="I264" i="2"/>
  <c r="I263" i="2" s="1"/>
  <c r="J264" i="2"/>
  <c r="J263" i="2" s="1"/>
  <c r="K264" i="2"/>
  <c r="K263" i="2" s="1"/>
  <c r="L264" i="2"/>
  <c r="L263" i="2" s="1"/>
  <c r="I267" i="2"/>
  <c r="I266" i="2" s="1"/>
  <c r="J267" i="2"/>
  <c r="J266" i="2" s="1"/>
  <c r="K267" i="2"/>
  <c r="K266" i="2" s="1"/>
  <c r="L267" i="2"/>
  <c r="L266" i="2" s="1"/>
  <c r="I272" i="2"/>
  <c r="I271" i="2" s="1"/>
  <c r="J272" i="2"/>
  <c r="J271" i="2" s="1"/>
  <c r="K272" i="2"/>
  <c r="K271" i="2" s="1"/>
  <c r="L272" i="2"/>
  <c r="L271" i="2" s="1"/>
  <c r="I274" i="2"/>
  <c r="J274" i="2"/>
  <c r="K274" i="2"/>
  <c r="L274" i="2"/>
  <c r="I277" i="2"/>
  <c r="J277" i="2"/>
  <c r="K277" i="2"/>
  <c r="L277" i="2"/>
  <c r="J280" i="2"/>
  <c r="I281" i="2"/>
  <c r="I280" i="2" s="1"/>
  <c r="J281" i="2"/>
  <c r="K281" i="2"/>
  <c r="K280" i="2" s="1"/>
  <c r="L281" i="2"/>
  <c r="L280" i="2" s="1"/>
  <c r="I285" i="2"/>
  <c r="I284" i="2" s="1"/>
  <c r="J285" i="2"/>
  <c r="J284" i="2" s="1"/>
  <c r="K285" i="2"/>
  <c r="K284" i="2" s="1"/>
  <c r="L285" i="2"/>
  <c r="L284" i="2" s="1"/>
  <c r="K288" i="2"/>
  <c r="I289" i="2"/>
  <c r="I288" i="2" s="1"/>
  <c r="J289" i="2"/>
  <c r="J288" i="2" s="1"/>
  <c r="K289" i="2"/>
  <c r="L289" i="2"/>
  <c r="L288" i="2" s="1"/>
  <c r="I293" i="2"/>
  <c r="I292" i="2" s="1"/>
  <c r="J293" i="2"/>
  <c r="J292" i="2" s="1"/>
  <c r="K293" i="2"/>
  <c r="K292" i="2" s="1"/>
  <c r="L293" i="2"/>
  <c r="L292" i="2" s="1"/>
  <c r="I296" i="2"/>
  <c r="I295" i="2" s="1"/>
  <c r="J296" i="2"/>
  <c r="J295" i="2" s="1"/>
  <c r="K296" i="2"/>
  <c r="K295" i="2" s="1"/>
  <c r="L296" i="2"/>
  <c r="L295" i="2" s="1"/>
  <c r="I299" i="2"/>
  <c r="I298" i="2" s="1"/>
  <c r="J299" i="2"/>
  <c r="J298" i="2" s="1"/>
  <c r="K299" i="2"/>
  <c r="K298" i="2" s="1"/>
  <c r="L299" i="2"/>
  <c r="L298" i="2" s="1"/>
  <c r="I305" i="2"/>
  <c r="I304" i="2" s="1"/>
  <c r="J305" i="2"/>
  <c r="J304" i="2" s="1"/>
  <c r="K305" i="2"/>
  <c r="L305" i="2"/>
  <c r="I307" i="2"/>
  <c r="J307" i="2"/>
  <c r="K307" i="2"/>
  <c r="L307" i="2"/>
  <c r="I310" i="2"/>
  <c r="J310" i="2"/>
  <c r="K310" i="2"/>
  <c r="L310" i="2"/>
  <c r="J313" i="2"/>
  <c r="L313" i="2"/>
  <c r="I314" i="2"/>
  <c r="I313" i="2" s="1"/>
  <c r="J314" i="2"/>
  <c r="K314" i="2"/>
  <c r="K313" i="2" s="1"/>
  <c r="L314" i="2"/>
  <c r="I318" i="2"/>
  <c r="I317" i="2" s="1"/>
  <c r="J318" i="2"/>
  <c r="J317" i="2" s="1"/>
  <c r="K318" i="2"/>
  <c r="K317" i="2" s="1"/>
  <c r="L318" i="2"/>
  <c r="L317" i="2" s="1"/>
  <c r="K321" i="2"/>
  <c r="I322" i="2"/>
  <c r="I321" i="2" s="1"/>
  <c r="J322" i="2"/>
  <c r="J321" i="2" s="1"/>
  <c r="K322" i="2"/>
  <c r="L322" i="2"/>
  <c r="L321" i="2" s="1"/>
  <c r="J325" i="2"/>
  <c r="I326" i="2"/>
  <c r="I325" i="2" s="1"/>
  <c r="J326" i="2"/>
  <c r="K326" i="2"/>
  <c r="K325" i="2" s="1"/>
  <c r="L326" i="2"/>
  <c r="L325" i="2" s="1"/>
  <c r="I329" i="2"/>
  <c r="I328" i="2" s="1"/>
  <c r="J329" i="2"/>
  <c r="J328" i="2" s="1"/>
  <c r="K329" i="2"/>
  <c r="K328" i="2" s="1"/>
  <c r="L329" i="2"/>
  <c r="L328" i="2" s="1"/>
  <c r="K331" i="2"/>
  <c r="I332" i="2"/>
  <c r="I331" i="2" s="1"/>
  <c r="J332" i="2"/>
  <c r="J331" i="2" s="1"/>
  <c r="K332" i="2"/>
  <c r="L332" i="2"/>
  <c r="L331" i="2" s="1"/>
  <c r="I337" i="2"/>
  <c r="I336" i="2" s="1"/>
  <c r="J337" i="2"/>
  <c r="J336" i="2" s="1"/>
  <c r="K337" i="2"/>
  <c r="K336" i="2" s="1"/>
  <c r="L337" i="2"/>
  <c r="L336" i="2" s="1"/>
  <c r="I339" i="2"/>
  <c r="J339" i="2"/>
  <c r="K339" i="2"/>
  <c r="L339" i="2"/>
  <c r="I342" i="2"/>
  <c r="J342" i="2"/>
  <c r="K342" i="2"/>
  <c r="L342" i="2"/>
  <c r="I346" i="2"/>
  <c r="I345" i="2" s="1"/>
  <c r="J346" i="2"/>
  <c r="J345" i="2" s="1"/>
  <c r="K346" i="2"/>
  <c r="K345" i="2" s="1"/>
  <c r="L346" i="2"/>
  <c r="L345" i="2" s="1"/>
  <c r="K349" i="2"/>
  <c r="I350" i="2"/>
  <c r="I349" i="2" s="1"/>
  <c r="J350" i="2"/>
  <c r="J349" i="2" s="1"/>
  <c r="K350" i="2"/>
  <c r="L350" i="2"/>
  <c r="L349" i="2" s="1"/>
  <c r="I354" i="2"/>
  <c r="I353" i="2" s="1"/>
  <c r="J354" i="2"/>
  <c r="J353" i="2" s="1"/>
  <c r="K354" i="2"/>
  <c r="K353" i="2" s="1"/>
  <c r="L354" i="2"/>
  <c r="L353" i="2" s="1"/>
  <c r="I358" i="2"/>
  <c r="I357" i="2" s="1"/>
  <c r="J358" i="2"/>
  <c r="J357" i="2" s="1"/>
  <c r="K358" i="2"/>
  <c r="K357" i="2" s="1"/>
  <c r="L358" i="2"/>
  <c r="L357" i="2" s="1"/>
  <c r="I361" i="2"/>
  <c r="I360" i="2" s="1"/>
  <c r="J361" i="2"/>
  <c r="J360" i="2" s="1"/>
  <c r="K361" i="2"/>
  <c r="K360" i="2" s="1"/>
  <c r="L361" i="2"/>
  <c r="L360" i="2" s="1"/>
  <c r="L363" i="2"/>
  <c r="I364" i="2"/>
  <c r="I363" i="2" s="1"/>
  <c r="J364" i="2"/>
  <c r="J363" i="2" s="1"/>
  <c r="K364" i="2"/>
  <c r="K363" i="2" s="1"/>
  <c r="L364" i="2"/>
  <c r="L364" i="1"/>
  <c r="L363" i="1" s="1"/>
  <c r="K364" i="1"/>
  <c r="K363" i="1" s="1"/>
  <c r="J364" i="1"/>
  <c r="J363" i="1" s="1"/>
  <c r="I364" i="1"/>
  <c r="I363" i="1" s="1"/>
  <c r="L361" i="1"/>
  <c r="L360" i="1" s="1"/>
  <c r="K361" i="1"/>
  <c r="K360" i="1" s="1"/>
  <c r="J361" i="1"/>
  <c r="I361" i="1"/>
  <c r="J360" i="1"/>
  <c r="I360" i="1"/>
  <c r="L358" i="1"/>
  <c r="L357" i="1" s="1"/>
  <c r="K358" i="1"/>
  <c r="K357" i="1" s="1"/>
  <c r="J358" i="1"/>
  <c r="J357" i="1" s="1"/>
  <c r="I358" i="1"/>
  <c r="I357" i="1" s="1"/>
  <c r="L354" i="1"/>
  <c r="L353" i="1" s="1"/>
  <c r="K354" i="1"/>
  <c r="J354" i="1"/>
  <c r="J353" i="1" s="1"/>
  <c r="I354" i="1"/>
  <c r="K353" i="1"/>
  <c r="I353" i="1"/>
  <c r="L350" i="1"/>
  <c r="L349" i="1" s="1"/>
  <c r="K350" i="1"/>
  <c r="K349" i="1" s="1"/>
  <c r="J350" i="1"/>
  <c r="J349" i="1" s="1"/>
  <c r="I350" i="1"/>
  <c r="I349" i="1" s="1"/>
  <c r="L346" i="1"/>
  <c r="L345" i="1" s="1"/>
  <c r="K346" i="1"/>
  <c r="K345" i="1" s="1"/>
  <c r="J346" i="1"/>
  <c r="J345" i="1" s="1"/>
  <c r="I346" i="1"/>
  <c r="I345" i="1" s="1"/>
  <c r="L342" i="1"/>
  <c r="K342" i="1"/>
  <c r="J342" i="1"/>
  <c r="I342" i="1"/>
  <c r="L339" i="1"/>
  <c r="K339" i="1"/>
  <c r="J339" i="1"/>
  <c r="I339" i="1"/>
  <c r="L337" i="1"/>
  <c r="L336" i="1" s="1"/>
  <c r="K337" i="1"/>
  <c r="J337" i="1"/>
  <c r="I337" i="1"/>
  <c r="K336" i="1"/>
  <c r="J336" i="1"/>
  <c r="I336" i="1"/>
  <c r="L332" i="1"/>
  <c r="L331" i="1" s="1"/>
  <c r="K332" i="1"/>
  <c r="K331" i="1" s="1"/>
  <c r="J332" i="1"/>
  <c r="J331" i="1" s="1"/>
  <c r="I332" i="1"/>
  <c r="I331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J326" i="1"/>
  <c r="J325" i="1" s="1"/>
  <c r="I326" i="1"/>
  <c r="K325" i="1"/>
  <c r="I325" i="1"/>
  <c r="L322" i="1"/>
  <c r="L321" i="1" s="1"/>
  <c r="K322" i="1"/>
  <c r="K321" i="1" s="1"/>
  <c r="J322" i="1"/>
  <c r="J321" i="1" s="1"/>
  <c r="I322" i="1"/>
  <c r="I321" i="1"/>
  <c r="L318" i="1"/>
  <c r="K318" i="1"/>
  <c r="K317" i="1" s="1"/>
  <c r="J318" i="1"/>
  <c r="J317" i="1" s="1"/>
  <c r="I318" i="1"/>
  <c r="I317" i="1" s="1"/>
  <c r="L317" i="1"/>
  <c r="L314" i="1"/>
  <c r="L313" i="1" s="1"/>
  <c r="K314" i="1"/>
  <c r="K313" i="1" s="1"/>
  <c r="J314" i="1"/>
  <c r="J313" i="1" s="1"/>
  <c r="I314" i="1"/>
  <c r="I313" i="1"/>
  <c r="L310" i="1"/>
  <c r="K310" i="1"/>
  <c r="J310" i="1"/>
  <c r="I310" i="1"/>
  <c r="L307" i="1"/>
  <c r="K307" i="1"/>
  <c r="J307" i="1"/>
  <c r="I307" i="1"/>
  <c r="L305" i="1"/>
  <c r="K305" i="1"/>
  <c r="J305" i="1"/>
  <c r="I305" i="1"/>
  <c r="I304" i="1" s="1"/>
  <c r="L304" i="1"/>
  <c r="L299" i="1"/>
  <c r="L298" i="1" s="1"/>
  <c r="K299" i="1"/>
  <c r="K298" i="1" s="1"/>
  <c r="J299" i="1"/>
  <c r="I299" i="1"/>
  <c r="J298" i="1"/>
  <c r="I298" i="1"/>
  <c r="L296" i="1"/>
  <c r="K296" i="1"/>
  <c r="K295" i="1" s="1"/>
  <c r="J296" i="1"/>
  <c r="J295" i="1" s="1"/>
  <c r="I296" i="1"/>
  <c r="I295" i="1" s="1"/>
  <c r="L295" i="1"/>
  <c r="L293" i="1"/>
  <c r="K293" i="1"/>
  <c r="K292" i="1" s="1"/>
  <c r="J293" i="1"/>
  <c r="J292" i="1" s="1"/>
  <c r="I293" i="1"/>
  <c r="L292" i="1"/>
  <c r="I292" i="1"/>
  <c r="L289" i="1"/>
  <c r="L288" i="1" s="1"/>
  <c r="K289" i="1"/>
  <c r="J289" i="1"/>
  <c r="I289" i="1"/>
  <c r="I288" i="1" s="1"/>
  <c r="K288" i="1"/>
  <c r="J288" i="1"/>
  <c r="L285" i="1"/>
  <c r="L284" i="1" s="1"/>
  <c r="K285" i="1"/>
  <c r="K284" i="1" s="1"/>
  <c r="J285" i="1"/>
  <c r="J284" i="1" s="1"/>
  <c r="I285" i="1"/>
  <c r="I284" i="1" s="1"/>
  <c r="L281" i="1"/>
  <c r="K281" i="1"/>
  <c r="J281" i="1"/>
  <c r="I281" i="1"/>
  <c r="I280" i="1" s="1"/>
  <c r="L280" i="1"/>
  <c r="K280" i="1"/>
  <c r="J280" i="1"/>
  <c r="L277" i="1"/>
  <c r="K277" i="1"/>
  <c r="J277" i="1"/>
  <c r="I277" i="1"/>
  <c r="L274" i="1"/>
  <c r="K274" i="1"/>
  <c r="J274" i="1"/>
  <c r="I274" i="1"/>
  <c r="L272" i="1"/>
  <c r="K272" i="1"/>
  <c r="K271" i="1" s="1"/>
  <c r="J272" i="1"/>
  <c r="J271" i="1" s="1"/>
  <c r="I272" i="1"/>
  <c r="I271" i="1" s="1"/>
  <c r="L271" i="1"/>
  <c r="L267" i="1"/>
  <c r="L266" i="1" s="1"/>
  <c r="K267" i="1"/>
  <c r="K266" i="1" s="1"/>
  <c r="J267" i="1"/>
  <c r="J266" i="1" s="1"/>
  <c r="I267" i="1"/>
  <c r="I266" i="1" s="1"/>
  <c r="L264" i="1"/>
  <c r="K264" i="1"/>
  <c r="K263" i="1" s="1"/>
  <c r="J264" i="1"/>
  <c r="J263" i="1" s="1"/>
  <c r="I264" i="1"/>
  <c r="L263" i="1"/>
  <c r="I263" i="1"/>
  <c r="L261" i="1"/>
  <c r="L260" i="1" s="1"/>
  <c r="K261" i="1"/>
  <c r="K260" i="1" s="1"/>
  <c r="J261" i="1"/>
  <c r="I261" i="1"/>
  <c r="J260" i="1"/>
  <c r="I260" i="1"/>
  <c r="L257" i="1"/>
  <c r="K257" i="1"/>
  <c r="K256" i="1" s="1"/>
  <c r="J257" i="1"/>
  <c r="J256" i="1" s="1"/>
  <c r="I257" i="1"/>
  <c r="I256" i="1" s="1"/>
  <c r="L256" i="1"/>
  <c r="L253" i="1"/>
  <c r="L252" i="1" s="1"/>
  <c r="K253" i="1"/>
  <c r="K252" i="1" s="1"/>
  <c r="J253" i="1"/>
  <c r="I253" i="1"/>
  <c r="J252" i="1"/>
  <c r="I252" i="1"/>
  <c r="L249" i="1"/>
  <c r="L248" i="1" s="1"/>
  <c r="K249" i="1"/>
  <c r="K248" i="1" s="1"/>
  <c r="J249" i="1"/>
  <c r="J248" i="1" s="1"/>
  <c r="I249" i="1"/>
  <c r="I248" i="1" s="1"/>
  <c r="L245" i="1"/>
  <c r="K245" i="1"/>
  <c r="J245" i="1"/>
  <c r="I245" i="1"/>
  <c r="L242" i="1"/>
  <c r="K242" i="1"/>
  <c r="J242" i="1"/>
  <c r="I242" i="1"/>
  <c r="L240" i="1"/>
  <c r="L239" i="1" s="1"/>
  <c r="K240" i="1"/>
  <c r="K239" i="1" s="1"/>
  <c r="J240" i="1"/>
  <c r="J239" i="1" s="1"/>
  <c r="I240" i="1"/>
  <c r="I239" i="1"/>
  <c r="L233" i="1"/>
  <c r="L232" i="1" s="1"/>
  <c r="L231" i="1" s="1"/>
  <c r="K233" i="1"/>
  <c r="K232" i="1" s="1"/>
  <c r="K231" i="1" s="1"/>
  <c r="J233" i="1"/>
  <c r="J232" i="1" s="1"/>
  <c r="J231" i="1" s="1"/>
  <c r="I233" i="1"/>
  <c r="I232" i="1" s="1"/>
  <c r="I231" i="1" s="1"/>
  <c r="L229" i="1"/>
  <c r="L228" i="1" s="1"/>
  <c r="L227" i="1" s="1"/>
  <c r="K229" i="1"/>
  <c r="K228" i="1" s="1"/>
  <c r="K227" i="1" s="1"/>
  <c r="J229" i="1"/>
  <c r="J228" i="1" s="1"/>
  <c r="J227" i="1" s="1"/>
  <c r="I229" i="1"/>
  <c r="I228" i="1" s="1"/>
  <c r="I227" i="1" s="1"/>
  <c r="L220" i="1"/>
  <c r="L219" i="1" s="1"/>
  <c r="K220" i="1"/>
  <c r="K219" i="1" s="1"/>
  <c r="J220" i="1"/>
  <c r="J219" i="1" s="1"/>
  <c r="I220" i="1"/>
  <c r="I219" i="1" s="1"/>
  <c r="L217" i="1"/>
  <c r="L216" i="1" s="1"/>
  <c r="K217" i="1"/>
  <c r="K216" i="1" s="1"/>
  <c r="K215" i="1" s="1"/>
  <c r="J217" i="1"/>
  <c r="J216" i="1" s="1"/>
  <c r="J215" i="1" s="1"/>
  <c r="I217" i="1"/>
  <c r="I216" i="1" s="1"/>
  <c r="I215" i="1" s="1"/>
  <c r="L210" i="1"/>
  <c r="K210" i="1"/>
  <c r="K209" i="1" s="1"/>
  <c r="K208" i="1" s="1"/>
  <c r="J210" i="1"/>
  <c r="J209" i="1" s="1"/>
  <c r="J208" i="1" s="1"/>
  <c r="I210" i="1"/>
  <c r="I209" i="1" s="1"/>
  <c r="I208" i="1" s="1"/>
  <c r="L209" i="1"/>
  <c r="L208" i="1" s="1"/>
  <c r="L206" i="1"/>
  <c r="K206" i="1"/>
  <c r="J206" i="1"/>
  <c r="J205" i="1" s="1"/>
  <c r="I206" i="1"/>
  <c r="L205" i="1"/>
  <c r="K205" i="1"/>
  <c r="I205" i="1"/>
  <c r="L201" i="1"/>
  <c r="L200" i="1" s="1"/>
  <c r="K201" i="1"/>
  <c r="K200" i="1" s="1"/>
  <c r="J201" i="1"/>
  <c r="J200" i="1" s="1"/>
  <c r="I201" i="1"/>
  <c r="I200" i="1" s="1"/>
  <c r="L195" i="1"/>
  <c r="K195" i="1"/>
  <c r="K194" i="1" s="1"/>
  <c r="J195" i="1"/>
  <c r="J194" i="1" s="1"/>
  <c r="I195" i="1"/>
  <c r="I194" i="1" s="1"/>
  <c r="L194" i="1"/>
  <c r="L190" i="1"/>
  <c r="L189" i="1" s="1"/>
  <c r="L185" i="1" s="1"/>
  <c r="K190" i="1"/>
  <c r="K189" i="1" s="1"/>
  <c r="K185" i="1" s="1"/>
  <c r="K184" i="1" s="1"/>
  <c r="J190" i="1"/>
  <c r="J189" i="1" s="1"/>
  <c r="I190" i="1"/>
  <c r="I189" i="1" s="1"/>
  <c r="L187" i="1"/>
  <c r="L186" i="1" s="1"/>
  <c r="K187" i="1"/>
  <c r="J187" i="1"/>
  <c r="J186" i="1" s="1"/>
  <c r="I187" i="1"/>
  <c r="I186" i="1" s="1"/>
  <c r="K186" i="1"/>
  <c r="L179" i="1"/>
  <c r="K179" i="1"/>
  <c r="K178" i="1" s="1"/>
  <c r="J179" i="1"/>
  <c r="J178" i="1" s="1"/>
  <c r="I179" i="1"/>
  <c r="I178" i="1" s="1"/>
  <c r="L178" i="1"/>
  <c r="L174" i="1"/>
  <c r="K174" i="1"/>
  <c r="K173" i="1" s="1"/>
  <c r="K172" i="1" s="1"/>
  <c r="J174" i="1"/>
  <c r="J173" i="1" s="1"/>
  <c r="J172" i="1" s="1"/>
  <c r="I174" i="1"/>
  <c r="I173" i="1" s="1"/>
  <c r="L173" i="1"/>
  <c r="L172" i="1" s="1"/>
  <c r="L170" i="1"/>
  <c r="K170" i="1"/>
  <c r="J170" i="1"/>
  <c r="I170" i="1"/>
  <c r="L169" i="1"/>
  <c r="L168" i="1" s="1"/>
  <c r="K169" i="1"/>
  <c r="K168" i="1" s="1"/>
  <c r="J169" i="1"/>
  <c r="J168" i="1" s="1"/>
  <c r="I169" i="1"/>
  <c r="I168" i="1" s="1"/>
  <c r="L165" i="1"/>
  <c r="L164" i="1" s="1"/>
  <c r="K165" i="1"/>
  <c r="K164" i="1" s="1"/>
  <c r="J165" i="1"/>
  <c r="J164" i="1" s="1"/>
  <c r="I165" i="1"/>
  <c r="I164" i="1" s="1"/>
  <c r="L160" i="1"/>
  <c r="K160" i="1"/>
  <c r="J160" i="1"/>
  <c r="J159" i="1" s="1"/>
  <c r="J158" i="1" s="1"/>
  <c r="J157" i="1" s="1"/>
  <c r="I160" i="1"/>
  <c r="L159" i="1"/>
  <c r="K159" i="1"/>
  <c r="K158" i="1" s="1"/>
  <c r="K157" i="1" s="1"/>
  <c r="I159" i="1"/>
  <c r="L154" i="1"/>
  <c r="L153" i="1" s="1"/>
  <c r="L152" i="1" s="1"/>
  <c r="K154" i="1"/>
  <c r="K153" i="1" s="1"/>
  <c r="K152" i="1" s="1"/>
  <c r="J154" i="1"/>
  <c r="J153" i="1" s="1"/>
  <c r="J152" i="1" s="1"/>
  <c r="I154" i="1"/>
  <c r="I153" i="1" s="1"/>
  <c r="I152" i="1" s="1"/>
  <c r="L150" i="1"/>
  <c r="L149" i="1" s="1"/>
  <c r="K150" i="1"/>
  <c r="K149" i="1" s="1"/>
  <c r="J150" i="1"/>
  <c r="J149" i="1" s="1"/>
  <c r="I150" i="1"/>
  <c r="I149" i="1" s="1"/>
  <c r="L146" i="1"/>
  <c r="L145" i="1" s="1"/>
  <c r="L144" i="1" s="1"/>
  <c r="K146" i="1"/>
  <c r="K145" i="1" s="1"/>
  <c r="K144" i="1" s="1"/>
  <c r="J146" i="1"/>
  <c r="J145" i="1" s="1"/>
  <c r="J144" i="1" s="1"/>
  <c r="I146" i="1"/>
  <c r="I145" i="1" s="1"/>
  <c r="I144" i="1" s="1"/>
  <c r="L141" i="1"/>
  <c r="K141" i="1"/>
  <c r="J141" i="1"/>
  <c r="I141" i="1"/>
  <c r="L140" i="1"/>
  <c r="L139" i="1" s="1"/>
  <c r="K140" i="1"/>
  <c r="K139" i="1" s="1"/>
  <c r="J140" i="1"/>
  <c r="J139" i="1" s="1"/>
  <c r="I140" i="1"/>
  <c r="I139" i="1" s="1"/>
  <c r="L136" i="1"/>
  <c r="L135" i="1" s="1"/>
  <c r="L134" i="1" s="1"/>
  <c r="K136" i="1"/>
  <c r="K135" i="1" s="1"/>
  <c r="K134" i="1" s="1"/>
  <c r="J136" i="1"/>
  <c r="J135" i="1" s="1"/>
  <c r="J134" i="1" s="1"/>
  <c r="I136" i="1"/>
  <c r="I135" i="1" s="1"/>
  <c r="I134" i="1" s="1"/>
  <c r="L132" i="1"/>
  <c r="K132" i="1"/>
  <c r="K131" i="1" s="1"/>
  <c r="K130" i="1" s="1"/>
  <c r="J132" i="1"/>
  <c r="J131" i="1" s="1"/>
  <c r="I132" i="1"/>
  <c r="I131" i="1" s="1"/>
  <c r="I130" i="1" s="1"/>
  <c r="L131" i="1"/>
  <c r="L130" i="1" s="1"/>
  <c r="J130" i="1"/>
  <c r="L128" i="1"/>
  <c r="L127" i="1" s="1"/>
  <c r="L126" i="1" s="1"/>
  <c r="K128" i="1"/>
  <c r="K127" i="1" s="1"/>
  <c r="K126" i="1" s="1"/>
  <c r="J128" i="1"/>
  <c r="J127" i="1" s="1"/>
  <c r="J126" i="1" s="1"/>
  <c r="I128" i="1"/>
  <c r="I127" i="1" s="1"/>
  <c r="I126" i="1" s="1"/>
  <c r="L124" i="1"/>
  <c r="K124" i="1"/>
  <c r="K123" i="1" s="1"/>
  <c r="K122" i="1" s="1"/>
  <c r="J124" i="1"/>
  <c r="J123" i="1" s="1"/>
  <c r="I124" i="1"/>
  <c r="I123" i="1" s="1"/>
  <c r="I122" i="1" s="1"/>
  <c r="L123" i="1"/>
  <c r="L122" i="1" s="1"/>
  <c r="J122" i="1"/>
  <c r="L120" i="1"/>
  <c r="L119" i="1" s="1"/>
  <c r="L118" i="1" s="1"/>
  <c r="K120" i="1"/>
  <c r="K119" i="1" s="1"/>
  <c r="K118" i="1" s="1"/>
  <c r="J120" i="1"/>
  <c r="J119" i="1" s="1"/>
  <c r="J118" i="1" s="1"/>
  <c r="I120" i="1"/>
  <c r="I119" i="1" s="1"/>
  <c r="I118" i="1" s="1"/>
  <c r="L115" i="1"/>
  <c r="K115" i="1"/>
  <c r="K114" i="1" s="1"/>
  <c r="K113" i="1" s="1"/>
  <c r="J115" i="1"/>
  <c r="J114" i="1" s="1"/>
  <c r="I115" i="1"/>
  <c r="I114" i="1" s="1"/>
  <c r="I113" i="1" s="1"/>
  <c r="I112" i="1" s="1"/>
  <c r="L114" i="1"/>
  <c r="L113" i="1" s="1"/>
  <c r="J113" i="1"/>
  <c r="L109" i="1"/>
  <c r="L108" i="1" s="1"/>
  <c r="K109" i="1"/>
  <c r="K108" i="1" s="1"/>
  <c r="J109" i="1"/>
  <c r="J108" i="1" s="1"/>
  <c r="I109" i="1"/>
  <c r="I108" i="1" s="1"/>
  <c r="L105" i="1"/>
  <c r="L104" i="1" s="1"/>
  <c r="L103" i="1" s="1"/>
  <c r="K105" i="1"/>
  <c r="K104" i="1" s="1"/>
  <c r="K103" i="1" s="1"/>
  <c r="J105" i="1"/>
  <c r="J104" i="1" s="1"/>
  <c r="J103" i="1" s="1"/>
  <c r="I105" i="1"/>
  <c r="I104" i="1" s="1"/>
  <c r="I103" i="1" s="1"/>
  <c r="L100" i="1"/>
  <c r="K100" i="1"/>
  <c r="K99" i="1" s="1"/>
  <c r="K98" i="1" s="1"/>
  <c r="K92" i="1" s="1"/>
  <c r="J100" i="1"/>
  <c r="J99" i="1" s="1"/>
  <c r="J98" i="1" s="1"/>
  <c r="I100" i="1"/>
  <c r="I99" i="1" s="1"/>
  <c r="I98" i="1" s="1"/>
  <c r="I92" i="1" s="1"/>
  <c r="L99" i="1"/>
  <c r="L98" i="1" s="1"/>
  <c r="L95" i="1"/>
  <c r="L94" i="1" s="1"/>
  <c r="L93" i="1" s="1"/>
  <c r="K95" i="1"/>
  <c r="K94" i="1" s="1"/>
  <c r="K93" i="1" s="1"/>
  <c r="J95" i="1"/>
  <c r="J94" i="1" s="1"/>
  <c r="J93" i="1" s="1"/>
  <c r="I95" i="1"/>
  <c r="I94" i="1" s="1"/>
  <c r="I93" i="1" s="1"/>
  <c r="L88" i="1"/>
  <c r="L87" i="1" s="1"/>
  <c r="L86" i="1" s="1"/>
  <c r="L85" i="1" s="1"/>
  <c r="K88" i="1"/>
  <c r="J88" i="1"/>
  <c r="I88" i="1"/>
  <c r="I87" i="1" s="1"/>
  <c r="I86" i="1" s="1"/>
  <c r="I85" i="1" s="1"/>
  <c r="K87" i="1"/>
  <c r="K86" i="1" s="1"/>
  <c r="K85" i="1" s="1"/>
  <c r="J87" i="1"/>
  <c r="J86" i="1" s="1"/>
  <c r="J85" i="1" s="1"/>
  <c r="L83" i="1"/>
  <c r="L82" i="1" s="1"/>
  <c r="L81" i="1" s="1"/>
  <c r="K83" i="1"/>
  <c r="J83" i="1"/>
  <c r="J82" i="1" s="1"/>
  <c r="J81" i="1" s="1"/>
  <c r="I83" i="1"/>
  <c r="K82" i="1"/>
  <c r="K81" i="1" s="1"/>
  <c r="I82" i="1"/>
  <c r="I81" i="1" s="1"/>
  <c r="L77" i="1"/>
  <c r="L76" i="1" s="1"/>
  <c r="K77" i="1"/>
  <c r="J77" i="1"/>
  <c r="J76" i="1" s="1"/>
  <c r="I77" i="1"/>
  <c r="I76" i="1" s="1"/>
  <c r="K76" i="1"/>
  <c r="L72" i="1"/>
  <c r="L71" i="1" s="1"/>
  <c r="K72" i="1"/>
  <c r="J72" i="1"/>
  <c r="I72" i="1"/>
  <c r="I71" i="1" s="1"/>
  <c r="K71" i="1"/>
  <c r="J71" i="1"/>
  <c r="L67" i="1"/>
  <c r="L66" i="1" s="1"/>
  <c r="K67" i="1"/>
  <c r="K66" i="1" s="1"/>
  <c r="J67" i="1"/>
  <c r="J66" i="1" s="1"/>
  <c r="I67" i="1"/>
  <c r="I66" i="1" s="1"/>
  <c r="L48" i="1"/>
  <c r="L47" i="1" s="1"/>
  <c r="L46" i="1" s="1"/>
  <c r="L45" i="1" s="1"/>
  <c r="K48" i="1"/>
  <c r="K47" i="1" s="1"/>
  <c r="K46" i="1" s="1"/>
  <c r="K45" i="1" s="1"/>
  <c r="J48" i="1"/>
  <c r="I48" i="1"/>
  <c r="J47" i="1"/>
  <c r="J46" i="1" s="1"/>
  <c r="J45" i="1" s="1"/>
  <c r="I47" i="1"/>
  <c r="I46" i="1" s="1"/>
  <c r="I45" i="1" s="1"/>
  <c r="L43" i="1"/>
  <c r="K43" i="1"/>
  <c r="J43" i="1"/>
  <c r="J42" i="1" s="1"/>
  <c r="J41" i="1" s="1"/>
  <c r="I43" i="1"/>
  <c r="I42" i="1" s="1"/>
  <c r="I41" i="1" s="1"/>
  <c r="L42" i="1"/>
  <c r="L41" i="1" s="1"/>
  <c r="K42" i="1"/>
  <c r="K41" i="1" s="1"/>
  <c r="L39" i="1"/>
  <c r="K39" i="1"/>
  <c r="J39" i="1"/>
  <c r="I39" i="1"/>
  <c r="L37" i="1"/>
  <c r="L36" i="1" s="1"/>
  <c r="L35" i="1" s="1"/>
  <c r="K37" i="1"/>
  <c r="K36" i="1" s="1"/>
  <c r="K35" i="1" s="1"/>
  <c r="J37" i="1"/>
  <c r="J36" i="1" s="1"/>
  <c r="J35" i="1" s="1"/>
  <c r="I37" i="1"/>
  <c r="I36" i="1" s="1"/>
  <c r="I35" i="1" s="1"/>
  <c r="K92" i="4" l="1"/>
  <c r="K215" i="4"/>
  <c r="K336" i="5"/>
  <c r="I159" i="5"/>
  <c r="I158" i="5" s="1"/>
  <c r="L66" i="5"/>
  <c r="L65" i="5" s="1"/>
  <c r="L305" i="5"/>
  <c r="I66" i="5"/>
  <c r="I65" i="5" s="1"/>
  <c r="L173" i="5"/>
  <c r="L168" i="5" s="1"/>
  <c r="L216" i="5"/>
  <c r="J35" i="5"/>
  <c r="I37" i="5"/>
  <c r="I36" i="5" s="1"/>
  <c r="K185" i="4"/>
  <c r="K184" i="4" s="1"/>
  <c r="L167" i="4"/>
  <c r="K112" i="4"/>
  <c r="K335" i="4"/>
  <c r="J238" i="4"/>
  <c r="L215" i="4"/>
  <c r="K158" i="4"/>
  <c r="K157" i="4" s="1"/>
  <c r="J158" i="4"/>
  <c r="J157" i="4" s="1"/>
  <c r="K304" i="4"/>
  <c r="K303" i="4" s="1"/>
  <c r="K302" i="4" s="1"/>
  <c r="I65" i="4"/>
  <c r="I64" i="4" s="1"/>
  <c r="L185" i="4"/>
  <c r="L184" i="4" s="1"/>
  <c r="J215" i="4"/>
  <c r="K172" i="4"/>
  <c r="K167" i="4" s="1"/>
  <c r="L335" i="4"/>
  <c r="K270" i="4"/>
  <c r="J172" i="4"/>
  <c r="J138" i="4"/>
  <c r="I112" i="4"/>
  <c r="I304" i="4"/>
  <c r="I303" i="4" s="1"/>
  <c r="I302" i="4" s="1"/>
  <c r="L303" i="4"/>
  <c r="K185" i="2"/>
  <c r="L185" i="2"/>
  <c r="K335" i="2"/>
  <c r="L65" i="2"/>
  <c r="L64" i="2" s="1"/>
  <c r="K65" i="2"/>
  <c r="K64" i="2" s="1"/>
  <c r="J172" i="2"/>
  <c r="J92" i="2"/>
  <c r="L304" i="2"/>
  <c r="K215" i="2"/>
  <c r="K158" i="2"/>
  <c r="K157" i="2" s="1"/>
  <c r="K304" i="2"/>
  <c r="K303" i="2" s="1"/>
  <c r="K302" i="2" s="1"/>
  <c r="J215" i="2"/>
  <c r="J158" i="2"/>
  <c r="J157" i="2" s="1"/>
  <c r="I215" i="2"/>
  <c r="K92" i="3"/>
  <c r="L304" i="3"/>
  <c r="K172" i="3"/>
  <c r="J172" i="3"/>
  <c r="L335" i="3"/>
  <c r="I304" i="3"/>
  <c r="I303" i="3" s="1"/>
  <c r="J138" i="3"/>
  <c r="K158" i="3"/>
  <c r="K157" i="3" s="1"/>
  <c r="I138" i="3"/>
  <c r="L65" i="3"/>
  <c r="L64" i="3" s="1"/>
  <c r="K304" i="3"/>
  <c r="K303" i="3" s="1"/>
  <c r="K302" i="3" s="1"/>
  <c r="K167" i="3"/>
  <c r="J158" i="3"/>
  <c r="J157" i="3" s="1"/>
  <c r="I36" i="3"/>
  <c r="I35" i="3" s="1"/>
  <c r="K215" i="3"/>
  <c r="J167" i="3"/>
  <c r="I158" i="3"/>
  <c r="I157" i="3" s="1"/>
  <c r="J215" i="3"/>
  <c r="J113" i="5"/>
  <c r="J336" i="5"/>
  <c r="J93" i="5"/>
  <c r="L35" i="5"/>
  <c r="L159" i="5"/>
  <c r="L158" i="5" s="1"/>
  <c r="J159" i="5"/>
  <c r="J158" i="5" s="1"/>
  <c r="I305" i="5"/>
  <c r="I304" i="5" s="1"/>
  <c r="J216" i="5"/>
  <c r="J173" i="5"/>
  <c r="J168" i="5" s="1"/>
  <c r="K305" i="5"/>
  <c r="K304" i="5" s="1"/>
  <c r="K303" i="5" s="1"/>
  <c r="J66" i="5"/>
  <c r="J65" i="5" s="1"/>
  <c r="J305" i="5"/>
  <c r="J304" i="5" s="1"/>
  <c r="I113" i="5"/>
  <c r="J271" i="5"/>
  <c r="L239" i="5"/>
  <c r="L113" i="5"/>
  <c r="K93" i="5"/>
  <c r="K159" i="5"/>
  <c r="K158" i="5" s="1"/>
  <c r="I335" i="1"/>
  <c r="J138" i="1"/>
  <c r="K335" i="1"/>
  <c r="I34" i="1"/>
  <c r="I138" i="1"/>
  <c r="I185" i="1"/>
  <c r="I184" i="1" s="1"/>
  <c r="L238" i="1"/>
  <c r="L237" i="1" s="1"/>
  <c r="I238" i="1"/>
  <c r="J335" i="1"/>
  <c r="J112" i="1"/>
  <c r="L158" i="1"/>
  <c r="L157" i="1" s="1"/>
  <c r="K167" i="1"/>
  <c r="L167" i="1"/>
  <c r="K304" i="1"/>
  <c r="K303" i="1" s="1"/>
  <c r="K302" i="1" s="1"/>
  <c r="K112" i="1"/>
  <c r="J65" i="1"/>
  <c r="J64" i="1" s="1"/>
  <c r="K34" i="1"/>
  <c r="L270" i="1"/>
  <c r="L65" i="1"/>
  <c r="L64" i="1" s="1"/>
  <c r="I270" i="1"/>
  <c r="I93" i="5"/>
  <c r="I271" i="5"/>
  <c r="K239" i="5"/>
  <c r="K139" i="5"/>
  <c r="L93" i="5"/>
  <c r="K271" i="5"/>
  <c r="L304" i="5"/>
  <c r="L303" i="5" s="1"/>
  <c r="L271" i="5"/>
  <c r="L238" i="5" s="1"/>
  <c r="J239" i="5"/>
  <c r="J139" i="5"/>
  <c r="K216" i="5"/>
  <c r="L186" i="5"/>
  <c r="K173" i="5"/>
  <c r="I239" i="5"/>
  <c r="I238" i="5" s="1"/>
  <c r="I139" i="5"/>
  <c r="I186" i="5"/>
  <c r="L139" i="5"/>
  <c r="K66" i="5"/>
  <c r="K65" i="5" s="1"/>
  <c r="K35" i="5"/>
  <c r="K34" i="5" s="1"/>
  <c r="I216" i="5"/>
  <c r="K186" i="5"/>
  <c r="K113" i="5"/>
  <c r="L336" i="5"/>
  <c r="J186" i="5"/>
  <c r="I173" i="5"/>
  <c r="I168" i="5" s="1"/>
  <c r="I35" i="5"/>
  <c r="K168" i="5"/>
  <c r="I336" i="5"/>
  <c r="I238" i="4"/>
  <c r="L65" i="4"/>
  <c r="L64" i="4" s="1"/>
  <c r="I158" i="4"/>
  <c r="I157" i="4" s="1"/>
  <c r="K138" i="4"/>
  <c r="I335" i="4"/>
  <c r="L238" i="4"/>
  <c r="I172" i="4"/>
  <c r="I167" i="4" s="1"/>
  <c r="I138" i="4"/>
  <c r="J112" i="4"/>
  <c r="I185" i="4"/>
  <c r="I184" i="4" s="1"/>
  <c r="L112" i="4"/>
  <c r="J335" i="4"/>
  <c r="L302" i="4"/>
  <c r="J303" i="4"/>
  <c r="J302" i="4" s="1"/>
  <c r="I270" i="4"/>
  <c r="L138" i="4"/>
  <c r="J185" i="4"/>
  <c r="L270" i="4"/>
  <c r="K238" i="4"/>
  <c r="K237" i="4" s="1"/>
  <c r="I92" i="4"/>
  <c r="K65" i="4"/>
  <c r="K64" i="4" s="1"/>
  <c r="J167" i="4"/>
  <c r="L92" i="4"/>
  <c r="I34" i="4"/>
  <c r="J270" i="4"/>
  <c r="J237" i="4" s="1"/>
  <c r="J92" i="4"/>
  <c r="L167" i="3"/>
  <c r="L238" i="3"/>
  <c r="L237" i="3" s="1"/>
  <c r="J238" i="3"/>
  <c r="I238" i="3"/>
  <c r="I270" i="3"/>
  <c r="L92" i="3"/>
  <c r="L303" i="3"/>
  <c r="K270" i="3"/>
  <c r="L185" i="3"/>
  <c r="L184" i="3" s="1"/>
  <c r="L112" i="3"/>
  <c r="J270" i="3"/>
  <c r="K185" i="3"/>
  <c r="K184" i="3" s="1"/>
  <c r="J185" i="3"/>
  <c r="J184" i="3" s="1"/>
  <c r="I172" i="3"/>
  <c r="I167" i="3" s="1"/>
  <c r="K138" i="3"/>
  <c r="I92" i="3"/>
  <c r="L34" i="3"/>
  <c r="K335" i="3"/>
  <c r="I185" i="3"/>
  <c r="I184" i="3" s="1"/>
  <c r="K112" i="3"/>
  <c r="J92" i="3"/>
  <c r="J335" i="3"/>
  <c r="L138" i="3"/>
  <c r="J112" i="3"/>
  <c r="I34" i="3"/>
  <c r="I112" i="3"/>
  <c r="J303" i="3"/>
  <c r="K34" i="3"/>
  <c r="I335" i="3"/>
  <c r="I302" i="3" s="1"/>
  <c r="K238" i="3"/>
  <c r="K237" i="3" s="1"/>
  <c r="L158" i="3"/>
  <c r="L157" i="3" s="1"/>
  <c r="I65" i="3"/>
  <c r="I64" i="3" s="1"/>
  <c r="J34" i="3"/>
  <c r="K238" i="2"/>
  <c r="K138" i="2"/>
  <c r="I65" i="2"/>
  <c r="I64" i="2" s="1"/>
  <c r="I335" i="2"/>
  <c r="I238" i="2"/>
  <c r="J138" i="2"/>
  <c r="J335" i="2"/>
  <c r="J65" i="2"/>
  <c r="J64" i="2" s="1"/>
  <c r="L270" i="2"/>
  <c r="L238" i="2"/>
  <c r="L237" i="2" s="1"/>
  <c r="I138" i="2"/>
  <c r="L92" i="2"/>
  <c r="L167" i="2"/>
  <c r="K270" i="2"/>
  <c r="J238" i="2"/>
  <c r="K172" i="2"/>
  <c r="L138" i="2"/>
  <c r="K92" i="2"/>
  <c r="J270" i="2"/>
  <c r="L112" i="2"/>
  <c r="I270" i="2"/>
  <c r="I172" i="2"/>
  <c r="I167" i="2" s="1"/>
  <c r="K112" i="2"/>
  <c r="I92" i="2"/>
  <c r="L303" i="2"/>
  <c r="K184" i="2"/>
  <c r="J185" i="2"/>
  <c r="I112" i="2"/>
  <c r="L34" i="2"/>
  <c r="K167" i="2"/>
  <c r="K34" i="2"/>
  <c r="L335" i="2"/>
  <c r="J303" i="2"/>
  <c r="I185" i="2"/>
  <c r="I184" i="2" s="1"/>
  <c r="I303" i="2"/>
  <c r="L215" i="2"/>
  <c r="L184" i="2" s="1"/>
  <c r="J167" i="2"/>
  <c r="L158" i="2"/>
  <c r="L157" i="2" s="1"/>
  <c r="J112" i="2"/>
  <c r="J34" i="2"/>
  <c r="J167" i="1"/>
  <c r="L112" i="1"/>
  <c r="L215" i="1"/>
  <c r="J92" i="1"/>
  <c r="K33" i="1"/>
  <c r="L92" i="1"/>
  <c r="L184" i="1"/>
  <c r="J185" i="1"/>
  <c r="J184" i="1" s="1"/>
  <c r="J34" i="1"/>
  <c r="L34" i="1"/>
  <c r="J270" i="1"/>
  <c r="K65" i="1"/>
  <c r="K64" i="1" s="1"/>
  <c r="L138" i="1"/>
  <c r="K270" i="1"/>
  <c r="K138" i="1"/>
  <c r="J238" i="1"/>
  <c r="J237" i="1" s="1"/>
  <c r="K238" i="1"/>
  <c r="K237" i="1" s="1"/>
  <c r="K183" i="1" s="1"/>
  <c r="I158" i="1"/>
  <c r="I157" i="1" s="1"/>
  <c r="I172" i="1"/>
  <c r="I167" i="1" s="1"/>
  <c r="I33" i="1" s="1"/>
  <c r="L303" i="1"/>
  <c r="L302" i="1" s="1"/>
  <c r="I303" i="1"/>
  <c r="I302" i="1" s="1"/>
  <c r="I65" i="1"/>
  <c r="I64" i="1" s="1"/>
  <c r="J304" i="1"/>
  <c r="J303" i="1" s="1"/>
  <c r="L335" i="1"/>
  <c r="J184" i="4" l="1"/>
  <c r="J183" i="4" s="1"/>
  <c r="J367" i="4" s="1"/>
  <c r="L33" i="4"/>
  <c r="J33" i="4"/>
  <c r="J185" i="5"/>
  <c r="L185" i="5"/>
  <c r="L184" i="5" s="1"/>
  <c r="L34" i="5"/>
  <c r="J303" i="5"/>
  <c r="K185" i="5"/>
  <c r="J238" i="5"/>
  <c r="K183" i="4"/>
  <c r="I237" i="4"/>
  <c r="I183" i="4" s="1"/>
  <c r="K33" i="4"/>
  <c r="K367" i="4" s="1"/>
  <c r="I33" i="2"/>
  <c r="K33" i="2"/>
  <c r="J184" i="2"/>
  <c r="J33" i="3"/>
  <c r="L302" i="3"/>
  <c r="L183" i="3" s="1"/>
  <c r="J34" i="5"/>
  <c r="I237" i="1"/>
  <c r="J302" i="1"/>
  <c r="J183" i="1"/>
  <c r="I183" i="1"/>
  <c r="I367" i="1" s="1"/>
  <c r="J33" i="1"/>
  <c r="J367" i="1" s="1"/>
  <c r="J184" i="5"/>
  <c r="J368" i="5" s="1"/>
  <c r="I34" i="5"/>
  <c r="K238" i="5"/>
  <c r="K184" i="5" s="1"/>
  <c r="K368" i="5" s="1"/>
  <c r="I185" i="5"/>
  <c r="I303" i="5"/>
  <c r="L237" i="4"/>
  <c r="I33" i="4"/>
  <c r="L183" i="4"/>
  <c r="L367" i="4" s="1"/>
  <c r="K183" i="3"/>
  <c r="K33" i="3"/>
  <c r="K367" i="3" s="1"/>
  <c r="J302" i="3"/>
  <c r="L33" i="3"/>
  <c r="I237" i="3"/>
  <c r="I183" i="3" s="1"/>
  <c r="J237" i="3"/>
  <c r="J183" i="3" s="1"/>
  <c r="J367" i="3" s="1"/>
  <c r="I33" i="3"/>
  <c r="J33" i="2"/>
  <c r="I237" i="2"/>
  <c r="J237" i="2"/>
  <c r="J183" i="2" s="1"/>
  <c r="L33" i="2"/>
  <c r="L302" i="2"/>
  <c r="L183" i="2" s="1"/>
  <c r="I302" i="2"/>
  <c r="K183" i="2"/>
  <c r="K367" i="2" s="1"/>
  <c r="I183" i="2"/>
  <c r="I367" i="2" s="1"/>
  <c r="K237" i="2"/>
  <c r="J302" i="2"/>
  <c r="L183" i="1"/>
  <c r="K367" i="1"/>
  <c r="L33" i="1"/>
  <c r="L367" i="1" s="1"/>
  <c r="L368" i="5" l="1"/>
  <c r="L367" i="3"/>
  <c r="I184" i="5"/>
  <c r="I368" i="5" s="1"/>
  <c r="I367" i="4"/>
  <c r="I367" i="3"/>
  <c r="L367" i="2"/>
  <c r="J367" i="2"/>
</calcChain>
</file>

<file path=xl/sharedStrings.xml><?xml version="1.0" encoding="utf-8"?>
<sst xmlns="http://schemas.openxmlformats.org/spreadsheetml/2006/main" count="4974" uniqueCount="519">
  <si>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</si>
  <si>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</si>
  <si>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</si>
  <si>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</si>
  <si>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</si>
  <si>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kovo 2 d. įsakymo Nr. 1K-74  redakcija)</t>
  </si>
  <si>
    <t>(Biudžeto išlaidų sąmatos vykdymo 2022 m. kovo mėn. 31 d. metinės, ketvirtinės ataskaitos forma Nr. 2)</t>
  </si>
  <si>
    <t>Gargždų Kranto pagrindinė mokykla, 191789019, Gargždai Kvietinių 28</t>
  </si>
  <si>
    <t>(įstaigos pavadinimas, kodas Juridinių asmenų registre, adresas)</t>
  </si>
  <si>
    <t>BIUDŽETO IŠLAIDŲ SĄMATOS VYKDYMO</t>
  </si>
  <si>
    <t>2022 M. KOVO MĖN. 31 D.</t>
  </si>
  <si>
    <t>1 ketvirtis</t>
  </si>
  <si>
    <t>(metinė, ketvirtinė)</t>
  </si>
  <si>
    <t>ATASKAITA</t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</si>
  <si>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</si>
  <si>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</si>
  <si>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</si>
  <si>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</si>
  <si>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</si>
  <si>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</si>
  <si>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pagrindinės mokyklos tipui</t>
  </si>
  <si>
    <t>Įstaigos</t>
  </si>
  <si>
    <t>191789019</t>
  </si>
  <si>
    <t>1.1.1.8. Bendrųjų ugdymo planų įgyvendinimas bei tinkamos ugdymo aplinkos užtikrinimas Gargždų "Kranto" pagrindinėje mokykloje</t>
  </si>
  <si>
    <t>Programos</t>
  </si>
  <si>
    <t>1</t>
  </si>
  <si>
    <t>Finansavimo šaltinio</t>
  </si>
  <si>
    <t>SB</t>
  </si>
  <si>
    <t>Valstybės funkcijos</t>
  </si>
  <si>
    <t>09</t>
  </si>
  <si>
    <t>02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</si>
  <si>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</si>
  <si>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</si>
  <si>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</si>
  <si>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</si>
  <si>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</si>
  <si>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</si>
  <si>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</si>
  <si>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</si>
  <si>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</si>
  <si>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</si>
  <si>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</si>
  <si>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</si>
  <si>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</si>
  <si>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</si>
  <si>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</si>
  <si>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</si>
  <si>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</si>
  <si>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</si>
  <si>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</si>
  <si>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</si>
  <si>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</si>
  <si>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</si>
  <si>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</si>
  <si>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</si>
  <si>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</si>
  <si>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</si>
  <si>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</si>
  <si>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</si>
  <si>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</si>
  <si>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</si>
  <si>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</si>
  <si>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</si>
  <si>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</si>
  <si>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</si>
  <si>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</si>
  <si>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</si>
  <si>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</si>
  <si>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</si>
  <si>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</si>
  <si>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</si>
  <si>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</si>
  <si>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</si>
  <si>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</si>
  <si>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</si>
  <si>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</si>
  <si>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</si>
  <si>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</si>
  <si>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</si>
  <si>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</si>
  <si>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</si>
  <si>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</si>
  <si>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</si>
  <si>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</si>
  <si>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</si>
  <si>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</si>
  <si>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</si>
  <si>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</si>
  <si>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</si>
  <si>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</si>
  <si>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</si>
  <si>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</si>
  <si>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</si>
  <si>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</si>
  <si>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</si>
  <si>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</si>
  <si>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</si>
  <si>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</si>
  <si>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</si>
  <si>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</si>
  <si>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</si>
  <si>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</si>
  <si>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</si>
  <si>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</si>
  <si>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</si>
  <si>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</si>
  <si>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</si>
  <si>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</si>
  <si>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</si>
  <si>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</si>
  <si>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</si>
  <si>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</si>
  <si>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</si>
  <si>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</si>
  <si>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</si>
  <si>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</si>
  <si>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</si>
  <si>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</si>
  <si>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</si>
  <si>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</si>
  <si>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</si>
  <si>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</si>
  <si>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</si>
  <si>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</si>
  <si>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</si>
  <si>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</si>
  <si>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</si>
  <si>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</si>
  <si>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</si>
  <si>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</si>
  <si>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</si>
  <si>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</si>
  <si>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</si>
  <si>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</si>
  <si>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</si>
  <si>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</si>
  <si>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</si>
  <si>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</si>
  <si>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</si>
  <si>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</si>
  <si>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</si>
  <si>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</si>
  <si>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</si>
  <si>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</si>
  <si>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</si>
  <si>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</si>
  <si>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</si>
  <si>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</si>
  <si>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</si>
  <si>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</si>
  <si>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</si>
  <si>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</si>
  <si>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</si>
  <si>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</si>
  <si>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</si>
  <si>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</si>
  <si>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</si>
  <si>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</si>
  <si>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</si>
  <si>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</si>
  <si>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</si>
  <si>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</si>
  <si>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</si>
  <si>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</si>
  <si>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</si>
  <si>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</si>
  <si>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</si>
  <si>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</si>
  <si>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</si>
  <si>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</si>
  <si>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</si>
  <si>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</si>
  <si>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</si>
  <si>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</si>
  <si>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</si>
  <si>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</si>
  <si>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</si>
  <si>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</si>
  <si>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</si>
  <si>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</si>
  <si>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</si>
  <si>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</si>
  <si>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</si>
  <si>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</si>
  <si>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</si>
  <si>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</si>
  <si>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</si>
  <si>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</si>
  <si>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</si>
  <si>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</si>
  <si>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</si>
  <si>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</si>
  <si>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</si>
  <si>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</si>
  <si>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</si>
  <si>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</si>
  <si>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</si>
  <si>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</si>
  <si>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</si>
  <si>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</si>
  <si>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</si>
  <si>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</si>
  <si>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</si>
  <si>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</si>
  <si>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</si>
  <si>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</si>
  <si>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</si>
  <si>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</si>
  <si>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</si>
  <si>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</si>
  <si>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</si>
  <si>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</si>
  <si>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</si>
  <si>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</si>
  <si>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</si>
  <si>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</si>
  <si>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</si>
  <si>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</si>
  <si>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</si>
  <si>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</si>
  <si>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</si>
  <si>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</si>
  <si>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</si>
  <si>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</si>
  <si>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</si>
  <si>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</si>
  <si>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</si>
  <si>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</si>
  <si>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</si>
  <si>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</si>
  <si>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</si>
  <si>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Egidijus Žiedas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</si>
  <si>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</si>
  <si>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</si>
  <si>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</si>
  <si>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 / centralizuotos apskaitos įstaigos vadovo arba jo įgalioto asmens pareigų pavadinimas)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</si>
  <si>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</si>
  <si>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</si>
  <si>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</si>
  <si>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</si>
  <si>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</si>
  <si>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</si>
  <si>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t>Mokymo lėšos</t>
  </si>
  <si>
    <t>ML</t>
  </si>
  <si>
    <t>1.1.3.17. Pedagogų rengimo, perkvalifikavimo, jaunųjų pedagogų pritraukimo ir mokytojo prestižo didinimo dalinis finansavimas</t>
  </si>
  <si>
    <t>Mokyklos, priskiriamos vidurinės mokyklos tipui</t>
  </si>
  <si>
    <t>2022.04.05 Nr.________________</t>
  </si>
  <si>
    <t>Valstybės biudžeto specialioji tikslinė dotacija</t>
  </si>
  <si>
    <t>VBD</t>
  </si>
  <si>
    <t>06</t>
  </si>
  <si>
    <t>Papildomos švietimo paslaugos</t>
  </si>
  <si>
    <t>03</t>
  </si>
  <si>
    <t>9</t>
  </si>
  <si>
    <t>9.1.1.17. Projekto "Klaipėdos rajono biudžetinių įstaigų apskaitos optimizavimas" įgyvendinimas</t>
  </si>
  <si>
    <t>Institucijos išlaikymas (valdymo išlaidos)</t>
  </si>
  <si>
    <t>Savivaldybės valdymo ir pagrindinių funkcijų vykdymo programa</t>
  </si>
  <si>
    <t xml:space="preserve"> </t>
  </si>
  <si>
    <t>Pajamos už paslaugas ir nuomą</t>
  </si>
  <si>
    <t>S</t>
  </si>
  <si>
    <t>1.4.4.28. Švietimo įstaigų patalpų remontas, mokyklinių autobusų remontas, buitinės, organizacinės technikos, mokymo priemonių įsigijimas</t>
  </si>
  <si>
    <t>(Parašas) (Vardas ir pavardė)</t>
  </si>
  <si>
    <t>09.02.01.01.</t>
  </si>
  <si>
    <t>Iš viso</t>
  </si>
  <si>
    <t>Kitoms išlaidoms</t>
  </si>
  <si>
    <t>09.06.01.01.</t>
  </si>
  <si>
    <t>09.02.02.01.</t>
  </si>
  <si>
    <t>Atsargoms</t>
  </si>
  <si>
    <t>01.03.02.09.</t>
  </si>
  <si>
    <t>Suma</t>
  </si>
  <si>
    <t>Programa</t>
  </si>
  <si>
    <t>Valstybės funkcija</t>
  </si>
  <si>
    <t>Finansavimo sumų paskirtis</t>
  </si>
  <si>
    <t>Finansavimo
šaltinis</t>
  </si>
  <si>
    <t>Eil.
Nr.</t>
  </si>
  <si>
    <t>Per ataskaitinį laikotarpį gautos finansavimo sumos:</t>
  </si>
  <si>
    <t>2022-03-31</t>
  </si>
  <si>
    <t>Ataskaitinis laikotarpis:</t>
  </si>
  <si>
    <t>Gargždai Kvietinių 28</t>
  </si>
  <si>
    <t>PAŽYMA DĖL GAUTINŲ, GAUTŲ IR GRĄŽINTINŲ FINANSAVIMO SUMŲ</t>
  </si>
  <si>
    <t>Klaipėdos raj.savivaldybės administracijos (Biudžeto ir ekonomikos skyriui)</t>
  </si>
  <si>
    <t>(Įstaigos pavadinimas)</t>
  </si>
  <si>
    <t>Gargždų Kranto pagrindinė mokykla</t>
  </si>
  <si>
    <t xml:space="preserve">  </t>
  </si>
  <si>
    <t>Įstaigos vadovas</t>
  </si>
  <si>
    <t>X</t>
  </si>
  <si>
    <t>Likutis ataskaitinio laikotarpio pabaigoje,
iš viso</t>
  </si>
  <si>
    <t xml:space="preserve">Pajamos už paslaugas ir nuomą, 
iš viso </t>
  </si>
  <si>
    <t xml:space="preserve">Pajamų už socialinio būsto nuomą 
įmokos </t>
  </si>
  <si>
    <t xml:space="preserve">Pajamų už socialinio būsto paslaugas
įmokos </t>
  </si>
  <si>
    <t>Įmokos už išlaikymą švietimo, socialinės
apsaugos ir kitose įstaigose</t>
  </si>
  <si>
    <t>Pajamų už ilgalaikio ir trumpalaikio materialiojo turto nuomą įmokos</t>
  </si>
  <si>
    <t>Biudžetinių įstaigų pajamų už prekes ir paslaugas įmokos</t>
  </si>
  <si>
    <t>Likutis metų pradžioje, iš viso</t>
  </si>
  <si>
    <t>laikotarpį</t>
  </si>
  <si>
    <t>laikotarpiui</t>
  </si>
  <si>
    <t>ataskaitinį</t>
  </si>
  <si>
    <t>asignavimai</t>
  </si>
  <si>
    <t>per ataskaitinį</t>
  </si>
  <si>
    <t>ataskaitiniam</t>
  </si>
  <si>
    <t>metams</t>
  </si>
  <si>
    <t>asignavimai per</t>
  </si>
  <si>
    <t xml:space="preserve">Panaudoti </t>
  </si>
  <si>
    <t>į biudžetą per</t>
  </si>
  <si>
    <t>įskaitant patikslinimą</t>
  </si>
  <si>
    <t>Pavadinimas</t>
  </si>
  <si>
    <t>Negauti biudžeto</t>
  </si>
  <si>
    <t>Gauti biudžeto</t>
  </si>
  <si>
    <t>Faktinės įmokos</t>
  </si>
  <si>
    <t>Patvirtinta įmokų suma,</t>
  </si>
  <si>
    <t>(Eur., euro cnt.)</t>
  </si>
  <si>
    <t>(Registracijos kodas ir buveinės adresas)</t>
  </si>
  <si>
    <t>Gargždai Kvietinių 28 į.k.191789019</t>
  </si>
  <si>
    <t>įsakymu Nr.(5.1.1) AV - 306</t>
  </si>
  <si>
    <t>2018 m. vasario 6 d.</t>
  </si>
  <si>
    <t>Gargždų"Kranto" pagrindinė mokykla</t>
  </si>
  <si>
    <t>administracijos direktoriaus</t>
  </si>
  <si>
    <t>Klaipėdos rajono savivaldybės</t>
  </si>
  <si>
    <t xml:space="preserve">P A T V I R T I N T A </t>
  </si>
  <si>
    <t xml:space="preserve"> PAŽYMA APIE PAJAMAS UŽ PASLAUGAS IR NUOMĄ  2022-03-31 D. </t>
  </si>
  <si>
    <t>2022-04-</t>
  </si>
  <si>
    <t>Klaipėdos rajono centralizuotos biudžetinių įstaigų buhalterinės apskaitos skyriaus vedėja</t>
  </si>
  <si>
    <t>Auksė Žitkuvienė</t>
  </si>
  <si>
    <t>(vyriausiojo buhalterio (buhalterio) ar jo įgalioto asmens pareigos)</t>
  </si>
  <si>
    <t>(vadovo ar jo įgalioto asmens pareigos)</t>
  </si>
  <si>
    <t>IŠ VISO:</t>
  </si>
  <si>
    <t>Apskaičiuotos prekių turto ir paslaugų pardavimo pajamos</t>
  </si>
  <si>
    <t>Apskaičiuotos turto naudojimo pajamos</t>
  </si>
  <si>
    <t>Laikotarpio pabaigos likutis
(3+4-5-6)</t>
  </si>
  <si>
    <t>Grąžintinų sumų pokytis</t>
  </si>
  <si>
    <t>Gauta iš iždo sumų</t>
  </si>
  <si>
    <t xml:space="preserve">Pervesta į iždą grąžintinų iš iždo sumų </t>
  </si>
  <si>
    <t>Laikotarpio pradžios likutis</t>
  </si>
  <si>
    <t xml:space="preserve">Sukauptos gautinos iš savivaldybės iždo sumos </t>
  </si>
  <si>
    <t>Didžiosios knygos sąskaitos pavadinimas</t>
  </si>
  <si>
    <t>Didžiosios knygos sąskaitos numeris</t>
  </si>
  <si>
    <t>(Eurais.euro ct,)</t>
  </si>
  <si>
    <t xml:space="preserve">              (sudarymo vieta)</t>
  </si>
  <si>
    <t xml:space="preserve">     Gargždai    </t>
  </si>
  <si>
    <t xml:space="preserve">                                     (data)</t>
  </si>
  <si>
    <t>SAVIVALDYBĖS BIUDŽETINIŲ ĮSTAIGŲ  PAJAMŲ ĮMOKŲ ATASKAITA UŽ  2022 METŲ I KETVIRTĮ</t>
  </si>
  <si>
    <t>(įstaigos pavadinimas, kodas)</t>
  </si>
  <si>
    <t xml:space="preserve">(Savivaldybės biudžetinių įstaigų  pajamų įmokų ataskaitos forma S7) </t>
  </si>
  <si>
    <t>7 priedas</t>
  </si>
  <si>
    <t>pateikimo taisyklių</t>
  </si>
  <si>
    <t xml:space="preserve">                             </t>
  </si>
  <si>
    <t>Klaipėdos rajono centralizuotos biudžetinių įstaigų  buhalterinės apskaitos skyriaus vedėja</t>
  </si>
  <si>
    <r>
      <rPr>
        <vertAlign val="superscript"/>
        <sz val="7"/>
        <rFont val="Times New Roman"/>
        <family val="1"/>
        <charset val="186"/>
      </rPr>
      <t xml:space="preserve">x </t>
    </r>
    <r>
      <rPr>
        <sz val="7"/>
        <rFont val="Times New Roman"/>
        <family val="1"/>
        <charset val="186"/>
      </rPr>
      <t xml:space="preserve">    (I+II+III) mėn. /3 arba (I+II+III+IV+V+VI) mėn. /6 </t>
    </r>
  </si>
  <si>
    <t xml:space="preserve"> iš jų gaunantys DU iš ML lėšų</t>
  </si>
  <si>
    <t>Švietimo pagalbos darbuotojai</t>
  </si>
  <si>
    <t>Pedagogai, iš viso</t>
  </si>
  <si>
    <t>iš jų gaunantys DU  iš ML lėšų</t>
  </si>
  <si>
    <t xml:space="preserve"> iš jų  pareigybės prisk. D lygiui</t>
  </si>
  <si>
    <t>Kiti darbuotojai</t>
  </si>
  <si>
    <t>Bibliotekininkai</t>
  </si>
  <si>
    <t>Mokytojų padėjėjai</t>
  </si>
  <si>
    <t>Pedag. švietimo pagalbos darb.</t>
  </si>
  <si>
    <t>Kiti pedagoginiai darbuotojai</t>
  </si>
  <si>
    <t>iš jų gaunantys DU iš ML lėšų</t>
  </si>
  <si>
    <t>Mokytojai, iš viso</t>
  </si>
  <si>
    <t xml:space="preserve"> Įstaigos  vadovas, vadovo pavaduotojai ugymui</t>
  </si>
  <si>
    <r>
      <t xml:space="preserve">ataskaitinio laikotarpio vidurkis (įvykdymas)  </t>
    </r>
    <r>
      <rPr>
        <b/>
        <vertAlign val="superscript"/>
        <sz val="8"/>
        <rFont val="Times New Roman"/>
        <family val="1"/>
        <charset val="186"/>
      </rPr>
      <t>x</t>
    </r>
  </si>
  <si>
    <t>ataskaitinio laikotarpio pabaigoje</t>
  </si>
  <si>
    <t>metų pradžioje</t>
  </si>
  <si>
    <r>
      <t xml:space="preserve">patikslintas planas (vidutinis skaičius)  </t>
    </r>
    <r>
      <rPr>
        <b/>
        <vertAlign val="superscript"/>
        <sz val="8"/>
        <rFont val="Times New Roman"/>
        <family val="1"/>
        <charset val="186"/>
      </rPr>
      <t>x</t>
    </r>
  </si>
  <si>
    <t>kitoms išmo-koms</t>
  </si>
  <si>
    <t>skatina-mosioms išmokoms</t>
  </si>
  <si>
    <t>už darbą poilsio ir švenčių dienomis, naktinį bei viršvalandinį darbą ir bud.</t>
  </si>
  <si>
    <t>priedams ir priemokoms</t>
  </si>
  <si>
    <t>pareiginės algos kintamajai daliai</t>
  </si>
  <si>
    <t>pareiginei algai</t>
  </si>
  <si>
    <t>už darbą poilsio ir švenčių dienomis, naktinį bei viršvalandinį darbą ir budėjimą</t>
  </si>
  <si>
    <t>Faktiškai</t>
  </si>
  <si>
    <t>Patvirtinta etatų sąraše</t>
  </si>
  <si>
    <t>Įvykdyta, eurais</t>
  </si>
  <si>
    <t>Ataskaitinio laikotarpio patikslintas planas, eurais</t>
  </si>
  <si>
    <t>Pareigybių skaičius, vnt.</t>
  </si>
  <si>
    <t>Pareigybės</t>
  </si>
  <si>
    <t>Išlaidų klasifikacija pagal valstybės funkcijas:</t>
  </si>
  <si>
    <t>Vaikų (mokinių) skaičius</t>
  </si>
  <si>
    <t>Grupių (klasių) skaičius</t>
  </si>
  <si>
    <t>Programa:</t>
  </si>
  <si>
    <t>x</t>
  </si>
  <si>
    <t>Įstaigų skaičius</t>
  </si>
  <si>
    <t>Įvykdyta</t>
  </si>
  <si>
    <t>Patikslintas planas</t>
  </si>
  <si>
    <t xml:space="preserve"> Laikotarpio pabaigoje</t>
  </si>
  <si>
    <t>Rodiklio pavadinimas</t>
  </si>
  <si>
    <t>Ataskaitinio laikotarpio</t>
  </si>
  <si>
    <t>(data ir numeris)</t>
  </si>
  <si>
    <t>IKIMOKYKLINIŲ, VISŲ TIPŲ BENDROJO UGDYMO MOKYKLŲ, KITŲ ŠVIETIMO ĮSTAIGŲ TINKLO, KONTINGENTO, ETATŲ  IR IŠLAIDŲ DARBO UŽMOKESČIUI  PLANO ĮVYKDYMO ATASKAITA 2022 m. kovo mėn.31d.</t>
  </si>
  <si>
    <t>(Įstaigos pavadinimas, kodas)</t>
  </si>
  <si>
    <t>Forma Nr. B-2   metinė, ketvirtinė                                                  patvirtinta Klaipėdos rajono savivaldybės administracijos direktoriaus  2020 m.  balandžio  1 d. įsakymu Nr AV-724</t>
  </si>
  <si>
    <t>Gargždų „Kranto“ pagrindinė mokykla 191789019</t>
  </si>
  <si>
    <t>Gargždų „Kranto“ pagrindinė mokykla</t>
  </si>
  <si>
    <t>Gargždų „Kranto“ pagrindinė mokykla, 191789019, Gargždai Kvietinių 28</t>
  </si>
  <si>
    <t xml:space="preserve">                                  (vardas ir pavardė)</t>
  </si>
  <si>
    <t xml:space="preserve">  (parašas)</t>
  </si>
  <si>
    <t>Iš viso:</t>
  </si>
  <si>
    <t>Kompiuterinės technikos įsigyjimo išlaidos</t>
  </si>
  <si>
    <t>3.1.1.3.1.4</t>
  </si>
  <si>
    <t>kitos išlaidos (atsargos)</t>
  </si>
  <si>
    <t>2.2.1.1.1.30</t>
  </si>
  <si>
    <t>2.2.1.1.1.22.</t>
  </si>
  <si>
    <t>2.2.1.1.1.21.</t>
  </si>
  <si>
    <t>atliekų tvarkymui</t>
  </si>
  <si>
    <t>vandentiekiui, kanalizacijai</t>
  </si>
  <si>
    <t>elektros energijai</t>
  </si>
  <si>
    <t>šildymui</t>
  </si>
  <si>
    <t>iš jų:</t>
  </si>
  <si>
    <t>2.2.1.1.1.20</t>
  </si>
  <si>
    <t xml:space="preserve">2.2.1.1.1.16. </t>
  </si>
  <si>
    <t>Mat. turto paprastojo remonto išlaidos</t>
  </si>
  <si>
    <t xml:space="preserve">2.2.1.1.1.15. </t>
  </si>
  <si>
    <t>Materialiojo ir nemat. turto nuomos išlaidos</t>
  </si>
  <si>
    <t xml:space="preserve">2.2.1.1.1.14. </t>
  </si>
  <si>
    <t xml:space="preserve">2.2.1.1.1.12. </t>
  </si>
  <si>
    <t xml:space="preserve">2.2.1.1.1.11. </t>
  </si>
  <si>
    <t>Aprangos ir patalynės įsigijimo išlaidos</t>
  </si>
  <si>
    <t xml:space="preserve">2.2.1.1.1.7. </t>
  </si>
  <si>
    <t>Transporto išlaikymo  išlaidos</t>
  </si>
  <si>
    <t xml:space="preserve">2.2.1.1.1.6. </t>
  </si>
  <si>
    <t>Ryšių paslaugų įsigijimo išlaidos</t>
  </si>
  <si>
    <t xml:space="preserve">2.2.1.1.1.5. </t>
  </si>
  <si>
    <t>Medikamentų įsigijimo išlaidos</t>
  </si>
  <si>
    <t xml:space="preserve">2.2.1.1.1.2. </t>
  </si>
  <si>
    <t xml:space="preserve">2.2.1.1.1.1. </t>
  </si>
  <si>
    <t>Prekių ir paslaugų įsigijimo išlaidos</t>
  </si>
  <si>
    <t>2.2.1.</t>
  </si>
  <si>
    <t>Socialinio draudimo įmokos</t>
  </si>
  <si>
    <t>2.1.2.</t>
  </si>
  <si>
    <t>gyventojų pajamų mokestis</t>
  </si>
  <si>
    <t>2.1.1.</t>
  </si>
  <si>
    <t xml:space="preserve">ES/VBES </t>
  </si>
  <si>
    <t xml:space="preserve">ES struktūrinių fondų/valstybės biudžeto </t>
  </si>
  <si>
    <t>pajamos už paslaugas ir nuomą</t>
  </si>
  <si>
    <t xml:space="preserve">mokymo lėšos </t>
  </si>
  <si>
    <t>valstybės biudžeto specialioji tikslinė dotacija</t>
  </si>
  <si>
    <t xml:space="preserve">savivaldybės
 biudžeto </t>
  </si>
  <si>
    <t xml:space="preserve"> biudžeto lėšos</t>
  </si>
  <si>
    <t xml:space="preserve">Iš viso  </t>
  </si>
  <si>
    <t>(Eurais)</t>
  </si>
  <si>
    <r>
      <t xml:space="preserve">  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  <charset val="204"/>
      </rPr>
      <t>ketvirtinė</t>
    </r>
  </si>
  <si>
    <t>PAŽYMA PRIE MOKĖTINŲ SUMŲ 2022 M. KOVO 31 D. ATASKAITOS 9 PRIEDO</t>
  </si>
  <si>
    <t>įsakymu Nr. (5.1.1 E) AV-659</t>
  </si>
  <si>
    <t>2020 m. kovo 24 d.</t>
  </si>
  <si>
    <t>P A T V I R T I N T A</t>
  </si>
  <si>
    <t>GARGŽDŲ „KRANTO“ PAGRINDINĖ MOKYKLA</t>
  </si>
  <si>
    <t>Asta Žitkuvienė</t>
  </si>
  <si>
    <t>(vyriausiasis buhalteris (buhalteris) / centralizuotos apskaitos įstaigos vadovo arba jo įgalioto asmens pareigų pavadinimas</t>
  </si>
  <si>
    <t>(įstaigos vadovo ar jo įgalioto asmens pareigų pavadinimas)</t>
  </si>
  <si>
    <t>Pastaba. Ilgalaikių įsipareigojimų likutis – įsipareigojimai, kurių terminas ilgesnis negu 1 metai.</t>
  </si>
  <si>
    <t>IŠ VISO (2 + 3)</t>
  </si>
  <si>
    <t>Biologinio turto ir žemės gelmių išteklių įsigijimo išlaidos</t>
  </si>
  <si>
    <t>Ilgalaikio materialiojo turto  kūrimo ir įsigijimo išlaidos</t>
  </si>
  <si>
    <t>MATERIALIOJO IR NEMATERIALIOJO TURTO ĮSIGIJIMO, FINANSINIO TURTO PADIDĖJIMO IR FINANSINIŲ ĮSIPAREIGOJIMŲ VYKDYMO IŠLAIDOS</t>
  </si>
  <si>
    <t xml:space="preserve">Pervedamos Europos Sąjungos, kitos tarptautinės finansinės paramos ir bendrojo finansavimo lėšos </t>
  </si>
  <si>
    <t>Kitos išlaidos kitiems einamiesiems tikslams</t>
  </si>
  <si>
    <t>Stipendijos</t>
  </si>
  <si>
    <t xml:space="preserve">Kitos išlaidos </t>
  </si>
  <si>
    <t>Socialinė parama natūra</t>
  </si>
  <si>
    <t>Socialinė parama pinigais</t>
  </si>
  <si>
    <t>Socialinė parama (soc. paramos pašalpos) ir rentos</t>
  </si>
  <si>
    <t xml:space="preserve">Socialinio draudimo išmokos (pašalpos) </t>
  </si>
  <si>
    <t>Bendrųjų nacionalinių pajamų nuosavi ištekliai</t>
  </si>
  <si>
    <t>Pridėtinės vertės mokesčio nuosavi ištekliai</t>
  </si>
  <si>
    <t>Tradiciniai nuosavi ištekliai</t>
  </si>
  <si>
    <t>Dotacijos tarptautinėms organizacijoms turtui įsigyti</t>
  </si>
  <si>
    <t xml:space="preserve">Subsidijos iš  biudžeto lėšų </t>
  </si>
  <si>
    <t xml:space="preserve">Prekių ir paslaugų įsigijimo išlaidos </t>
  </si>
  <si>
    <t>iš jų: gyventojų pajamų mokestis</t>
  </si>
  <si>
    <t>Darbo užmokestis pinigais</t>
  </si>
  <si>
    <t xml:space="preserve">Darbo užmokestis </t>
  </si>
  <si>
    <t xml:space="preserve">IŠLAIDOS </t>
  </si>
  <si>
    <t>iš jų ilgalaikių įsiskolinimų likutis</t>
  </si>
  <si>
    <t>iš viso</t>
  </si>
  <si>
    <t>likutis ataskaitinio laikotarpio pabaigoje</t>
  </si>
  <si>
    <t>likutis metų pradžioje</t>
  </si>
  <si>
    <t>Mokėtinos sumos</t>
  </si>
  <si>
    <t>Eil.Nr.</t>
  </si>
  <si>
    <t>(Eurais,ct)</t>
  </si>
  <si>
    <t>Ministerijos / Savivaldybės</t>
  </si>
  <si>
    <t xml:space="preserve">                                                                        (data)</t>
  </si>
  <si>
    <t xml:space="preserve">                          2022.04.07 Nr.________________</t>
  </si>
  <si>
    <t>2022 m. kovo mėn. 31 d.</t>
  </si>
  <si>
    <t>MOKĖTINŲ SUMŲ</t>
  </si>
  <si>
    <t>(Mokėtinų sumų ataskaitos forma)</t>
  </si>
  <si>
    <t>9 priedas</t>
  </si>
  <si>
    <t xml:space="preserve">teikimo Finansų ministerijai ir skelbimo taisyklių  </t>
  </si>
  <si>
    <t xml:space="preserve">Valdžios sektoriaus subjektų apskaitos duomenų </t>
  </si>
  <si>
    <t>Alvyda Šneiderytė,el. p. alvyda.sneideryte@krcb.lt, tel. Nr. +370 659 49618</t>
  </si>
  <si>
    <t>2.7.2.1.1.1.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</si>
  <si>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</si>
  <si>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</si>
  <si>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</si>
  <si>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</si>
  <si>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</si>
  <si>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 xml:space="preserve">Informacijos, reikalingos Lietuvos Respublikos savivaldybių </t>
  </si>
  <si>
    <t xml:space="preserve"> iždų  finansinėms ataskaitoms sudaryti,</t>
  </si>
  <si>
    <t>2022-04-      Nr.________________</t>
  </si>
  <si>
    <t>Gargždų „Kranto“ pagrindinė mokykla, 191789019, Gargždai, Kvietinių 28</t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</si>
  <si>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</si>
  <si>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r>
      <t xml:space="preserve">(metinė, </t>
    </r>
    <r>
      <rPr>
        <u/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</rPr>
      <t>)</t>
    </r>
  </si>
  <si>
    <t>2022-04-05         Nr.________________</t>
  </si>
  <si>
    <t>2022-04-            Nr.________________</t>
  </si>
  <si>
    <t>2022-04-              Nr.________________</t>
  </si>
  <si>
    <t>2022-04-       Nr.________________</t>
  </si>
  <si>
    <r>
      <t>(metinė,</t>
    </r>
    <r>
      <rPr>
        <u/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</rPr>
      <t>)</t>
    </r>
  </si>
  <si>
    <t>Gargždų „Kranto“ pagrindinė mokykla, 191789019, Gargždai, Kvietinių g.  28</t>
  </si>
  <si>
    <t>2022-04-         Nr.________________</t>
  </si>
  <si>
    <t>2022-04-             Nr.________________</t>
  </si>
  <si>
    <t>Gargždų Kranto pagrindinė mokykla, 191789019, Gargždai,  Kvietinių g. 28</t>
  </si>
  <si>
    <t>2022-04-             Nr.______</t>
  </si>
  <si>
    <t>Gargždai, Kvietinių 28</t>
  </si>
  <si>
    <t>2022-04-       Nr.______</t>
  </si>
  <si>
    <t>Gargždai,  Kvietinių 28</t>
  </si>
  <si>
    <t>2022-04-           Nr.______</t>
  </si>
  <si>
    <t>2022-04-              Nr.______</t>
  </si>
  <si>
    <r>
      <t xml:space="preserve">Metinė, </t>
    </r>
    <r>
      <rPr>
        <u/>
        <sz val="9"/>
        <rFont val="Arial"/>
        <family val="2"/>
      </rPr>
      <t>ketvirtinė</t>
    </r>
    <r>
      <rPr>
        <sz val="9"/>
        <rFont val="Arial"/>
        <family val="2"/>
        <charset val="186"/>
      </rPr>
      <t>, mėnesinė</t>
    </r>
  </si>
  <si>
    <t xml:space="preserve">2022-04-  Nr.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</si>
</sst>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1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  <charset val="186"/>
    </font>
    <font>
      <u/>
      <sz val="10"/>
      <name val="Arial"/>
      <family val="2"/>
    </font>
    <font>
      <sz val="10"/>
      <name val="Arial"/>
      <family val="2"/>
      <charset val="186"/>
    </font>
    <font>
      <sz val="9"/>
      <name val="Arial"/>
      <family val="2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EYInterstate Light"/>
    </font>
    <font>
      <b/>
      <sz val="12"/>
      <name val="Times New Roman"/>
      <family val="1"/>
      <charset val="186"/>
    </font>
    <font>
      <u/>
      <sz val="1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</font>
    <font>
      <sz val="7"/>
      <name val="Times New Roman"/>
      <family val="1"/>
      <charset val="186"/>
    </font>
    <font>
      <vertAlign val="superscript"/>
      <sz val="7"/>
      <name val="Times New Roman"/>
      <family val="1"/>
      <charset val="186"/>
    </font>
    <font>
      <i/>
      <sz val="9"/>
      <name val="Times New Roman Baltic"/>
      <charset val="186"/>
    </font>
    <font>
      <b/>
      <sz val="10"/>
      <name val="Times New Roman Baltic"/>
      <charset val="186"/>
    </font>
    <font>
      <b/>
      <i/>
      <sz val="8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charset val="186"/>
    </font>
    <font>
      <sz val="9.1999999999999993"/>
      <name val="Times New Roman Baltic"/>
      <charset val="186"/>
    </font>
    <font>
      <i/>
      <sz val="8"/>
      <name val="Times New Roman Baltic"/>
      <charset val="186"/>
    </font>
    <font>
      <sz val="7.5"/>
      <name val="Times New Roman"/>
      <family val="1"/>
      <charset val="186"/>
    </font>
    <font>
      <b/>
      <vertAlign val="superscript"/>
      <sz val="8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z val="8"/>
      <name val="Times New Roman Baltic"/>
      <family val="1"/>
      <charset val="186"/>
    </font>
    <font>
      <sz val="10"/>
      <name val="TimesLT"/>
      <family val="1"/>
      <charset val="186"/>
    </font>
    <font>
      <b/>
      <sz val="9"/>
      <name val="Times New Roman"/>
      <family val="1"/>
      <charset val="186"/>
    </font>
    <font>
      <sz val="7.8"/>
      <name val="Times New Roman"/>
      <family val="1"/>
      <charset val="186"/>
    </font>
    <font>
      <b/>
      <sz val="9"/>
      <name val="Times New Roman Baltic"/>
      <family val="1"/>
      <charset val="186"/>
    </font>
    <font>
      <sz val="7"/>
      <name val="Times New Roman Baltic"/>
      <charset val="186"/>
    </font>
    <font>
      <sz val="8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8"/>
      <color indexed="8"/>
      <name val="Times New Roman"/>
      <family val="1"/>
    </font>
    <font>
      <i/>
      <sz val="9"/>
      <color indexed="8"/>
      <name val="Times New Roman"/>
      <family val="1"/>
    </font>
    <font>
      <vertAlign val="superscript"/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color rgb="FF222222"/>
      <name val="Tahoma"/>
      <family val="2"/>
    </font>
    <font>
      <b/>
      <sz val="11"/>
      <name val="Times New Roman"/>
      <family val="1"/>
    </font>
    <font>
      <u/>
      <sz val="8"/>
      <color rgb="FF000000"/>
      <name val="Times New Roman"/>
      <family val="1"/>
    </font>
    <font>
      <sz val="9"/>
      <color indexed="8"/>
      <name val="Times New Roman"/>
      <family val="1"/>
    </font>
    <font>
      <sz val="10"/>
      <color indexed="8"/>
      <name val="Times New Roman"/>
      <family val="1"/>
    </font>
    <font>
      <u/>
      <sz val="9"/>
      <name val="Arial"/>
      <family val="2"/>
    </font>
    <font>
      <sz val="11"/>
      <color rgb="FFFF0000"/>
      <name val="Times New Roman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0" fontId="30" fillId="0" borderId="0"/>
    <xf numFmtId="0" fontId="31" fillId="0" borderId="0" applyFill="0" applyProtection="0"/>
    <xf numFmtId="0" fontId="38" fillId="0" borderId="0"/>
    <xf numFmtId="0" fontId="38" fillId="0" borderId="0"/>
    <xf numFmtId="0" fontId="49" fillId="0" borderId="0"/>
    <xf numFmtId="0" fontId="58" fillId="0" borderId="0"/>
    <xf numFmtId="0" fontId="42" fillId="0" borderId="0"/>
    <xf numFmtId="0" fontId="49" fillId="0" borderId="0"/>
    <xf numFmtId="0" fontId="73" fillId="0" borderId="0"/>
    <xf numFmtId="0" fontId="73" fillId="0" borderId="0"/>
    <xf numFmtId="0" fontId="79" fillId="0" borderId="0"/>
    <xf numFmtId="0" fontId="38" fillId="0" borderId="0"/>
  </cellStyleXfs>
  <cellXfs count="1031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164" fontId="19" fillId="0" borderId="7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164" fontId="19" fillId="0" borderId="4" xfId="0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3" fillId="0" borderId="0" xfId="0" applyFont="1"/>
    <xf numFmtId="2" fontId="19" fillId="4" borderId="3" xfId="0" applyNumberFormat="1" applyFont="1" applyFill="1" applyBorder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23" fillId="0" borderId="8" xfId="0" applyFont="1" applyBorder="1"/>
    <xf numFmtId="0" fontId="19" fillId="0" borderId="1" xfId="0" applyFont="1" applyBorder="1" applyAlignment="1">
      <alignment horizontal="center"/>
    </xf>
    <xf numFmtId="0" fontId="19" fillId="0" borderId="8" xfId="0" applyFont="1" applyBorder="1"/>
    <xf numFmtId="0" fontId="19" fillId="0" borderId="3" xfId="0" applyFont="1" applyBorder="1"/>
    <xf numFmtId="0" fontId="19" fillId="0" borderId="1" xfId="0" applyFont="1" applyBorder="1"/>
    <xf numFmtId="0" fontId="19" fillId="0" borderId="6" xfId="0" applyFont="1" applyBorder="1"/>
    <xf numFmtId="2" fontId="19" fillId="0" borderId="3" xfId="0" applyNumberFormat="1" applyFont="1" applyBorder="1" applyAlignment="1">
      <alignment horizontal="right" vertical="center" wrapText="1"/>
    </xf>
    <xf numFmtId="0" fontId="19" fillId="0" borderId="8" xfId="0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3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0" fontId="19" fillId="0" borderId="6" xfId="0" applyFont="1" applyBorder="1" applyAlignment="1">
      <alignment vertical="top" wrapText="1"/>
    </xf>
    <xf numFmtId="2" fontId="19" fillId="0" borderId="12" xfId="0" applyNumberFormat="1" applyFont="1" applyBorder="1" applyAlignment="1">
      <alignment horizontal="right" vertical="center" wrapText="1"/>
    </xf>
    <xf numFmtId="2" fontId="19" fillId="0" borderId="5" xfId="0" applyNumberFormat="1" applyFont="1" applyBorder="1" applyAlignment="1">
      <alignment horizontal="right" vertical="center" wrapText="1"/>
    </xf>
    <xf numFmtId="2" fontId="19" fillId="4" borderId="3" xfId="0" applyNumberFormat="1" applyFont="1" applyFill="1" applyBorder="1" applyAlignment="1">
      <alignment horizontal="right" vertical="center" wrapText="1"/>
    </xf>
    <xf numFmtId="0" fontId="19" fillId="0" borderId="5" xfId="0" applyFont="1" applyBorder="1" applyAlignment="1">
      <alignment horizontal="center" vertical="top" wrapText="1"/>
    </xf>
    <xf numFmtId="0" fontId="19" fillId="0" borderId="5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1" xfId="0" applyFont="1" applyBorder="1" applyAlignment="1">
      <alignment vertical="top" wrapText="1"/>
    </xf>
    <xf numFmtId="2" fontId="19" fillId="4" borderId="1" xfId="0" applyNumberFormat="1" applyFont="1" applyFill="1" applyBorder="1" applyAlignment="1">
      <alignment horizontal="right" vertical="center" wrapText="1"/>
    </xf>
    <xf numFmtId="2" fontId="19" fillId="4" borderId="6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top" wrapText="1"/>
    </xf>
    <xf numFmtId="2" fontId="19" fillId="4" borderId="9" xfId="0" applyNumberFormat="1" applyFont="1" applyFill="1" applyBorder="1" applyAlignment="1">
      <alignment horizontal="right" vertical="center" wrapText="1"/>
    </xf>
    <xf numFmtId="2" fontId="19" fillId="4" borderId="10" xfId="0" applyNumberFormat="1" applyFont="1" applyFill="1" applyBorder="1" applyAlignment="1">
      <alignment horizontal="right" vertical="center" wrapText="1"/>
    </xf>
    <xf numFmtId="2" fontId="19" fillId="4" borderId="2" xfId="0" applyNumberFormat="1" applyFont="1" applyFill="1" applyBorder="1" applyAlignment="1">
      <alignment horizontal="right" vertical="center" wrapText="1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10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2" fontId="19" fillId="4" borderId="13" xfId="0" applyNumberFormat="1" applyFont="1" applyFill="1" applyBorder="1" applyAlignment="1">
      <alignment horizontal="right" vertical="center" wrapText="1"/>
    </xf>
    <xf numFmtId="2" fontId="19" fillId="4" borderId="4" xfId="0" applyNumberFormat="1" applyFont="1" applyFill="1" applyBorder="1" applyAlignment="1">
      <alignment horizontal="right" vertical="center" wrapText="1"/>
    </xf>
    <xf numFmtId="2" fontId="19" fillId="4" borderId="14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horizontal="center" vertical="top" wrapText="1"/>
    </xf>
    <xf numFmtId="0" fontId="19" fillId="0" borderId="13" xfId="0" applyFont="1" applyBorder="1" applyAlignment="1">
      <alignment vertical="top" wrapText="1"/>
    </xf>
    <xf numFmtId="2" fontId="19" fillId="0" borderId="14" xfId="0" applyNumberFormat="1" applyFont="1" applyBorder="1" applyAlignment="1">
      <alignment horizontal="right" vertical="center" wrapText="1"/>
    </xf>
    <xf numFmtId="2" fontId="19" fillId="0" borderId="4" xfId="0" applyNumberFormat="1" applyFont="1" applyBorder="1" applyAlignment="1">
      <alignment horizontal="right" vertical="center" wrapText="1"/>
    </xf>
    <xf numFmtId="164" fontId="19" fillId="3" borderId="3" xfId="0" applyNumberFormat="1" applyFont="1" applyFill="1" applyBorder="1" applyAlignment="1">
      <alignment horizontal="right" vertical="center" wrapText="1"/>
    </xf>
    <xf numFmtId="2" fontId="19" fillId="4" borderId="8" xfId="0" applyNumberFormat="1" applyFont="1" applyFill="1" applyBorder="1" applyAlignment="1">
      <alignment horizontal="right" vertical="center" wrapText="1"/>
    </xf>
    <xf numFmtId="2" fontId="19" fillId="4" borderId="7" xfId="0" applyNumberFormat="1" applyFont="1" applyFill="1" applyBorder="1" applyAlignment="1">
      <alignment horizontal="right" vertical="center" wrapText="1"/>
    </xf>
    <xf numFmtId="0" fontId="19" fillId="0" borderId="14" xfId="0" applyFont="1" applyBorder="1" applyAlignment="1">
      <alignment vertical="top" wrapText="1"/>
    </xf>
    <xf numFmtId="2" fontId="19" fillId="0" borderId="1" xfId="0" applyNumberFormat="1" applyFont="1" applyBorder="1" applyAlignment="1">
      <alignment horizontal="right" vertical="center" wrapText="1"/>
    </xf>
    <xf numFmtId="0" fontId="19" fillId="0" borderId="15" xfId="0" applyFont="1" applyBorder="1" applyAlignment="1">
      <alignment vertical="top" wrapText="1"/>
    </xf>
    <xf numFmtId="0" fontId="23" fillId="0" borderId="8" xfId="0" applyFont="1" applyBorder="1" applyAlignment="1">
      <alignment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3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4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vertical="top" wrapText="1"/>
    </xf>
    <xf numFmtId="0" fontId="19" fillId="0" borderId="7" xfId="0" applyFont="1" applyBorder="1" applyAlignment="1">
      <alignment vertical="top" wrapText="1"/>
    </xf>
    <xf numFmtId="2" fontId="19" fillId="0" borderId="13" xfId="0" applyNumberFormat="1" applyFont="1" applyBorder="1" applyAlignment="1">
      <alignment horizontal="right" vertical="center" wrapText="1"/>
    </xf>
    <xf numFmtId="0" fontId="25" fillId="0" borderId="14" xfId="0" applyFont="1" applyBorder="1" applyAlignment="1">
      <alignment horizontal="center" vertical="top" wrapText="1"/>
    </xf>
    <xf numFmtId="2" fontId="19" fillId="4" borderId="15" xfId="0" applyNumberFormat="1" applyFont="1" applyFill="1" applyBorder="1" applyAlignment="1">
      <alignment horizontal="right" vertical="center" wrapText="1"/>
    </xf>
    <xf numFmtId="0" fontId="19" fillId="0" borderId="8" xfId="0" applyFont="1" applyBorder="1" applyAlignment="1">
      <alignment vertical="center" wrapText="1"/>
    </xf>
    <xf numFmtId="164" fontId="19" fillId="2" borderId="2" xfId="0" applyNumberFormat="1" applyFont="1" applyFill="1" applyBorder="1" applyAlignment="1">
      <alignment horizontal="right" vertical="center" wrapText="1"/>
    </xf>
    <xf numFmtId="2" fontId="19" fillId="4" borderId="5" xfId="0" applyNumberFormat="1" applyFont="1" applyFill="1" applyBorder="1" applyAlignment="1">
      <alignment horizontal="right" vertical="center" wrapText="1"/>
    </xf>
    <xf numFmtId="2" fontId="19" fillId="4" borderId="12" xfId="0" applyNumberFormat="1" applyFont="1" applyFill="1" applyBorder="1" applyAlignment="1">
      <alignment horizontal="right" vertical="center" wrapText="1"/>
    </xf>
    <xf numFmtId="2" fontId="19" fillId="4" borderId="11" xfId="0" applyNumberFormat="1" applyFont="1" applyFill="1" applyBorder="1" applyAlignment="1">
      <alignment horizontal="right" vertical="center" wrapText="1"/>
    </xf>
    <xf numFmtId="2" fontId="19" fillId="0" borderId="2" xfId="0" applyNumberFormat="1" applyFont="1" applyBorder="1" applyAlignment="1">
      <alignment horizontal="right" vertical="center" wrapText="1"/>
    </xf>
    <xf numFmtId="2" fontId="19" fillId="0" borderId="6" xfId="0" applyNumberFormat="1" applyFont="1" applyBorder="1" applyAlignment="1">
      <alignment horizontal="right" vertical="center" wrapText="1"/>
    </xf>
    <xf numFmtId="2" fontId="19" fillId="0" borderId="7" xfId="0" applyNumberFormat="1" applyFont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19" fillId="0" borderId="8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23" fillId="0" borderId="7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vertical="top" wrapText="1"/>
    </xf>
    <xf numFmtId="0" fontId="23" fillId="0" borderId="9" xfId="0" applyFont="1" applyBorder="1" applyAlignment="1">
      <alignment vertical="top" wrapText="1"/>
    </xf>
    <xf numFmtId="0" fontId="23" fillId="0" borderId="6" xfId="0" applyFont="1" applyBorder="1" applyAlignment="1">
      <alignment vertical="top" wrapText="1"/>
    </xf>
    <xf numFmtId="0" fontId="23" fillId="0" borderId="8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right" vertical="center" wrapText="1"/>
    </xf>
    <xf numFmtId="2" fontId="19" fillId="0" borderId="9" xfId="0" applyNumberFormat="1" applyFont="1" applyBorder="1" applyAlignment="1">
      <alignment horizontal="right" vertical="center" wrapText="1"/>
    </xf>
    <xf numFmtId="2" fontId="19" fillId="0" borderId="15" xfId="0" applyNumberFormat="1" applyFont="1" applyBorder="1" applyAlignment="1">
      <alignment horizontal="right" vertical="center" wrapText="1"/>
    </xf>
    <xf numFmtId="0" fontId="23" fillId="0" borderId="7" xfId="0" applyFont="1" applyBorder="1" applyAlignment="1">
      <alignment vertical="top" wrapText="1"/>
    </xf>
    <xf numFmtId="2" fontId="19" fillId="0" borderId="8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wrapText="1"/>
    </xf>
    <xf numFmtId="0" fontId="19" fillId="0" borderId="9" xfId="0" applyFont="1" applyBorder="1" applyAlignment="1">
      <alignment horizontal="center" vertical="top" wrapText="1"/>
    </xf>
    <xf numFmtId="2" fontId="19" fillId="4" borderId="1" xfId="0" applyNumberFormat="1" applyFont="1" applyFill="1" applyBorder="1" applyAlignment="1">
      <alignment horizontal="right" vertical="center"/>
    </xf>
    <xf numFmtId="2" fontId="19" fillId="4" borderId="6" xfId="0" applyNumberFormat="1" applyFont="1" applyFill="1" applyBorder="1" applyAlignment="1">
      <alignment horizontal="right" vertical="center"/>
    </xf>
    <xf numFmtId="0" fontId="19" fillId="0" borderId="12" xfId="0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19" fillId="0" borderId="0" xfId="0" applyFont="1" applyAlignment="1">
      <alignment vertical="top"/>
    </xf>
    <xf numFmtId="0" fontId="23" fillId="0" borderId="9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top" wrapText="1"/>
    </xf>
    <xf numFmtId="1" fontId="19" fillId="0" borderId="3" xfId="0" applyNumberFormat="1" applyFont="1" applyBorder="1" applyAlignment="1">
      <alignment horizontal="center" vertical="top" wrapText="1"/>
    </xf>
    <xf numFmtId="1" fontId="21" fillId="0" borderId="2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64" fontId="21" fillId="0" borderId="7" xfId="0" applyNumberFormat="1" applyFont="1" applyBorder="1" applyAlignment="1">
      <alignment horizontal="right"/>
    </xf>
    <xf numFmtId="0" fontId="19" fillId="0" borderId="7" xfId="0" applyFont="1" applyBorder="1" applyAlignment="1">
      <alignment horizontal="center"/>
    </xf>
    <xf numFmtId="0" fontId="28" fillId="0" borderId="0" xfId="0" applyFont="1" applyAlignment="1">
      <alignment horizontal="center" vertical="center" wrapText="1"/>
    </xf>
    <xf numFmtId="3" fontId="19" fillId="0" borderId="1" xfId="0" applyNumberFormat="1" applyFont="1" applyBorder="1"/>
    <xf numFmtId="3" fontId="19" fillId="0" borderId="3" xfId="0" applyNumberFormat="1" applyFont="1" applyBorder="1"/>
    <xf numFmtId="3" fontId="19" fillId="0" borderId="9" xfId="0" applyNumberFormat="1" applyFont="1" applyBorder="1" applyAlignment="1" applyProtection="1">
      <alignment horizontal="left"/>
      <protection locked="0"/>
    </xf>
    <xf numFmtId="0" fontId="21" fillId="0" borderId="4" xfId="0" applyFont="1" applyBorder="1" applyAlignment="1">
      <alignment horizontal="right"/>
    </xf>
    <xf numFmtId="0" fontId="21" fillId="0" borderId="5" xfId="0" applyFont="1" applyBorder="1" applyAlignment="1">
      <alignment horizontal="right"/>
    </xf>
    <xf numFmtId="3" fontId="19" fillId="0" borderId="13" xfId="0" applyNumberFormat="1" applyFont="1" applyBorder="1" applyAlignment="1">
      <alignment horizontal="left"/>
    </xf>
    <xf numFmtId="0" fontId="21" fillId="0" borderId="0" xfId="0" applyFont="1" applyAlignment="1">
      <alignment horizontal="right"/>
    </xf>
    <xf numFmtId="1" fontId="19" fillId="0" borderId="1" xfId="0" applyNumberFormat="1" applyFont="1" applyBorder="1"/>
    <xf numFmtId="164" fontId="21" fillId="0" borderId="0" xfId="0" applyNumberFormat="1" applyFont="1" applyAlignment="1">
      <alignment horizontal="right"/>
    </xf>
    <xf numFmtId="0" fontId="26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64" fontId="21" fillId="0" borderId="0" xfId="0" applyNumberFormat="1" applyFont="1" applyAlignment="1">
      <alignment horizontal="left"/>
    </xf>
    <xf numFmtId="0" fontId="21" fillId="0" borderId="0" xfId="0" applyFont="1" applyAlignment="1">
      <alignment horizontal="center" wrapText="1"/>
    </xf>
    <xf numFmtId="164" fontId="21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64" fontId="21" fillId="0" borderId="0" xfId="0" applyNumberFormat="1" applyFont="1" applyAlignment="1">
      <alignment horizontal="left" vertical="center" wrapText="1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vertical="center"/>
    </xf>
    <xf numFmtId="164" fontId="21" fillId="0" borderId="0" xfId="0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30" fillId="0" borderId="0" xfId="1"/>
    <xf numFmtId="0" fontId="1" fillId="0" borderId="0" xfId="1" applyFont="1" applyAlignment="1">
      <alignment horizontal="right" vertical="center"/>
    </xf>
    <xf numFmtId="0" fontId="1" fillId="0" borderId="0" xfId="1" applyFont="1" applyAlignment="1">
      <alignment vertical="center"/>
    </xf>
    <xf numFmtId="164" fontId="1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1" fontId="1" fillId="0" borderId="2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0" borderId="0" xfId="1" applyFont="1" applyAlignment="1">
      <alignment wrapText="1"/>
    </xf>
    <xf numFmtId="0" fontId="3" fillId="0" borderId="0" xfId="1" applyFont="1" applyAlignment="1">
      <alignment horizontal="center" vertical="top"/>
    </xf>
    <xf numFmtId="0" fontId="4" fillId="0" borderId="4" xfId="1" applyFont="1" applyBorder="1" applyAlignment="1">
      <alignment horizontal="center" vertical="top"/>
    </xf>
    <xf numFmtId="164" fontId="1" fillId="0" borderId="0" xfId="1" applyNumberFormat="1" applyFont="1" applyAlignment="1">
      <alignment horizontal="left" vertical="center" wrapText="1"/>
    </xf>
    <xf numFmtId="0" fontId="1" fillId="0" borderId="0" xfId="1" applyFont="1"/>
    <xf numFmtId="0" fontId="4" fillId="0" borderId="0" xfId="1" applyFont="1" applyAlignment="1">
      <alignment horizontal="center" vertical="top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1" applyFont="1"/>
    <xf numFmtId="0" fontId="1" fillId="0" borderId="0" xfId="1" applyFont="1" applyAlignment="1">
      <alignment horizontal="left"/>
    </xf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wrapText="1"/>
    </xf>
    <xf numFmtId="0" fontId="1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 wrapText="1"/>
    </xf>
    <xf numFmtId="164" fontId="1" fillId="0" borderId="0" xfId="1" applyNumberFormat="1" applyFont="1" applyAlignment="1">
      <alignment horizontal="left"/>
    </xf>
    <xf numFmtId="3" fontId="2" fillId="0" borderId="1" xfId="1" applyNumberFormat="1" applyFont="1" applyBorder="1"/>
    <xf numFmtId="0" fontId="1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64" fontId="1" fillId="0" borderId="0" xfId="1" applyNumberFormat="1" applyFont="1" applyAlignment="1">
      <alignment horizontal="right"/>
    </xf>
    <xf numFmtId="1" fontId="2" fillId="0" borderId="1" xfId="1" applyNumberFormat="1" applyFont="1" applyBorder="1"/>
    <xf numFmtId="0" fontId="1" fillId="0" borderId="0" xfId="1" applyFont="1" applyAlignment="1">
      <alignment horizontal="right"/>
    </xf>
    <xf numFmtId="0" fontId="1" fillId="0" borderId="5" xfId="1" applyFont="1" applyBorder="1" applyAlignment="1">
      <alignment horizontal="right"/>
    </xf>
    <xf numFmtId="0" fontId="2" fillId="0" borderId="6" xfId="1" applyFont="1" applyBorder="1"/>
    <xf numFmtId="0" fontId="2" fillId="0" borderId="1" xfId="1" applyFont="1" applyBorder="1"/>
    <xf numFmtId="0" fontId="1" fillId="0" borderId="4" xfId="1" applyFont="1" applyBorder="1" applyAlignment="1">
      <alignment horizontal="right"/>
    </xf>
    <xf numFmtId="3" fontId="2" fillId="0" borderId="3" xfId="1" applyNumberFormat="1" applyFont="1" applyBorder="1"/>
    <xf numFmtId="0" fontId="2" fillId="0" borderId="7" xfId="1" applyFont="1" applyBorder="1" applyAlignment="1">
      <alignment horizontal="center"/>
    </xf>
    <xf numFmtId="164" fontId="1" fillId="0" borderId="7" xfId="1" applyNumberFormat="1" applyFont="1" applyBorder="1" applyAlignment="1">
      <alignment horizontal="right"/>
    </xf>
    <xf numFmtId="0" fontId="2" fillId="0" borderId="0" xfId="1" applyFont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0" fontId="11" fillId="0" borderId="1" xfId="1" applyFont="1" applyBorder="1" applyAlignment="1">
      <alignment vertical="top" wrapText="1"/>
    </xf>
    <xf numFmtId="0" fontId="11" fillId="0" borderId="3" xfId="1" applyFont="1" applyBorder="1" applyAlignment="1">
      <alignment vertical="top" wrapText="1"/>
    </xf>
    <xf numFmtId="0" fontId="11" fillId="0" borderId="8" xfId="1" applyFont="1" applyBorder="1" applyAlignment="1">
      <alignment vertical="top" wrapText="1"/>
    </xf>
    <xf numFmtId="0" fontId="11" fillId="0" borderId="3" xfId="1" applyFont="1" applyBorder="1" applyAlignment="1">
      <alignment horizontal="center" vertical="top" wrapText="1"/>
    </xf>
    <xf numFmtId="0" fontId="11" fillId="0" borderId="0" xfId="1" applyFont="1"/>
    <xf numFmtId="0" fontId="11" fillId="0" borderId="2" xfId="1" applyFont="1" applyBorder="1" applyAlignment="1">
      <alignment vertical="top" wrapText="1"/>
    </xf>
    <xf numFmtId="0" fontId="2" fillId="0" borderId="2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2" fillId="0" borderId="2" xfId="1" applyFont="1" applyBorder="1" applyAlignment="1">
      <alignment horizontal="center" vertical="top" wrapText="1"/>
    </xf>
    <xf numFmtId="0" fontId="11" fillId="0" borderId="7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2" fillId="0" borderId="8" xfId="1" applyFont="1" applyBorder="1" applyAlignment="1">
      <alignment vertical="top" wrapText="1"/>
    </xf>
    <xf numFmtId="0" fontId="2" fillId="0" borderId="3" xfId="1" applyFont="1" applyBorder="1" applyAlignment="1">
      <alignment horizontal="center" vertical="top" wrapText="1"/>
    </xf>
    <xf numFmtId="0" fontId="2" fillId="0" borderId="6" xfId="1" applyFont="1" applyBorder="1" applyAlignment="1">
      <alignment vertical="top" wrapText="1"/>
    </xf>
    <xf numFmtId="0" fontId="11" fillId="0" borderId="10" xfId="1" applyFont="1" applyBorder="1" applyAlignment="1">
      <alignment vertical="top" wrapText="1"/>
    </xf>
    <xf numFmtId="0" fontId="11" fillId="0" borderId="9" xfId="1" applyFont="1" applyBorder="1" applyAlignment="1">
      <alignment vertical="top" wrapText="1"/>
    </xf>
    <xf numFmtId="0" fontId="2" fillId="0" borderId="11" xfId="1" applyFont="1" applyBorder="1" applyAlignment="1">
      <alignment vertical="top" wrapText="1"/>
    </xf>
    <xf numFmtId="0" fontId="2" fillId="0" borderId="12" xfId="1" applyFont="1" applyBorder="1" applyAlignment="1">
      <alignment vertical="top" wrapText="1"/>
    </xf>
    <xf numFmtId="0" fontId="2" fillId="0" borderId="5" xfId="1" applyFont="1" applyBorder="1" applyAlignment="1">
      <alignment vertical="top" wrapText="1"/>
    </xf>
    <xf numFmtId="0" fontId="2" fillId="0" borderId="0" xfId="1" applyFont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1" fontId="2" fillId="0" borderId="3" xfId="1" applyNumberFormat="1" applyFont="1" applyBorder="1" applyAlignment="1">
      <alignment horizontal="center" vertical="top" wrapText="1"/>
    </xf>
    <xf numFmtId="0" fontId="2" fillId="0" borderId="10" xfId="1" applyFont="1" applyBorder="1" applyAlignment="1">
      <alignment vertical="top" wrapText="1"/>
    </xf>
    <xf numFmtId="0" fontId="2" fillId="0" borderId="13" xfId="1" applyFont="1" applyBorder="1" applyAlignment="1">
      <alignment vertical="top" wrapText="1"/>
    </xf>
    <xf numFmtId="0" fontId="2" fillId="0" borderId="14" xfId="1" applyFont="1" applyBorder="1" applyAlignment="1">
      <alignment vertical="top" wrapText="1"/>
    </xf>
    <xf numFmtId="0" fontId="2" fillId="0" borderId="14" xfId="1" applyFont="1" applyBorder="1" applyAlignment="1">
      <alignment horizontal="center" vertical="top" wrapText="1"/>
    </xf>
    <xf numFmtId="0" fontId="2" fillId="0" borderId="4" xfId="1" applyFont="1" applyBorder="1" applyAlignment="1">
      <alignment vertical="top" wrapText="1"/>
    </xf>
    <xf numFmtId="0" fontId="2" fillId="0" borderId="8" xfId="1" applyFont="1" applyBorder="1" applyAlignment="1">
      <alignment horizontal="left" vertical="top" wrapText="1"/>
    </xf>
    <xf numFmtId="0" fontId="11" fillId="0" borderId="10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2" fillId="0" borderId="0" xfId="1" applyFont="1" applyAlignment="1">
      <alignment vertical="top"/>
    </xf>
    <xf numFmtId="0" fontId="11" fillId="0" borderId="6" xfId="1" applyFont="1" applyBorder="1" applyAlignment="1">
      <alignment vertical="top" wrapText="1"/>
    </xf>
    <xf numFmtId="0" fontId="2" fillId="0" borderId="1" xfId="1" applyFont="1" applyBorder="1" applyAlignment="1">
      <alignment horizontal="center" vertical="top" wrapText="1"/>
    </xf>
    <xf numFmtId="0" fontId="11" fillId="0" borderId="1" xfId="1" applyFont="1" applyBorder="1" applyAlignment="1">
      <alignment horizontal="center" vertical="top" wrapText="1"/>
    </xf>
    <xf numFmtId="0" fontId="2" fillId="0" borderId="9" xfId="1" applyFont="1" applyBorder="1" applyAlignment="1">
      <alignment horizontal="center" vertical="top" wrapText="1"/>
    </xf>
    <xf numFmtId="0" fontId="2" fillId="0" borderId="12" xfId="1" applyFont="1" applyBorder="1" applyAlignment="1">
      <alignment horizontal="center" vertical="top" wrapText="1"/>
    </xf>
    <xf numFmtId="0" fontId="11" fillId="0" borderId="8" xfId="1" applyFont="1" applyBorder="1" applyAlignment="1">
      <alignment vertical="center" wrapText="1"/>
    </xf>
    <xf numFmtId="0" fontId="2" fillId="0" borderId="1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0" fontId="2" fillId="0" borderId="15" xfId="1" applyFont="1" applyBorder="1" applyAlignment="1">
      <alignment vertical="top" wrapText="1"/>
    </xf>
    <xf numFmtId="0" fontId="11" fillId="0" borderId="2" xfId="1" applyFont="1" applyBorder="1" applyAlignment="1">
      <alignment horizontal="center" vertical="top" wrapText="1"/>
    </xf>
    <xf numFmtId="1" fontId="2" fillId="0" borderId="1" xfId="1" applyNumberFormat="1" applyFont="1" applyBorder="1" applyAlignment="1">
      <alignment horizontal="right" vertical="center" wrapText="1"/>
    </xf>
    <xf numFmtId="0" fontId="2" fillId="0" borderId="8" xfId="1" applyFont="1" applyBorder="1" applyAlignment="1">
      <alignment vertical="center" wrapText="1"/>
    </xf>
    <xf numFmtId="0" fontId="2" fillId="0" borderId="7" xfId="1" applyFont="1" applyBorder="1" applyAlignment="1">
      <alignment horizontal="center" vertical="top" wrapText="1"/>
    </xf>
    <xf numFmtId="0" fontId="2" fillId="0" borderId="8" xfId="1" applyFont="1" applyBorder="1" applyAlignment="1">
      <alignment horizontal="center" vertical="top" wrapText="1"/>
    </xf>
    <xf numFmtId="164" fontId="2" fillId="2" borderId="2" xfId="1" applyNumberFormat="1" applyFont="1" applyFill="1" applyBorder="1" applyAlignment="1">
      <alignment horizontal="right" vertical="center" wrapText="1"/>
    </xf>
    <xf numFmtId="0" fontId="12" fillId="0" borderId="14" xfId="1" applyFont="1" applyBorder="1" applyAlignment="1">
      <alignment horizontal="center" vertical="top" wrapText="1"/>
    </xf>
    <xf numFmtId="0" fontId="13" fillId="0" borderId="3" xfId="1" applyFont="1" applyBorder="1" applyAlignment="1">
      <alignment vertical="top" wrapText="1"/>
    </xf>
    <xf numFmtId="0" fontId="13" fillId="0" borderId="3" xfId="1" applyFont="1" applyBorder="1" applyAlignment="1">
      <alignment horizontal="center" vertical="top" wrapText="1"/>
    </xf>
    <xf numFmtId="164" fontId="2" fillId="3" borderId="3" xfId="1" applyNumberFormat="1" applyFont="1" applyFill="1" applyBorder="1" applyAlignment="1">
      <alignment horizontal="right" vertical="center" wrapText="1"/>
    </xf>
    <xf numFmtId="0" fontId="2" fillId="0" borderId="3" xfId="1" applyFont="1" applyBorder="1"/>
    <xf numFmtId="0" fontId="2" fillId="0" borderId="8" xfId="1" applyFont="1" applyBorder="1"/>
    <xf numFmtId="0" fontId="2" fillId="0" borderId="1" xfId="1" applyFont="1" applyBorder="1" applyAlignment="1">
      <alignment horizontal="center"/>
    </xf>
    <xf numFmtId="0" fontId="11" fillId="0" borderId="8" xfId="1" applyFont="1" applyBorder="1"/>
    <xf numFmtId="164" fontId="2" fillId="0" borderId="4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horizontal="right" vertical="center"/>
    </xf>
    <xf numFmtId="0" fontId="1" fillId="0" borderId="0" xfId="1" applyFont="1" applyAlignment="1">
      <alignment horizontal="center" vertical="center" wrapText="1"/>
    </xf>
    <xf numFmtId="164" fontId="2" fillId="0" borderId="7" xfId="1" applyNumberFormat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3" fontId="2" fillId="0" borderId="13" xfId="1" applyNumberFormat="1" applyFont="1" applyBorder="1" applyAlignment="1">
      <alignment horizontal="left"/>
    </xf>
    <xf numFmtId="3" fontId="2" fillId="0" borderId="9" xfId="1" applyNumberFormat="1" applyFont="1" applyBorder="1" applyAlignment="1" applyProtection="1">
      <alignment horizontal="left"/>
      <protection locked="0"/>
    </xf>
    <xf numFmtId="2" fontId="2" fillId="4" borderId="3" xfId="1" applyNumberFormat="1" applyFont="1" applyFill="1" applyBorder="1" applyAlignment="1">
      <alignment horizontal="right" vertical="center" wrapText="1"/>
    </xf>
    <xf numFmtId="2" fontId="2" fillId="4" borderId="1" xfId="1" applyNumberFormat="1" applyFont="1" applyFill="1" applyBorder="1" applyAlignment="1">
      <alignment horizontal="right" vertical="center" wrapText="1"/>
    </xf>
    <xf numFmtId="2" fontId="2" fillId="4" borderId="12" xfId="1" applyNumberFormat="1" applyFont="1" applyFill="1" applyBorder="1" applyAlignment="1">
      <alignment horizontal="right" vertical="center" wrapText="1"/>
    </xf>
    <xf numFmtId="2" fontId="2" fillId="4" borderId="5" xfId="1" applyNumberFormat="1" applyFont="1" applyFill="1" applyBorder="1" applyAlignment="1">
      <alignment horizontal="right" vertical="center" wrapText="1"/>
    </xf>
    <xf numFmtId="2" fontId="2" fillId="0" borderId="2" xfId="1" applyNumberFormat="1" applyFont="1" applyBorder="1" applyAlignment="1">
      <alignment horizontal="right" vertical="center" wrapText="1"/>
    </xf>
    <xf numFmtId="2" fontId="2" fillId="0" borderId="1" xfId="1" applyNumberFormat="1" applyFont="1" applyBorder="1" applyAlignment="1">
      <alignment horizontal="right" vertical="center" wrapText="1"/>
    </xf>
    <xf numFmtId="2" fontId="2" fillId="0" borderId="3" xfId="1" applyNumberFormat="1" applyFont="1" applyBorder="1" applyAlignment="1">
      <alignment horizontal="right" vertical="center" wrapText="1"/>
    </xf>
    <xf numFmtId="2" fontId="2" fillId="4" borderId="2" xfId="1" applyNumberFormat="1" applyFont="1" applyFill="1" applyBorder="1" applyAlignment="1">
      <alignment horizontal="right" vertical="center" wrapText="1"/>
    </xf>
    <xf numFmtId="2" fontId="2" fillId="4" borderId="9" xfId="1" applyNumberFormat="1" applyFont="1" applyFill="1" applyBorder="1" applyAlignment="1">
      <alignment horizontal="right" vertical="center" wrapText="1"/>
    </xf>
    <xf numFmtId="2" fontId="2" fillId="4" borderId="14" xfId="1" applyNumberFormat="1" applyFont="1" applyFill="1" applyBorder="1" applyAlignment="1">
      <alignment horizontal="right" vertical="center" wrapText="1"/>
    </xf>
    <xf numFmtId="2" fontId="2" fillId="4" borderId="13" xfId="1" applyNumberFormat="1" applyFont="1" applyFill="1" applyBorder="1" applyAlignment="1">
      <alignment horizontal="right" vertical="center" wrapText="1"/>
    </xf>
    <xf numFmtId="2" fontId="2" fillId="0" borderId="14" xfId="1" applyNumberFormat="1" applyFont="1" applyBorder="1" applyAlignment="1">
      <alignment horizontal="right" vertical="center" wrapText="1"/>
    </xf>
    <xf numFmtId="2" fontId="2" fillId="4" borderId="6" xfId="1" applyNumberFormat="1" applyFont="1" applyFill="1" applyBorder="1" applyAlignment="1">
      <alignment horizontal="right" vertical="center" wrapText="1"/>
    </xf>
    <xf numFmtId="2" fontId="2" fillId="4" borderId="10" xfId="1" applyNumberFormat="1" applyFont="1" applyFill="1" applyBorder="1" applyAlignment="1">
      <alignment horizontal="right" vertical="center" wrapText="1"/>
    </xf>
    <xf numFmtId="2" fontId="2" fillId="4" borderId="11" xfId="1" applyNumberFormat="1" applyFont="1" applyFill="1" applyBorder="1" applyAlignment="1">
      <alignment horizontal="right" vertical="center" wrapText="1"/>
    </xf>
    <xf numFmtId="2" fontId="2" fillId="4" borderId="3" xfId="1" applyNumberFormat="1" applyFont="1" applyFill="1" applyBorder="1" applyAlignment="1">
      <alignment horizontal="right" vertical="center"/>
    </xf>
    <xf numFmtId="2" fontId="2" fillId="4" borderId="6" xfId="1" applyNumberFormat="1" applyFont="1" applyFill="1" applyBorder="1" applyAlignment="1">
      <alignment horizontal="right" vertical="center"/>
    </xf>
    <xf numFmtId="2" fontId="2" fillId="4" borderId="1" xfId="1" applyNumberFormat="1" applyFont="1" applyFill="1" applyBorder="1" applyAlignment="1">
      <alignment horizontal="right" vertical="center"/>
    </xf>
    <xf numFmtId="2" fontId="2" fillId="4" borderId="15" xfId="1" applyNumberFormat="1" applyFont="1" applyFill="1" applyBorder="1" applyAlignment="1">
      <alignment horizontal="right" vertical="center" wrapText="1"/>
    </xf>
    <xf numFmtId="2" fontId="2" fillId="0" borderId="8" xfId="1" applyNumberFormat="1" applyFont="1" applyBorder="1" applyAlignment="1">
      <alignment horizontal="right" vertical="center" wrapText="1"/>
    </xf>
    <xf numFmtId="2" fontId="2" fillId="0" borderId="9" xfId="1" applyNumberFormat="1" applyFont="1" applyBorder="1" applyAlignment="1">
      <alignment horizontal="right" vertical="center" wrapText="1"/>
    </xf>
    <xf numFmtId="2" fontId="2" fillId="0" borderId="13" xfId="1" applyNumberFormat="1" applyFont="1" applyBorder="1" applyAlignment="1">
      <alignment horizontal="right" vertical="center" wrapText="1"/>
    </xf>
    <xf numFmtId="2" fontId="2" fillId="0" borderId="15" xfId="1" applyNumberFormat="1" applyFont="1" applyBorder="1" applyAlignment="1">
      <alignment horizontal="right" vertical="center" wrapText="1"/>
    </xf>
    <xf numFmtId="2" fontId="2" fillId="0" borderId="12" xfId="1" applyNumberFormat="1" applyFont="1" applyBorder="1" applyAlignment="1">
      <alignment horizontal="right" vertical="center" wrapText="1"/>
    </xf>
    <xf numFmtId="2" fontId="2" fillId="0" borderId="5" xfId="1" applyNumberFormat="1" applyFont="1" applyBorder="1" applyAlignment="1">
      <alignment horizontal="right" vertical="center" wrapText="1"/>
    </xf>
    <xf numFmtId="2" fontId="2" fillId="0" borderId="7" xfId="1" applyNumberFormat="1" applyFont="1" applyBorder="1" applyAlignment="1">
      <alignment horizontal="right" vertical="center" wrapText="1"/>
    </xf>
    <xf numFmtId="2" fontId="2" fillId="0" borderId="6" xfId="1" applyNumberFormat="1" applyFont="1" applyBorder="1" applyAlignment="1">
      <alignment horizontal="right" vertical="center" wrapText="1"/>
    </xf>
    <xf numFmtId="2" fontId="2" fillId="4" borderId="8" xfId="1" applyNumberFormat="1" applyFont="1" applyFill="1" applyBorder="1" applyAlignment="1">
      <alignment horizontal="right" vertical="center" wrapText="1"/>
    </xf>
    <xf numFmtId="2" fontId="2" fillId="4" borderId="7" xfId="1" applyNumberFormat="1" applyFont="1" applyFill="1" applyBorder="1" applyAlignment="1">
      <alignment horizontal="right" vertical="center" wrapText="1"/>
    </xf>
    <xf numFmtId="2" fontId="2" fillId="0" borderId="4" xfId="1" applyNumberFormat="1" applyFont="1" applyBorder="1" applyAlignment="1">
      <alignment horizontal="right" vertical="center" wrapText="1"/>
    </xf>
    <xf numFmtId="2" fontId="2" fillId="4" borderId="4" xfId="1" applyNumberFormat="1" applyFont="1" applyFill="1" applyBorder="1" applyAlignment="1">
      <alignment horizontal="right" vertical="center" wrapText="1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top"/>
    </xf>
    <xf numFmtId="0" fontId="21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7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top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19" fillId="0" borderId="7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31" fillId="0" borderId="0" xfId="2" applyFill="1" applyProtection="1"/>
    <xf numFmtId="0" fontId="32" fillId="0" borderId="0" xfId="2" applyFont="1" applyFill="1" applyProtection="1"/>
    <xf numFmtId="2" fontId="34" fillId="0" borderId="18" xfId="2" applyNumberFormat="1" applyFont="1" applyFill="1" applyBorder="1" applyAlignment="1" applyProtection="1">
      <alignment horizontal="right" vertical="center"/>
    </xf>
    <xf numFmtId="49" fontId="34" fillId="0" borderId="18" xfId="2" applyNumberFormat="1" applyFont="1" applyFill="1" applyBorder="1" applyAlignment="1" applyProtection="1">
      <alignment horizontal="center" vertical="center"/>
    </xf>
    <xf numFmtId="0" fontId="35" fillId="0" borderId="18" xfId="2" applyFont="1" applyFill="1" applyBorder="1" applyAlignment="1" applyProtection="1">
      <alignment horizontal="right" vertical="center"/>
    </xf>
    <xf numFmtId="0" fontId="32" fillId="0" borderId="18" xfId="2" applyFont="1" applyFill="1" applyBorder="1" applyAlignment="1" applyProtection="1">
      <alignment horizontal="left" vertical="center" wrapText="1"/>
    </xf>
    <xf numFmtId="0" fontId="32" fillId="0" borderId="18" xfId="2" applyFont="1" applyFill="1" applyBorder="1" applyAlignment="1" applyProtection="1">
      <alignment horizontal="center" vertical="center" wrapText="1"/>
    </xf>
    <xf numFmtId="2" fontId="32" fillId="0" borderId="18" xfId="2" applyNumberFormat="1" applyFont="1" applyFill="1" applyBorder="1" applyAlignment="1" applyProtection="1">
      <alignment horizontal="right" vertical="center"/>
    </xf>
    <xf numFmtId="49" fontId="32" fillId="0" borderId="18" xfId="2" applyNumberFormat="1" applyFont="1" applyFill="1" applyBorder="1" applyAlignment="1" applyProtection="1">
      <alignment horizontal="center" vertical="center"/>
    </xf>
    <xf numFmtId="0" fontId="31" fillId="0" borderId="18" xfId="2" applyFill="1" applyBorder="1" applyAlignment="1" applyProtection="1">
      <alignment horizontal="right" vertical="center"/>
    </xf>
    <xf numFmtId="0" fontId="32" fillId="0" borderId="0" xfId="2" applyFont="1" applyFill="1" applyAlignment="1" applyProtection="1">
      <alignment vertical="center" wrapText="1"/>
    </xf>
    <xf numFmtId="14" fontId="34" fillId="0" borderId="0" xfId="2" applyNumberFormat="1" applyFont="1" applyFill="1" applyAlignment="1" applyProtection="1">
      <alignment vertical="center" wrapText="1"/>
    </xf>
    <xf numFmtId="0" fontId="32" fillId="0" borderId="0" xfId="2" applyFont="1" applyFill="1" applyAlignment="1" applyProtection="1">
      <alignment horizontal="center" vertical="center" wrapText="1"/>
    </xf>
    <xf numFmtId="2" fontId="31" fillId="0" borderId="0" xfId="2" applyNumberFormat="1" applyFill="1" applyProtection="1"/>
    <xf numFmtId="0" fontId="34" fillId="5" borderId="18" xfId="2" applyFont="1" applyFill="1" applyBorder="1" applyAlignment="1" applyProtection="1">
      <alignment horizontal="center" vertical="center" wrapText="1"/>
    </xf>
    <xf numFmtId="0" fontId="34" fillId="5" borderId="18" xfId="2" applyFont="1" applyFill="1" applyBorder="1" applyAlignment="1" applyProtection="1">
      <alignment horizontal="center" vertical="center"/>
    </xf>
    <xf numFmtId="0" fontId="38" fillId="0" borderId="0" xfId="3"/>
    <xf numFmtId="0" fontId="38" fillId="0" borderId="0" xfId="3" applyAlignment="1">
      <alignment horizontal="left"/>
    </xf>
    <xf numFmtId="0" fontId="38" fillId="0" borderId="0" xfId="3" applyAlignment="1">
      <alignment horizontal="center"/>
    </xf>
    <xf numFmtId="0" fontId="38" fillId="0" borderId="28" xfId="3" applyBorder="1" applyAlignment="1">
      <alignment horizontal="center"/>
    </xf>
    <xf numFmtId="0" fontId="40" fillId="0" borderId="31" xfId="3" applyFont="1" applyBorder="1" applyAlignment="1">
      <alignment horizontal="center"/>
    </xf>
    <xf numFmtId="0" fontId="38" fillId="0" borderId="26" xfId="3" applyBorder="1"/>
    <xf numFmtId="0" fontId="38" fillId="0" borderId="24" xfId="3" applyBorder="1"/>
    <xf numFmtId="0" fontId="38" fillId="0" borderId="27" xfId="3" applyBorder="1"/>
    <xf numFmtId="0" fontId="40" fillId="0" borderId="0" xfId="3" applyFont="1"/>
    <xf numFmtId="0" fontId="38" fillId="0" borderId="35" xfId="3" applyBorder="1"/>
    <xf numFmtId="0" fontId="40" fillId="0" borderId="36" xfId="3" applyFont="1" applyBorder="1"/>
    <xf numFmtId="0" fontId="38" fillId="0" borderId="36" xfId="3" applyBorder="1"/>
    <xf numFmtId="0" fontId="40" fillId="0" borderId="28" xfId="3" applyFont="1" applyBorder="1" applyAlignment="1">
      <alignment horizontal="center"/>
    </xf>
    <xf numFmtId="0" fontId="38" fillId="0" borderId="29" xfId="3" applyBorder="1"/>
    <xf numFmtId="0" fontId="40" fillId="0" borderId="30" xfId="3" applyFont="1" applyBorder="1"/>
    <xf numFmtId="0" fontId="38" fillId="0" borderId="23" xfId="3" applyBorder="1"/>
    <xf numFmtId="0" fontId="38" fillId="0" borderId="30" xfId="3" applyBorder="1"/>
    <xf numFmtId="0" fontId="39" fillId="0" borderId="0" xfId="3" applyFont="1" applyAlignment="1">
      <alignment horizontal="right"/>
    </xf>
    <xf numFmtId="0" fontId="41" fillId="0" borderId="0" xfId="3" applyFont="1" applyAlignment="1">
      <alignment horizontal="center"/>
    </xf>
    <xf numFmtId="0" fontId="42" fillId="0" borderId="0" xfId="3" applyFont="1" applyAlignment="1">
      <alignment horizontal="center"/>
    </xf>
    <xf numFmtId="0" fontId="42" fillId="0" borderId="0" xfId="3" applyFont="1"/>
    <xf numFmtId="0" fontId="40" fillId="0" borderId="0" xfId="3" applyFont="1" applyAlignment="1">
      <alignment horizontal="left"/>
    </xf>
    <xf numFmtId="0" fontId="45" fillId="0" borderId="0" xfId="4" applyFont="1"/>
    <xf numFmtId="0" fontId="46" fillId="0" borderId="0" xfId="4" applyFont="1"/>
    <xf numFmtId="0" fontId="47" fillId="0" borderId="0" xfId="4" applyFont="1"/>
    <xf numFmtId="0" fontId="48" fillId="0" borderId="0" xfId="4" applyFont="1"/>
    <xf numFmtId="0" fontId="50" fillId="0" borderId="0" xfId="5" applyFont="1" applyAlignment="1">
      <alignment horizontal="center" vertical="top"/>
    </xf>
    <xf numFmtId="0" fontId="50" fillId="0" borderId="0" xfId="4" applyFont="1" applyAlignment="1">
      <alignment vertical="top"/>
    </xf>
    <xf numFmtId="0" fontId="50" fillId="0" borderId="0" xfId="5" applyFont="1" applyAlignment="1">
      <alignment vertical="top"/>
    </xf>
    <xf numFmtId="0" fontId="45" fillId="0" borderId="0" xfId="5" applyFont="1" applyAlignment="1">
      <alignment horizontal="center" vertical="top"/>
    </xf>
    <xf numFmtId="0" fontId="51" fillId="0" borderId="0" xfId="4" applyFont="1" applyAlignment="1">
      <alignment horizontal="center" vertical="top"/>
    </xf>
    <xf numFmtId="0" fontId="51" fillId="0" borderId="0" xfId="5" applyFont="1" applyAlignment="1">
      <alignment horizontal="center" vertical="top" wrapText="1"/>
    </xf>
    <xf numFmtId="0" fontId="50" fillId="0" borderId="0" xfId="5" applyFont="1" applyAlignment="1">
      <alignment horizontal="center"/>
    </xf>
    <xf numFmtId="0" fontId="50" fillId="0" borderId="0" xfId="4" applyFont="1"/>
    <xf numFmtId="0" fontId="50" fillId="0" borderId="0" xfId="5" applyFont="1"/>
    <xf numFmtId="0" fontId="45" fillId="0" borderId="0" xfId="5" applyFont="1"/>
    <xf numFmtId="0" fontId="50" fillId="0" borderId="0" xfId="4" applyFont="1" applyAlignment="1">
      <alignment horizontal="center"/>
    </xf>
    <xf numFmtId="0" fontId="45" fillId="0" borderId="0" xfId="4" applyFont="1" applyAlignment="1">
      <alignment horizontal="center"/>
    </xf>
    <xf numFmtId="0" fontId="45" fillId="0" borderId="0" xfId="5" applyFont="1" applyAlignment="1">
      <alignment vertical="top"/>
    </xf>
    <xf numFmtId="0" fontId="45" fillId="0" borderId="0" xfId="4" applyFont="1" applyAlignment="1">
      <alignment horizontal="center" vertical="top"/>
    </xf>
    <xf numFmtId="0" fontId="45" fillId="0" borderId="0" xfId="5" applyFont="1" applyAlignment="1">
      <alignment vertical="top" wrapText="1"/>
    </xf>
    <xf numFmtId="0" fontId="45" fillId="0" borderId="24" xfId="4" applyFont="1" applyBorder="1"/>
    <xf numFmtId="2" fontId="46" fillId="0" borderId="37" xfId="4" applyNumberFormat="1" applyFont="1" applyBorder="1"/>
    <xf numFmtId="0" fontId="45" fillId="0" borderId="37" xfId="4" applyFont="1" applyBorder="1"/>
    <xf numFmtId="2" fontId="50" fillId="0" borderId="37" xfId="4" applyNumberFormat="1" applyFont="1" applyBorder="1" applyAlignment="1">
      <alignment horizontal="center"/>
    </xf>
    <xf numFmtId="2" fontId="50" fillId="0" borderId="32" xfId="4" quotePrefix="1" applyNumberFormat="1" applyFont="1" applyBorder="1" applyAlignment="1">
      <alignment horizontal="center"/>
    </xf>
    <xf numFmtId="0" fontId="52" fillId="0" borderId="37" xfId="4" applyFont="1" applyBorder="1" applyAlignment="1">
      <alignment horizontal="right" vertical="center" wrapText="1"/>
    </xf>
    <xf numFmtId="0" fontId="51" fillId="0" borderId="37" xfId="4" applyFont="1" applyBorder="1"/>
    <xf numFmtId="0" fontId="51" fillId="0" borderId="37" xfId="4" applyFont="1" applyBorder="1" applyAlignment="1">
      <alignment horizontal="center"/>
    </xf>
    <xf numFmtId="0" fontId="51" fillId="0" borderId="37" xfId="4" quotePrefix="1" applyFont="1" applyBorder="1" applyAlignment="1">
      <alignment horizontal="center"/>
    </xf>
    <xf numFmtId="0" fontId="51" fillId="0" borderId="37" xfId="4" applyFont="1" applyBorder="1" applyAlignment="1">
      <alignment horizontal="center" vertical="center"/>
    </xf>
    <xf numFmtId="2" fontId="51" fillId="0" borderId="37" xfId="4" applyNumberFormat="1" applyFont="1" applyBorder="1" applyAlignment="1">
      <alignment horizontal="center"/>
    </xf>
    <xf numFmtId="2" fontId="46" fillId="0" borderId="37" xfId="4" applyNumberFormat="1" applyFont="1" applyBorder="1" applyAlignment="1">
      <alignment horizontal="center"/>
    </xf>
    <xf numFmtId="2" fontId="46" fillId="0" borderId="37" xfId="4" quotePrefix="1" applyNumberFormat="1" applyFont="1" applyBorder="1" applyAlignment="1">
      <alignment horizontal="center"/>
    </xf>
    <xf numFmtId="0" fontId="46" fillId="0" borderId="37" xfId="4" applyFont="1" applyBorder="1"/>
    <xf numFmtId="0" fontId="53" fillId="0" borderId="37" xfId="4" applyFont="1" applyBorder="1" applyAlignment="1">
      <alignment horizontal="center" vertical="center" wrapText="1"/>
    </xf>
    <xf numFmtId="0" fontId="53" fillId="0" borderId="33" xfId="4" applyFont="1" applyBorder="1" applyAlignment="1">
      <alignment horizontal="center" vertical="center"/>
    </xf>
    <xf numFmtId="0" fontId="42" fillId="0" borderId="26" xfId="4" applyFont="1" applyBorder="1" applyAlignment="1">
      <alignment wrapText="1"/>
    </xf>
    <xf numFmtId="0" fontId="42" fillId="0" borderId="24" xfId="4" applyFont="1" applyBorder="1" applyAlignment="1">
      <alignment wrapText="1"/>
    </xf>
    <xf numFmtId="0" fontId="42" fillId="0" borderId="27" xfId="4" applyFont="1" applyBorder="1" applyAlignment="1">
      <alignment wrapText="1"/>
    </xf>
    <xf numFmtId="0" fontId="45" fillId="0" borderId="0" xfId="4" applyFont="1" applyAlignment="1">
      <alignment horizontal="right"/>
    </xf>
    <xf numFmtId="0" fontId="54" fillId="0" borderId="0" xfId="4" applyFont="1"/>
    <xf numFmtId="0" fontId="55" fillId="0" borderId="0" xfId="4" applyFont="1"/>
    <xf numFmtId="0" fontId="51" fillId="0" borderId="0" xfId="4" applyFont="1" applyAlignment="1">
      <alignment horizontal="right"/>
    </xf>
    <xf numFmtId="0" fontId="56" fillId="0" borderId="0" xfId="4" applyFont="1" applyAlignment="1">
      <alignment horizontal="center"/>
    </xf>
    <xf numFmtId="0" fontId="52" fillId="0" borderId="0" xfId="4" applyFont="1"/>
    <xf numFmtId="0" fontId="57" fillId="0" borderId="0" xfId="4" applyFont="1" applyAlignment="1">
      <alignment horizontal="center"/>
    </xf>
    <xf numFmtId="0" fontId="55" fillId="0" borderId="0" xfId="4" applyFont="1" applyAlignment="1">
      <alignment wrapText="1"/>
    </xf>
    <xf numFmtId="0" fontId="45" fillId="0" borderId="0" xfId="4" applyFont="1" applyAlignment="1">
      <alignment horizontal="left" wrapText="1"/>
    </xf>
    <xf numFmtId="0" fontId="47" fillId="0" borderId="24" xfId="4" applyFont="1" applyBorder="1"/>
    <xf numFmtId="0" fontId="52" fillId="0" borderId="0" xfId="4" applyFont="1" applyAlignment="1">
      <alignment horizontal="center"/>
    </xf>
    <xf numFmtId="0" fontId="45" fillId="0" borderId="0" xfId="4" applyFont="1" applyAlignment="1">
      <alignment wrapText="1"/>
    </xf>
    <xf numFmtId="0" fontId="38" fillId="0" borderId="0" xfId="4" applyAlignment="1">
      <alignment horizontal="left"/>
    </xf>
    <xf numFmtId="0" fontId="51" fillId="0" borderId="0" xfId="6" applyFont="1"/>
    <xf numFmtId="0" fontId="51" fillId="0" borderId="0" xfId="6" applyFont="1" applyProtection="1">
      <protection locked="0"/>
    </xf>
    <xf numFmtId="0" fontId="45" fillId="0" borderId="0" xfId="6" applyFont="1" applyAlignment="1" applyProtection="1">
      <alignment horizontal="center"/>
      <protection locked="0"/>
    </xf>
    <xf numFmtId="0" fontId="59" fillId="0" borderId="0" xfId="6" applyFont="1" applyAlignment="1" applyProtection="1">
      <alignment horizontal="center"/>
      <protection locked="0"/>
    </xf>
    <xf numFmtId="0" fontId="59" fillId="0" borderId="0" xfId="6" applyFont="1" applyProtection="1">
      <protection locked="0"/>
    </xf>
    <xf numFmtId="0" fontId="45" fillId="0" borderId="0" xfId="6" applyFont="1" applyAlignment="1" applyProtection="1">
      <alignment wrapText="1"/>
      <protection locked="0"/>
    </xf>
    <xf numFmtId="0" fontId="51" fillId="0" borderId="24" xfId="6" applyFont="1" applyBorder="1" applyProtection="1">
      <protection locked="0"/>
    </xf>
    <xf numFmtId="0" fontId="45" fillId="0" borderId="0" xfId="6" applyFont="1" applyProtection="1">
      <protection locked="0"/>
    </xf>
    <xf numFmtId="4" fontId="49" fillId="6" borderId="38" xfId="6" applyNumberFormat="1" applyFont="1" applyFill="1" applyBorder="1" applyAlignment="1">
      <alignment horizontal="right" wrapText="1"/>
    </xf>
    <xf numFmtId="0" fontId="51" fillId="6" borderId="39" xfId="6" applyFont="1" applyFill="1" applyBorder="1"/>
    <xf numFmtId="0" fontId="51" fillId="6" borderId="40" xfId="6" applyFont="1" applyFill="1" applyBorder="1"/>
    <xf numFmtId="0" fontId="51" fillId="6" borderId="38" xfId="6" applyFont="1" applyFill="1" applyBorder="1"/>
    <xf numFmtId="0" fontId="61" fillId="6" borderId="41" xfId="6" applyFont="1" applyFill="1" applyBorder="1" applyAlignment="1" applyProtection="1">
      <alignment horizontal="left" wrapText="1"/>
      <protection locked="0"/>
    </xf>
    <xf numFmtId="4" fontId="49" fillId="6" borderId="42" xfId="6" applyNumberFormat="1" applyFont="1" applyFill="1" applyBorder="1" applyAlignment="1">
      <alignment horizontal="right" wrapText="1"/>
    </xf>
    <xf numFmtId="0" fontId="51" fillId="6" borderId="37" xfId="6" applyFont="1" applyFill="1" applyBorder="1"/>
    <xf numFmtId="0" fontId="51" fillId="6" borderId="43" xfId="6" applyFont="1" applyFill="1" applyBorder="1"/>
    <xf numFmtId="0" fontId="51" fillId="6" borderId="42" xfId="6" applyFont="1" applyFill="1" applyBorder="1"/>
    <xf numFmtId="0" fontId="51" fillId="6" borderId="44" xfId="6" applyFont="1" applyFill="1" applyBorder="1"/>
    <xf numFmtId="0" fontId="61" fillId="6" borderId="44" xfId="6" applyFont="1" applyFill="1" applyBorder="1" applyAlignment="1" applyProtection="1">
      <alignment horizontal="left" wrapText="1"/>
      <protection locked="0"/>
    </xf>
    <xf numFmtId="4" fontId="49" fillId="6" borderId="45" xfId="6" applyNumberFormat="1" applyFont="1" applyFill="1" applyBorder="1" applyAlignment="1">
      <alignment horizontal="right" wrapText="1"/>
    </xf>
    <xf numFmtId="0" fontId="51" fillId="6" borderId="25" xfId="6" applyFont="1" applyFill="1" applyBorder="1"/>
    <xf numFmtId="0" fontId="51" fillId="6" borderId="46" xfId="6" applyFont="1" applyFill="1" applyBorder="1"/>
    <xf numFmtId="0" fontId="51" fillId="6" borderId="45" xfId="6" applyFont="1" applyFill="1" applyBorder="1"/>
    <xf numFmtId="0" fontId="51" fillId="6" borderId="47" xfId="6" applyFont="1" applyFill="1" applyBorder="1"/>
    <xf numFmtId="0" fontId="62" fillId="6" borderId="39" xfId="6" applyFont="1" applyFill="1" applyBorder="1" applyAlignment="1">
      <alignment horizontal="right" wrapText="1"/>
    </xf>
    <xf numFmtId="0" fontId="62" fillId="6" borderId="40" xfId="6" applyFont="1" applyFill="1" applyBorder="1" applyAlignment="1">
      <alignment horizontal="right" wrapText="1"/>
    </xf>
    <xf numFmtId="0" fontId="62" fillId="6" borderId="38" xfId="6" applyFont="1" applyFill="1" applyBorder="1" applyAlignment="1">
      <alignment horizontal="right" wrapText="1"/>
    </xf>
    <xf numFmtId="0" fontId="63" fillId="6" borderId="41" xfId="6" applyFont="1" applyFill="1" applyBorder="1" applyAlignment="1">
      <alignment horizontal="left" wrapText="1"/>
    </xf>
    <xf numFmtId="4" fontId="49" fillId="6" borderId="48" xfId="6" applyNumberFormat="1" applyFont="1" applyFill="1" applyBorder="1" applyAlignment="1">
      <alignment horizontal="right" wrapText="1"/>
    </xf>
    <xf numFmtId="0" fontId="62" fillId="6" borderId="49" xfId="6" applyFont="1" applyFill="1" applyBorder="1" applyAlignment="1">
      <alignment horizontal="right" wrapText="1"/>
    </xf>
    <xf numFmtId="0" fontId="62" fillId="6" borderId="50" xfId="6" applyFont="1" applyFill="1" applyBorder="1" applyAlignment="1">
      <alignment horizontal="right" wrapText="1"/>
    </xf>
    <xf numFmtId="4" fontId="49" fillId="6" borderId="51" xfId="6" applyNumberFormat="1" applyFont="1" applyFill="1" applyBorder="1" applyAlignment="1">
      <alignment horizontal="right" wrapText="1"/>
    </xf>
    <xf numFmtId="0" fontId="62" fillId="6" borderId="51" xfId="6" applyFont="1" applyFill="1" applyBorder="1" applyAlignment="1">
      <alignment horizontal="right" wrapText="1"/>
    </xf>
    <xf numFmtId="0" fontId="62" fillId="6" borderId="52" xfId="6" applyFont="1" applyFill="1" applyBorder="1" applyAlignment="1">
      <alignment horizontal="left" wrapText="1"/>
    </xf>
    <xf numFmtId="0" fontId="49" fillId="0" borderId="30" xfId="6" applyFont="1" applyBorder="1" applyAlignment="1" applyProtection="1">
      <alignment horizontal="right" wrapText="1"/>
      <protection locked="0"/>
    </xf>
    <xf numFmtId="0" fontId="49" fillId="0" borderId="28" xfId="6" applyFont="1" applyBorder="1" applyAlignment="1" applyProtection="1">
      <alignment horizontal="right" wrapText="1"/>
      <protection locked="0"/>
    </xf>
    <xf numFmtId="0" fontId="49" fillId="0" borderId="53" xfId="6" applyFont="1" applyBorder="1" applyAlignment="1">
      <alignment horizontal="right" wrapText="1"/>
    </xf>
    <xf numFmtId="0" fontId="64" fillId="0" borderId="28" xfId="6" applyFont="1" applyBorder="1" applyAlignment="1" applyProtection="1">
      <alignment horizontal="right" wrapText="1"/>
      <protection locked="0"/>
    </xf>
    <xf numFmtId="0" fontId="49" fillId="0" borderId="53" xfId="6" applyFont="1" applyBorder="1" applyAlignment="1" applyProtection="1">
      <alignment horizontal="right" wrapText="1"/>
      <protection locked="0"/>
    </xf>
    <xf numFmtId="0" fontId="49" fillId="0" borderId="54" xfId="6" applyFont="1" applyBorder="1" applyAlignment="1" applyProtection="1">
      <alignment horizontal="right" wrapText="1"/>
      <protection locked="0"/>
    </xf>
    <xf numFmtId="0" fontId="65" fillId="0" borderId="55" xfId="6" applyFont="1" applyBorder="1" applyAlignment="1">
      <alignment horizontal="left" wrapText="1"/>
    </xf>
    <xf numFmtId="0" fontId="49" fillId="0" borderId="33" xfId="6" applyFont="1" applyBorder="1" applyAlignment="1" applyProtection="1">
      <alignment horizontal="right" wrapText="1"/>
      <protection locked="0"/>
    </xf>
    <xf numFmtId="0" fontId="49" fillId="0" borderId="37" xfId="6" applyFont="1" applyBorder="1" applyAlignment="1" applyProtection="1">
      <alignment horizontal="right" wrapText="1"/>
      <protection locked="0"/>
    </xf>
    <xf numFmtId="0" fontId="49" fillId="0" borderId="43" xfId="6" applyFont="1" applyBorder="1" applyAlignment="1">
      <alignment horizontal="right" wrapText="1"/>
    </xf>
    <xf numFmtId="0" fontId="64" fillId="0" borderId="37" xfId="6" applyFont="1" applyBorder="1" applyAlignment="1" applyProtection="1">
      <alignment horizontal="right" wrapText="1"/>
      <protection locked="0"/>
    </xf>
    <xf numFmtId="0" fontId="49" fillId="0" borderId="56" xfId="6" applyFont="1" applyBorder="1" applyAlignment="1" applyProtection="1">
      <alignment horizontal="right" wrapText="1"/>
      <protection locked="0"/>
    </xf>
    <xf numFmtId="0" fontId="49" fillId="0" borderId="43" xfId="6" applyFont="1" applyBorder="1" applyAlignment="1" applyProtection="1">
      <alignment horizontal="right" wrapText="1"/>
      <protection locked="0"/>
    </xf>
    <xf numFmtId="0" fontId="49" fillId="0" borderId="44" xfId="6" applyFont="1" applyBorder="1" applyAlignment="1" applyProtection="1">
      <alignment horizontal="left" wrapText="1"/>
      <protection locked="0"/>
    </xf>
    <xf numFmtId="0" fontId="61" fillId="0" borderId="44" xfId="6" applyFont="1" applyBorder="1" applyAlignment="1" applyProtection="1">
      <alignment horizontal="left" wrapText="1"/>
      <protection locked="0"/>
    </xf>
    <xf numFmtId="0" fontId="64" fillId="0" borderId="44" xfId="6" applyFont="1" applyBorder="1" applyAlignment="1" applyProtection="1">
      <alignment horizontal="left" wrapText="1"/>
      <protection locked="0"/>
    </xf>
    <xf numFmtId="0" fontId="66" fillId="0" borderId="44" xfId="6" applyFont="1" applyBorder="1" applyAlignment="1" applyProtection="1">
      <alignment horizontal="left" wrapText="1"/>
      <protection locked="0"/>
    </xf>
    <xf numFmtId="0" fontId="49" fillId="0" borderId="33" xfId="6" applyFont="1" applyBorder="1" applyAlignment="1">
      <alignment horizontal="right" wrapText="1"/>
    </xf>
    <xf numFmtId="0" fontId="49" fillId="0" borderId="37" xfId="6" applyFont="1" applyBorder="1" applyAlignment="1">
      <alignment horizontal="right" wrapText="1"/>
    </xf>
    <xf numFmtId="0" fontId="49" fillId="0" borderId="56" xfId="6" applyFont="1" applyBorder="1" applyAlignment="1">
      <alignment horizontal="right" wrapText="1"/>
    </xf>
    <xf numFmtId="0" fontId="67" fillId="0" borderId="44" xfId="6" applyFont="1" applyBorder="1" applyAlignment="1">
      <alignment horizontal="left" wrapText="1"/>
    </xf>
    <xf numFmtId="0" fontId="49" fillId="0" borderId="44" xfId="6" applyFont="1" applyBorder="1" applyAlignment="1">
      <alignment horizontal="left" wrapText="1"/>
    </xf>
    <xf numFmtId="0" fontId="49" fillId="0" borderId="57" xfId="6" applyFont="1" applyBorder="1" applyAlignment="1">
      <alignment horizontal="right" wrapText="1"/>
    </xf>
    <xf numFmtId="0" fontId="53" fillId="0" borderId="44" xfId="6" applyFont="1" applyBorder="1" applyAlignment="1">
      <alignment wrapText="1"/>
    </xf>
    <xf numFmtId="0" fontId="53" fillId="0" borderId="42" xfId="6" applyFont="1" applyBorder="1" applyAlignment="1">
      <alignment horizontal="center" wrapText="1"/>
    </xf>
    <xf numFmtId="0" fontId="53" fillId="0" borderId="33" xfId="6" applyFont="1" applyBorder="1" applyAlignment="1">
      <alignment horizontal="center" wrapText="1"/>
    </xf>
    <xf numFmtId="0" fontId="53" fillId="0" borderId="57" xfId="6" applyFont="1" applyBorder="1" applyAlignment="1">
      <alignment horizontal="center" wrapText="1"/>
    </xf>
    <xf numFmtId="0" fontId="53" fillId="0" borderId="56" xfId="6" applyFont="1" applyBorder="1" applyAlignment="1">
      <alignment horizontal="center" wrapText="1"/>
    </xf>
    <xf numFmtId="0" fontId="53" fillId="0" borderId="37" xfId="6" applyFont="1" applyBorder="1" applyAlignment="1">
      <alignment horizontal="center" wrapText="1"/>
    </xf>
    <xf numFmtId="0" fontId="53" fillId="0" borderId="43" xfId="6" applyFont="1" applyBorder="1" applyAlignment="1">
      <alignment horizontal="center" wrapText="1"/>
    </xf>
    <xf numFmtId="0" fontId="53" fillId="0" borderId="44" xfId="6" applyFont="1" applyBorder="1" applyAlignment="1">
      <alignment horizontal="center" wrapText="1"/>
    </xf>
    <xf numFmtId="0" fontId="53" fillId="0" borderId="56" xfId="6" applyFont="1" applyBorder="1" applyAlignment="1" applyProtection="1">
      <alignment horizontal="center" vertical="center" wrapText="1"/>
      <protection locked="0"/>
    </xf>
    <xf numFmtId="0" fontId="53" fillId="0" borderId="37" xfId="6" applyFont="1" applyBorder="1" applyAlignment="1" applyProtection="1">
      <alignment horizontal="center" vertical="center" wrapText="1"/>
      <protection locked="0"/>
    </xf>
    <xf numFmtId="0" fontId="53" fillId="0" borderId="33" xfId="6" applyFont="1" applyBorder="1" applyAlignment="1" applyProtection="1">
      <alignment horizontal="center" vertical="center" wrapText="1"/>
      <protection locked="0"/>
    </xf>
    <xf numFmtId="0" fontId="53" fillId="0" borderId="43" xfId="6" applyFont="1" applyBorder="1" applyAlignment="1" applyProtection="1">
      <alignment horizontal="center" vertical="center" wrapText="1"/>
      <protection locked="0"/>
    </xf>
    <xf numFmtId="0" fontId="45" fillId="0" borderId="0" xfId="6" applyFont="1" applyAlignment="1">
      <alignment horizontal="center" vertical="center" wrapText="1"/>
    </xf>
    <xf numFmtId="0" fontId="45" fillId="0" borderId="0" xfId="6" applyFont="1" applyAlignment="1">
      <alignment vertical="center" wrapText="1"/>
    </xf>
    <xf numFmtId="164" fontId="70" fillId="0" borderId="0" xfId="7" applyNumberFormat="1" applyFont="1" applyProtection="1">
      <protection locked="0"/>
    </xf>
    <xf numFmtId="164" fontId="71" fillId="0" borderId="0" xfId="7" applyNumberFormat="1" applyFont="1" applyAlignment="1" applyProtection="1">
      <alignment horizontal="center"/>
      <protection locked="0"/>
    </xf>
    <xf numFmtId="164" fontId="71" fillId="0" borderId="0" xfId="7" applyNumberFormat="1" applyFont="1" applyProtection="1">
      <protection locked="0"/>
    </xf>
    <xf numFmtId="0" fontId="51" fillId="0" borderId="0" xfId="8" applyFont="1" applyProtection="1">
      <protection locked="0"/>
    </xf>
    <xf numFmtId="0" fontId="53" fillId="0" borderId="0" xfId="8" applyFont="1" applyAlignment="1" applyProtection="1">
      <alignment horizontal="center" vertical="center"/>
      <protection locked="0"/>
    </xf>
    <xf numFmtId="0" fontId="51" fillId="0" borderId="0" xfId="8" applyFont="1" applyAlignment="1" applyProtection="1">
      <alignment vertical="center" wrapText="1"/>
      <protection locked="0"/>
    </xf>
    <xf numFmtId="1" fontId="64" fillId="0" borderId="37" xfId="6" applyNumberFormat="1" applyFont="1" applyBorder="1" applyProtection="1">
      <protection locked="0"/>
    </xf>
    <xf numFmtId="0" fontId="45" fillId="0" borderId="37" xfId="6" applyFont="1" applyBorder="1" applyProtection="1">
      <protection locked="0"/>
    </xf>
    <xf numFmtId="164" fontId="71" fillId="0" borderId="0" xfId="7" applyNumberFormat="1" applyFont="1" applyAlignment="1" applyProtection="1">
      <alignment horizontal="left"/>
      <protection locked="0"/>
    </xf>
    <xf numFmtId="0" fontId="45" fillId="0" borderId="0" xfId="6" applyFont="1" applyAlignment="1" applyProtection="1">
      <alignment horizontal="right"/>
      <protection locked="0"/>
    </xf>
    <xf numFmtId="0" fontId="45" fillId="0" borderId="37" xfId="6" applyFont="1" applyBorder="1" applyAlignment="1" applyProtection="1">
      <alignment horizontal="right"/>
      <protection locked="0"/>
    </xf>
    <xf numFmtId="0" fontId="51" fillId="0" borderId="37" xfId="8" applyFont="1" applyBorder="1" applyAlignment="1" applyProtection="1">
      <alignment horizontal="right"/>
      <protection locked="0"/>
    </xf>
    <xf numFmtId="0" fontId="51" fillId="0" borderId="37" xfId="8" applyFont="1" applyBorder="1" applyAlignment="1" applyProtection="1">
      <alignment vertical="center" wrapText="1"/>
      <protection locked="0"/>
    </xf>
    <xf numFmtId="1" fontId="64" fillId="0" borderId="0" xfId="6" applyNumberFormat="1" applyFont="1" applyProtection="1">
      <protection locked="0"/>
    </xf>
    <xf numFmtId="0" fontId="51" fillId="0" borderId="33" xfId="8" applyFont="1" applyBorder="1" applyAlignment="1" applyProtection="1">
      <alignment horizontal="right"/>
      <protection locked="0"/>
    </xf>
    <xf numFmtId="0" fontId="45" fillId="0" borderId="24" xfId="6" applyFont="1" applyBorder="1" applyAlignment="1" applyProtection="1">
      <alignment horizontal="left"/>
      <protection locked="0"/>
    </xf>
    <xf numFmtId="0" fontId="45" fillId="0" borderId="37" xfId="6" applyFont="1" applyBorder="1" applyAlignment="1" applyProtection="1">
      <alignment horizontal="center"/>
      <protection locked="0"/>
    </xf>
    <xf numFmtId="0" fontId="51" fillId="0" borderId="33" xfId="8" applyFont="1" applyBorder="1" applyAlignment="1" applyProtection="1">
      <alignment horizontal="center" vertical="center"/>
      <protection locked="0"/>
    </xf>
    <xf numFmtId="0" fontId="51" fillId="0" borderId="37" xfId="8" applyFont="1" applyBorder="1" applyProtection="1">
      <protection locked="0"/>
    </xf>
    <xf numFmtId="164" fontId="72" fillId="0" borderId="0" xfId="7" applyNumberFormat="1" applyFont="1" applyAlignment="1" applyProtection="1">
      <alignment horizontal="center"/>
      <protection locked="0"/>
    </xf>
    <xf numFmtId="0" fontId="53" fillId="0" borderId="0" xfId="6" applyFont="1" applyProtection="1">
      <protection locked="0"/>
    </xf>
    <xf numFmtId="0" fontId="53" fillId="0" borderId="36" xfId="6" applyFont="1" applyBorder="1" applyProtection="1">
      <protection locked="0"/>
    </xf>
    <xf numFmtId="0" fontId="68" fillId="0" borderId="37" xfId="6" applyFont="1" applyBorder="1" applyAlignment="1" applyProtection="1">
      <alignment vertical="top"/>
      <protection locked="0"/>
    </xf>
    <xf numFmtId="0" fontId="68" fillId="0" borderId="33" xfId="9" applyFont="1" applyBorder="1" applyAlignment="1" applyProtection="1">
      <alignment horizontal="center" vertical="top" wrapText="1"/>
      <protection locked="0"/>
    </xf>
    <xf numFmtId="0" fontId="68" fillId="0" borderId="37" xfId="8" applyFont="1" applyBorder="1" applyAlignment="1" applyProtection="1">
      <alignment horizontal="center" vertical="top" wrapText="1"/>
      <protection locked="0"/>
    </xf>
    <xf numFmtId="0" fontId="74" fillId="0" borderId="37" xfId="9" applyFont="1" applyBorder="1" applyAlignment="1" applyProtection="1">
      <alignment horizontal="center" vertical="center" wrapText="1"/>
      <protection locked="0"/>
    </xf>
    <xf numFmtId="0" fontId="75" fillId="0" borderId="37" xfId="6" applyFont="1" applyBorder="1" applyProtection="1">
      <protection locked="0"/>
    </xf>
    <xf numFmtId="0" fontId="75" fillId="0" borderId="33" xfId="6" applyFont="1" applyBorder="1" applyProtection="1">
      <protection locked="0"/>
    </xf>
    <xf numFmtId="0" fontId="51" fillId="0" borderId="0" xfId="6" applyFont="1" applyAlignment="1" applyProtection="1">
      <alignment horizontal="center"/>
      <protection locked="0"/>
    </xf>
    <xf numFmtId="0" fontId="45" fillId="0" borderId="0" xfId="6" applyFont="1" applyAlignment="1" applyProtection="1">
      <alignment horizontal="left"/>
      <protection locked="0"/>
    </xf>
    <xf numFmtId="0" fontId="76" fillId="0" borderId="0" xfId="10" applyFont="1" applyAlignment="1" applyProtection="1">
      <alignment horizontal="center" vertical="center" wrapText="1"/>
      <protection locked="0"/>
    </xf>
    <xf numFmtId="0" fontId="74" fillId="0" borderId="0" xfId="6" applyFont="1" applyProtection="1">
      <protection locked="0"/>
    </xf>
    <xf numFmtId="0" fontId="51" fillId="0" borderId="0" xfId="6" applyFont="1" applyAlignment="1">
      <alignment wrapText="1"/>
    </xf>
    <xf numFmtId="0" fontId="51" fillId="0" borderId="0" xfId="6" applyFont="1" applyAlignment="1" applyProtection="1">
      <alignment wrapText="1"/>
      <protection locked="0"/>
    </xf>
    <xf numFmtId="0" fontId="70" fillId="0" borderId="0" xfId="10" applyFont="1" applyProtection="1">
      <protection locked="0"/>
    </xf>
    <xf numFmtId="0" fontId="32" fillId="0" borderId="0" xfId="2" applyFont="1" applyFill="1" applyAlignment="1" applyProtection="1">
      <alignment horizontal="left"/>
    </xf>
    <xf numFmtId="0" fontId="32" fillId="0" borderId="0" xfId="2" applyFont="1" applyFill="1" applyProtection="1"/>
    <xf numFmtId="0" fontId="33" fillId="0" borderId="0" xfId="2" applyFont="1" applyFill="1" applyAlignment="1" applyProtection="1">
      <alignment horizontal="center"/>
    </xf>
    <xf numFmtId="0" fontId="38" fillId="0" borderId="0" xfId="4"/>
    <xf numFmtId="0" fontId="78" fillId="0" borderId="0" xfId="4" applyFont="1"/>
    <xf numFmtId="0" fontId="38" fillId="7" borderId="37" xfId="4" applyFill="1" applyBorder="1"/>
    <xf numFmtId="2" fontId="38" fillId="7" borderId="37" xfId="4" applyNumberFormat="1" applyFill="1" applyBorder="1"/>
    <xf numFmtId="0" fontId="78" fillId="0" borderId="37" xfId="4" applyFont="1" applyBorder="1" applyAlignment="1">
      <alignment horizontal="center"/>
    </xf>
    <xf numFmtId="0" fontId="78" fillId="0" borderId="37" xfId="4" applyFont="1" applyBorder="1" applyAlignment="1">
      <alignment horizontal="right"/>
    </xf>
    <xf numFmtId="0" fontId="38" fillId="0" borderId="37" xfId="4" applyBorder="1"/>
    <xf numFmtId="0" fontId="44" fillId="0" borderId="37" xfId="4" applyFont="1" applyBorder="1"/>
    <xf numFmtId="0" fontId="78" fillId="0" borderId="37" xfId="4" applyFont="1" applyBorder="1"/>
    <xf numFmtId="2" fontId="38" fillId="0" borderId="37" xfId="4" applyNumberFormat="1" applyBorder="1"/>
    <xf numFmtId="0" fontId="42" fillId="0" borderId="37" xfId="4" applyFont="1" applyBorder="1"/>
    <xf numFmtId="0" fontId="80" fillId="0" borderId="37" xfId="11" applyFont="1" applyBorder="1" applyAlignment="1">
      <alignment vertical="top" wrapText="1"/>
    </xf>
    <xf numFmtId="2" fontId="42" fillId="0" borderId="37" xfId="4" applyNumberFormat="1" applyFont="1" applyBorder="1"/>
    <xf numFmtId="0" fontId="80" fillId="0" borderId="37" xfId="11" applyFont="1" applyBorder="1" applyAlignment="1">
      <alignment horizontal="left" vertical="top" wrapText="1"/>
    </xf>
    <xf numFmtId="1" fontId="42" fillId="0" borderId="37" xfId="4" applyNumberFormat="1" applyFont="1" applyBorder="1"/>
    <xf numFmtId="0" fontId="78" fillId="0" borderId="37" xfId="4" applyFont="1" applyBorder="1" applyAlignment="1">
      <alignment horizontal="center" wrapText="1"/>
    </xf>
    <xf numFmtId="0" fontId="40" fillId="0" borderId="0" xfId="4" applyFont="1"/>
    <xf numFmtId="0" fontId="38" fillId="0" borderId="24" xfId="4" applyBorder="1"/>
    <xf numFmtId="0" fontId="36" fillId="0" borderId="0" xfId="2" applyFont="1" applyFill="1" applyProtection="1"/>
    <xf numFmtId="0" fontId="36" fillId="0" borderId="0" xfId="2" applyFont="1" applyFill="1" applyAlignment="1" applyProtection="1">
      <alignment horizontal="center"/>
    </xf>
    <xf numFmtId="0" fontId="83" fillId="0" borderId="0" xfId="2" applyFont="1" applyFill="1" applyProtection="1"/>
    <xf numFmtId="0" fontId="83" fillId="0" borderId="22" xfId="2" applyFont="1" applyFill="1" applyBorder="1" applyAlignment="1" applyProtection="1">
      <alignment horizontal="center" vertical="top"/>
    </xf>
    <xf numFmtId="0" fontId="84" fillId="0" borderId="0" xfId="2" applyFont="1" applyFill="1" applyAlignment="1" applyProtection="1">
      <alignment horizontal="center" vertical="center" wrapText="1"/>
    </xf>
    <xf numFmtId="0" fontId="33" fillId="0" borderId="0" xfId="2" applyFont="1" applyFill="1" applyAlignment="1" applyProtection="1">
      <alignment horizontal="center" vertical="center" wrapText="1"/>
    </xf>
    <xf numFmtId="0" fontId="85" fillId="0" borderId="0" xfId="2" applyFont="1" applyFill="1" applyProtection="1"/>
    <xf numFmtId="0" fontId="85" fillId="0" borderId="0" xfId="2" applyFont="1" applyFill="1" applyAlignment="1" applyProtection="1">
      <alignment vertical="top"/>
    </xf>
    <xf numFmtId="0" fontId="33" fillId="0" borderId="0" xfId="2" applyFont="1" applyFill="1" applyAlignment="1" applyProtection="1">
      <alignment vertical="center"/>
    </xf>
    <xf numFmtId="0" fontId="85" fillId="0" borderId="0" xfId="2" applyFont="1" applyFill="1" applyAlignment="1" applyProtection="1">
      <alignment vertical="center"/>
    </xf>
    <xf numFmtId="0" fontId="33" fillId="0" borderId="17" xfId="2" applyFont="1" applyFill="1" applyBorder="1" applyProtection="1"/>
    <xf numFmtId="0" fontId="33" fillId="0" borderId="17" xfId="2" applyFont="1" applyFill="1" applyBorder="1" applyAlignment="1" applyProtection="1">
      <alignment vertical="center"/>
    </xf>
    <xf numFmtId="0" fontId="33" fillId="0" borderId="0" xfId="2" applyFont="1" applyFill="1" applyProtection="1"/>
    <xf numFmtId="0" fontId="33" fillId="0" borderId="0" xfId="2" applyFont="1" applyFill="1" applyAlignment="1" applyProtection="1">
      <alignment vertical="top"/>
    </xf>
    <xf numFmtId="0" fontId="86" fillId="0" borderId="0" xfId="2" applyFont="1" applyFill="1" applyAlignment="1" applyProtection="1">
      <alignment horizontal="center" vertical="center" wrapText="1"/>
    </xf>
    <xf numFmtId="164" fontId="33" fillId="0" borderId="64" xfId="2" applyNumberFormat="1" applyFont="1" applyFill="1" applyBorder="1" applyAlignment="1" applyProtection="1">
      <alignment horizontal="right" vertical="center"/>
    </xf>
    <xf numFmtId="0" fontId="33" fillId="0" borderId="0" xfId="2" applyFont="1" applyFill="1" applyAlignment="1" applyProtection="1">
      <alignment horizontal="center" vertical="center"/>
    </xf>
    <xf numFmtId="0" fontId="86" fillId="0" borderId="0" xfId="2" applyFont="1" applyFill="1" applyAlignment="1" applyProtection="1">
      <alignment horizontal="center" vertical="top" wrapText="1"/>
    </xf>
    <xf numFmtId="0" fontId="33" fillId="0" borderId="0" xfId="2" applyFont="1" applyFill="1" applyAlignment="1" applyProtection="1">
      <alignment horizontal="center" vertical="top"/>
    </xf>
    <xf numFmtId="2" fontId="86" fillId="0" borderId="65" xfId="2" applyNumberFormat="1" applyFont="1" applyFill="1" applyBorder="1" applyAlignment="1" applyProtection="1">
      <alignment horizontal="right" vertical="center"/>
    </xf>
    <xf numFmtId="0" fontId="86" fillId="0" borderId="65" xfId="2" applyFont="1" applyFill="1" applyBorder="1" applyAlignment="1" applyProtection="1">
      <alignment horizontal="center" vertical="center"/>
    </xf>
    <xf numFmtId="0" fontId="86" fillId="0" borderId="65" xfId="2" applyFont="1" applyFill="1" applyBorder="1" applyAlignment="1" applyProtection="1">
      <alignment vertical="center" wrapText="1"/>
    </xf>
    <xf numFmtId="0" fontId="86" fillId="0" borderId="65" xfId="2" applyFont="1" applyFill="1" applyBorder="1" applyAlignment="1" applyProtection="1">
      <alignment horizontal="center" vertical="top"/>
    </xf>
    <xf numFmtId="0" fontId="86" fillId="0" borderId="65" xfId="2" applyFont="1" applyFill="1" applyBorder="1" applyAlignment="1" applyProtection="1">
      <alignment vertical="top" wrapText="1"/>
    </xf>
    <xf numFmtId="1" fontId="86" fillId="0" borderId="65" xfId="2" applyNumberFormat="1" applyFont="1" applyFill="1" applyBorder="1" applyAlignment="1" applyProtection="1">
      <alignment horizontal="center" vertical="top" wrapText="1"/>
    </xf>
    <xf numFmtId="2" fontId="33" fillId="0" borderId="65" xfId="2" applyNumberFormat="1" applyFont="1" applyFill="1" applyBorder="1" applyAlignment="1" applyProtection="1">
      <alignment horizontal="right" vertical="center"/>
    </xf>
    <xf numFmtId="0" fontId="33" fillId="0" borderId="65" xfId="2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 applyProtection="1">
      <alignment vertical="top" wrapText="1"/>
    </xf>
    <xf numFmtId="1" fontId="33" fillId="0" borderId="65" xfId="2" applyNumberFormat="1" applyFont="1" applyFill="1" applyBorder="1" applyAlignment="1" applyProtection="1">
      <alignment horizontal="center" vertical="top" wrapText="1"/>
    </xf>
    <xf numFmtId="0" fontId="33" fillId="0" borderId="65" xfId="2" applyFont="1" applyFill="1" applyBorder="1" applyAlignment="1" applyProtection="1">
      <alignment vertical="center" wrapText="1"/>
    </xf>
    <xf numFmtId="1" fontId="86" fillId="0" borderId="65" xfId="2" applyNumberFormat="1" applyFont="1" applyFill="1" applyBorder="1" applyAlignment="1" applyProtection="1">
      <alignment horizontal="center" vertical="top"/>
    </xf>
    <xf numFmtId="0" fontId="33" fillId="0" borderId="65" xfId="2" applyFont="1" applyFill="1" applyBorder="1" applyAlignment="1" applyProtection="1">
      <alignment horizontal="center" vertical="top"/>
    </xf>
    <xf numFmtId="0" fontId="33" fillId="8" borderId="65" xfId="2" applyFont="1" applyFill="1" applyBorder="1" applyAlignment="1" applyProtection="1">
      <alignment vertical="center" wrapText="1"/>
    </xf>
    <xf numFmtId="2" fontId="86" fillId="8" borderId="65" xfId="2" applyNumberFormat="1" applyFont="1" applyFill="1" applyBorder="1" applyAlignment="1" applyProtection="1">
      <alignment horizontal="right" vertical="center"/>
    </xf>
    <xf numFmtId="0" fontId="86" fillId="0" borderId="65" xfId="2" applyFont="1" applyFill="1" applyBorder="1" applyAlignment="1" applyProtection="1">
      <alignment vertical="center"/>
    </xf>
    <xf numFmtId="0" fontId="86" fillId="0" borderId="65" xfId="2" applyFont="1" applyFill="1" applyBorder="1" applyAlignment="1" applyProtection="1">
      <alignment horizontal="center" vertical="center" wrapText="1"/>
    </xf>
    <xf numFmtId="0" fontId="33" fillId="0" borderId="0" xfId="2" applyFont="1" applyFill="1" applyAlignment="1" applyProtection="1">
      <alignment horizontal="right"/>
    </xf>
    <xf numFmtId="0" fontId="84" fillId="0" borderId="0" xfId="2" applyFont="1" applyFill="1" applyProtection="1"/>
    <xf numFmtId="0" fontId="33" fillId="0" borderId="66" xfId="2" applyFont="1" applyFill="1" applyBorder="1" applyAlignment="1" applyProtection="1">
      <alignment horizontal="center"/>
    </xf>
    <xf numFmtId="0" fontId="84" fillId="0" borderId="0" xfId="2" applyFont="1" applyFill="1" applyAlignment="1" applyProtection="1">
      <alignment horizontal="right"/>
    </xf>
    <xf numFmtId="0" fontId="84" fillId="0" borderId="65" xfId="2" applyFont="1" applyFill="1" applyBorder="1" applyProtection="1"/>
    <xf numFmtId="164" fontId="33" fillId="0" borderId="0" xfId="2" applyNumberFormat="1" applyFont="1" applyFill="1" applyAlignment="1" applyProtection="1">
      <alignment horizontal="right" vertical="center"/>
    </xf>
    <xf numFmtId="0" fontId="86" fillId="0" borderId="0" xfId="2" applyFont="1" applyFill="1" applyAlignment="1" applyProtection="1">
      <alignment horizontal="center"/>
    </xf>
    <xf numFmtId="164" fontId="33" fillId="0" borderId="0" xfId="2" applyNumberFormat="1" applyFont="1" applyFill="1" applyAlignment="1" applyProtection="1">
      <alignment horizontal="center"/>
    </xf>
    <xf numFmtId="164" fontId="84" fillId="0" borderId="0" xfId="2" applyNumberFormat="1" applyFont="1" applyFill="1" applyAlignment="1" applyProtection="1">
      <alignment vertical="center"/>
    </xf>
    <xf numFmtId="0" fontId="84" fillId="0" borderId="0" xfId="2" applyFont="1" applyFill="1" applyAlignment="1" applyProtection="1">
      <alignment horizontal="right" vertical="center"/>
    </xf>
    <xf numFmtId="0" fontId="33" fillId="0" borderId="0" xfId="2" applyFont="1" applyFill="1" applyAlignment="1" applyProtection="1">
      <alignment horizontal="left"/>
    </xf>
    <xf numFmtId="0" fontId="33" fillId="0" borderId="0" xfId="2" applyFont="1" applyFill="1" applyAlignment="1" applyProtection="1">
      <alignment horizontal="center" wrapText="1"/>
    </xf>
    <xf numFmtId="0" fontId="86" fillId="0" borderId="0" xfId="2" applyFont="1" applyFill="1" applyAlignment="1" applyProtection="1">
      <alignment horizontal="center" wrapText="1"/>
    </xf>
    <xf numFmtId="0" fontId="87" fillId="0" borderId="0" xfId="2" applyFont="1" applyFill="1" applyProtection="1"/>
    <xf numFmtId="0" fontId="36" fillId="0" borderId="0" xfId="2" applyFont="1" applyFill="1" applyAlignment="1" applyProtection="1">
      <alignment horizontal="left"/>
    </xf>
    <xf numFmtId="0" fontId="78" fillId="0" borderId="37" xfId="4" applyFont="1" applyBorder="1"/>
    <xf numFmtId="0" fontId="90" fillId="0" borderId="0" xfId="0" applyFont="1"/>
    <xf numFmtId="0" fontId="19" fillId="0" borderId="0" xfId="0" applyFont="1" applyAlignment="1">
      <alignment horizontal="center"/>
    </xf>
    <xf numFmtId="0" fontId="21" fillId="0" borderId="0" xfId="0" applyFont="1"/>
    <xf numFmtId="0" fontId="32" fillId="0" borderId="18" xfId="2" applyFont="1" applyFill="1" applyBorder="1" applyAlignment="1" applyProtection="1">
      <alignment horizontal="left" vertical="center" wrapText="1"/>
    </xf>
    <xf numFmtId="0" fontId="32" fillId="0" borderId="0" xfId="2" applyFont="1" applyFill="1" applyProtection="1"/>
    <xf numFmtId="0" fontId="32" fillId="0" borderId="18" xfId="2" applyFont="1" applyFill="1" applyBorder="1" applyAlignment="1" applyProtection="1">
      <alignment horizontal="left" vertical="center" wrapText="1"/>
    </xf>
    <xf numFmtId="0" fontId="32" fillId="0" borderId="0" xfId="2" applyFont="1" applyFill="1" applyProtection="1"/>
    <xf numFmtId="0" fontId="91" fillId="5" borderId="18" xfId="2" applyFont="1" applyFill="1" applyBorder="1" applyAlignment="1" applyProtection="1">
      <alignment horizontal="center" vertical="center" wrapText="1"/>
    </xf>
    <xf numFmtId="0" fontId="91" fillId="5" borderId="18" xfId="2" applyFont="1" applyFill="1" applyBorder="1" applyAlignment="1" applyProtection="1">
      <alignment horizontal="center" vertical="center"/>
    </xf>
    <xf numFmtId="0" fontId="45" fillId="0" borderId="0" xfId="6" applyFont="1" applyAlignment="1" applyProtection="1">
      <alignment horizontal="center"/>
      <protection locked="0"/>
    </xf>
    <xf numFmtId="0" fontId="51" fillId="0" borderId="0" xfId="6" applyFont="1" applyAlignment="1" applyProtection="1">
      <alignment horizontal="center"/>
      <protection locked="0"/>
    </xf>
    <xf numFmtId="164" fontId="72" fillId="0" borderId="0" xfId="7" applyNumberFormat="1" applyFont="1" applyAlignment="1" applyProtection="1">
      <alignment horizontal="center"/>
      <protection locked="0"/>
    </xf>
    <xf numFmtId="0" fontId="53" fillId="0" borderId="37" xfId="6" applyFont="1" applyBorder="1" applyAlignment="1" applyProtection="1">
      <alignment horizontal="center" vertical="center" wrapText="1"/>
      <protection locked="0"/>
    </xf>
    <xf numFmtId="0" fontId="53" fillId="0" borderId="43" xfId="6" applyFont="1" applyBorder="1" applyAlignment="1" applyProtection="1">
      <alignment horizontal="center" vertical="center" wrapText="1"/>
      <protection locked="0"/>
    </xf>
    <xf numFmtId="4" fontId="49" fillId="6" borderId="67" xfId="6" applyNumberFormat="1" applyFont="1" applyFill="1" applyBorder="1" applyAlignment="1">
      <alignment horizontal="right" wrapText="1"/>
    </xf>
    <xf numFmtId="0" fontId="49" fillId="0" borderId="34" xfId="6" applyFont="1" applyBorder="1" applyAlignment="1" applyProtection="1">
      <alignment horizontal="right" wrapText="1"/>
      <protection locked="0"/>
    </xf>
    <xf numFmtId="0" fontId="49" fillId="0" borderId="32" xfId="6" applyFont="1" applyBorder="1" applyAlignment="1" applyProtection="1">
      <alignment horizontal="right" wrapText="1"/>
      <protection locked="0"/>
    </xf>
    <xf numFmtId="0" fontId="2" fillId="0" borderId="0" xfId="1" applyFont="1" applyBorder="1" applyAlignment="1">
      <alignment vertical="center"/>
    </xf>
    <xf numFmtId="0" fontId="89" fillId="0" borderId="0" xfId="2" applyFont="1" applyFill="1" applyProtection="1"/>
    <xf numFmtId="0" fontId="96" fillId="0" borderId="0" xfId="2" applyFont="1" applyFill="1" applyProtection="1"/>
    <xf numFmtId="0" fontId="97" fillId="0" borderId="0" xfId="2" applyFont="1" applyFill="1" applyProtection="1"/>
    <xf numFmtId="0" fontId="99" fillId="0" borderId="0" xfId="2" applyFont="1" applyFill="1" applyProtection="1"/>
    <xf numFmtId="0" fontId="2" fillId="0" borderId="0" xfId="1" applyFont="1" applyAlignment="1">
      <alignment horizontal="left"/>
    </xf>
    <xf numFmtId="0" fontId="6" fillId="0" borderId="0" xfId="1" applyFont="1" applyAlignment="1">
      <alignment horizontal="center" wrapText="1"/>
    </xf>
    <xf numFmtId="0" fontId="5" fillId="0" borderId="16" xfId="1" applyFont="1" applyBorder="1" applyAlignment="1">
      <alignment horizontal="center" wrapText="1"/>
    </xf>
    <xf numFmtId="0" fontId="1" fillId="0" borderId="0" xfId="1" applyFont="1" applyAlignment="1">
      <alignment horizontal="center"/>
    </xf>
    <xf numFmtId="49" fontId="1" fillId="0" borderId="6" xfId="1" applyNumberFormat="1" applyFont="1" applyBorder="1" applyAlignment="1">
      <alignment horizontal="center" vertical="center"/>
    </xf>
    <xf numFmtId="49" fontId="1" fillId="0" borderId="8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top"/>
    </xf>
    <xf numFmtId="0" fontId="1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left" vertical="top" wrapText="1"/>
    </xf>
    <xf numFmtId="0" fontId="2" fillId="0" borderId="7" xfId="1" applyFont="1" applyBorder="1" applyAlignment="1">
      <alignment horizontal="left" vertical="center"/>
    </xf>
    <xf numFmtId="0" fontId="1" fillId="0" borderId="0" xfId="1" applyFont="1"/>
    <xf numFmtId="0" fontId="2" fillId="0" borderId="7" xfId="1" applyFont="1" applyBorder="1"/>
    <xf numFmtId="0" fontId="1" fillId="0" borderId="0" xfId="1" applyFont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1" fillId="0" borderId="4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wrapText="1"/>
    </xf>
    <xf numFmtId="49" fontId="10" fillId="0" borderId="15" xfId="1" applyNumberFormat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10" xfId="1" applyFont="1" applyBorder="1" applyAlignment="1">
      <alignment horizontal="left" vertical="center" wrapText="1"/>
    </xf>
    <xf numFmtId="0" fontId="9" fillId="0" borderId="7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wrapText="1"/>
    </xf>
    <xf numFmtId="0" fontId="10" fillId="0" borderId="3" xfId="1" applyFont="1" applyBorder="1" applyAlignment="1">
      <alignment horizontal="center" wrapText="1"/>
    </xf>
    <xf numFmtId="164" fontId="10" fillId="0" borderId="13" xfId="1" applyNumberFormat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wrapText="1"/>
    </xf>
    <xf numFmtId="164" fontId="10" fillId="0" borderId="14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wrapText="1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1" fillId="0" borderId="4" xfId="1" applyFont="1" applyBorder="1" applyAlignment="1">
      <alignment horizontal="right" vertical="top"/>
    </xf>
    <xf numFmtId="0" fontId="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7" xfId="0" applyFont="1" applyBorder="1" applyAlignment="1">
      <alignment horizontal="left" vertical="top" wrapText="1"/>
    </xf>
    <xf numFmtId="0" fontId="21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wrapText="1"/>
    </xf>
    <xf numFmtId="0" fontId="20" fillId="0" borderId="0" xfId="0" applyFont="1" applyAlignment="1">
      <alignment horizontal="center" vertical="top"/>
    </xf>
    <xf numFmtId="49" fontId="27" fillId="0" borderId="15" xfId="0" applyNumberFormat="1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/>
    </xf>
    <xf numFmtId="0" fontId="27" fillId="0" borderId="14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center"/>
    </xf>
    <xf numFmtId="0" fontId="21" fillId="0" borderId="4" xfId="0" applyFont="1" applyBorder="1" applyAlignment="1">
      <alignment horizontal="right" vertical="top"/>
    </xf>
    <xf numFmtId="0" fontId="27" fillId="0" borderId="6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164" fontId="27" fillId="0" borderId="13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wrapText="1"/>
    </xf>
    <xf numFmtId="164" fontId="27" fillId="0" borderId="14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wrapText="1"/>
    </xf>
    <xf numFmtId="0" fontId="18" fillId="0" borderId="16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8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1" fillId="0" borderId="0" xfId="0" applyFont="1"/>
    <xf numFmtId="0" fontId="19" fillId="0" borderId="7" xfId="0" applyFont="1" applyBorder="1"/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5" fillId="0" borderId="16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7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right" vertical="top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19" fillId="0" borderId="7" xfId="0" applyFont="1" applyBorder="1" applyAlignment="1">
      <alignment horizontal="center"/>
    </xf>
    <xf numFmtId="0" fontId="83" fillId="0" borderId="0" xfId="2" applyFont="1" applyFill="1" applyAlignment="1" applyProtection="1">
      <alignment horizontal="left"/>
    </xf>
    <xf numFmtId="0" fontId="86" fillId="0" borderId="0" xfId="2" applyFont="1" applyFill="1" applyAlignment="1" applyProtection="1">
      <alignment horizontal="center"/>
    </xf>
    <xf numFmtId="0" fontId="33" fillId="0" borderId="0" xfId="2" applyFont="1" applyFill="1" applyAlignment="1" applyProtection="1">
      <alignment horizontal="center"/>
    </xf>
    <xf numFmtId="0" fontId="33" fillId="0" borderId="17" xfId="2" applyFont="1" applyFill="1" applyBorder="1" applyAlignment="1" applyProtection="1">
      <alignment horizontal="left" wrapText="1"/>
    </xf>
    <xf numFmtId="0" fontId="33" fillId="0" borderId="65" xfId="2" applyFont="1" applyFill="1" applyBorder="1" applyAlignment="1" applyProtection="1">
      <alignment horizontal="center" vertical="center"/>
    </xf>
    <xf numFmtId="0" fontId="33" fillId="0" borderId="0" xfId="2" applyFont="1" applyFill="1" applyAlignment="1" applyProtection="1">
      <alignment horizontal="center" vertical="center"/>
    </xf>
    <xf numFmtId="0" fontId="33" fillId="0" borderId="0" xfId="2" applyFont="1" applyFill="1" applyProtection="1"/>
    <xf numFmtId="0" fontId="33" fillId="0" borderId="0" xfId="2" applyFont="1" applyFill="1" applyAlignment="1" applyProtection="1">
      <alignment vertical="center"/>
    </xf>
    <xf numFmtId="0" fontId="86" fillId="0" borderId="65" xfId="2" applyFont="1" applyFill="1" applyBorder="1" applyAlignment="1" applyProtection="1">
      <alignment horizontal="center" vertical="center" wrapText="1"/>
    </xf>
    <xf numFmtId="0" fontId="33" fillId="0" borderId="65" xfId="2" applyFont="1" applyFill="1" applyBorder="1" applyAlignment="1" applyProtection="1">
      <alignment horizontal="center" vertical="center" wrapText="1"/>
    </xf>
    <xf numFmtId="0" fontId="32" fillId="0" borderId="17" xfId="2" applyFont="1" applyFill="1" applyBorder="1" applyAlignment="1" applyProtection="1">
      <alignment horizontal="center"/>
    </xf>
    <xf numFmtId="0" fontId="83" fillId="0" borderId="22" xfId="2" applyFont="1" applyFill="1" applyBorder="1" applyAlignment="1" applyProtection="1">
      <alignment horizontal="center" vertical="top"/>
    </xf>
    <xf numFmtId="0" fontId="93" fillId="0" borderId="0" xfId="2" applyFont="1" applyFill="1" applyAlignment="1" applyProtection="1">
      <alignment horizontal="center"/>
    </xf>
    <xf numFmtId="0" fontId="86" fillId="0" borderId="0" xfId="2" applyFont="1" applyFill="1" applyAlignment="1" applyProtection="1">
      <alignment horizontal="center" vertical="center"/>
    </xf>
    <xf numFmtId="0" fontId="86" fillId="0" borderId="0" xfId="2" applyFont="1" applyFill="1" applyAlignment="1" applyProtection="1">
      <alignment horizontal="center" wrapText="1"/>
    </xf>
    <xf numFmtId="0" fontId="33" fillId="0" borderId="0" xfId="2" applyFont="1" applyFill="1" applyAlignment="1" applyProtection="1">
      <alignment horizontal="center" wrapText="1"/>
    </xf>
    <xf numFmtId="0" fontId="33" fillId="0" borderId="0" xfId="2" applyFont="1" applyFill="1" applyAlignment="1" applyProtection="1">
      <alignment horizontal="center" vertical="center" wrapText="1"/>
    </xf>
    <xf numFmtId="0" fontId="33" fillId="0" borderId="0" xfId="2" applyFont="1" applyFill="1" applyAlignment="1" applyProtection="1">
      <alignment wrapText="1"/>
    </xf>
    <xf numFmtId="0" fontId="86" fillId="0" borderId="65" xfId="2" applyFont="1" applyFill="1" applyBorder="1" applyAlignment="1" applyProtection="1">
      <alignment horizontal="center"/>
    </xf>
    <xf numFmtId="0" fontId="33" fillId="0" borderId="65" xfId="2" applyFont="1" applyFill="1" applyBorder="1" applyAlignment="1" applyProtection="1">
      <alignment horizontal="center"/>
    </xf>
    <xf numFmtId="0" fontId="33" fillId="0" borderId="65" xfId="2" applyFont="1" applyFill="1" applyBorder="1" applyAlignment="1" applyProtection="1">
      <alignment horizontal="center" wrapText="1"/>
    </xf>
    <xf numFmtId="2" fontId="86" fillId="0" borderId="65" xfId="2" applyNumberFormat="1" applyFont="1" applyFill="1" applyBorder="1" applyAlignment="1" applyProtection="1">
      <alignment horizontal="center"/>
    </xf>
    <xf numFmtId="0" fontId="33" fillId="0" borderId="65" xfId="2" applyFont="1" applyFill="1" applyBorder="1" applyProtection="1"/>
    <xf numFmtId="0" fontId="38" fillId="0" borderId="0" xfId="4" applyAlignment="1">
      <alignment horizontal="left"/>
    </xf>
    <xf numFmtId="0" fontId="78" fillId="0" borderId="28" xfId="4" applyFont="1" applyBorder="1" applyAlignment="1">
      <alignment horizontal="center" vertical="center" wrapText="1"/>
    </xf>
    <xf numFmtId="0" fontId="78" fillId="0" borderId="31" xfId="4" applyFont="1" applyBorder="1" applyAlignment="1">
      <alignment horizontal="center" vertical="center" wrapText="1"/>
    </xf>
    <xf numFmtId="0" fontId="78" fillId="0" borderId="25" xfId="4" applyFont="1" applyBorder="1" applyAlignment="1">
      <alignment horizontal="center" vertical="center" wrapText="1"/>
    </xf>
    <xf numFmtId="0" fontId="78" fillId="0" borderId="0" xfId="4" applyFont="1" applyAlignment="1">
      <alignment horizontal="center"/>
    </xf>
    <xf numFmtId="0" fontId="78" fillId="0" borderId="23" xfId="4" applyFont="1" applyBorder="1" applyAlignment="1">
      <alignment horizontal="center"/>
    </xf>
    <xf numFmtId="0" fontId="40" fillId="0" borderId="0" xfId="4" applyFont="1" applyAlignment="1">
      <alignment horizontal="left"/>
    </xf>
    <xf numFmtId="0" fontId="78" fillId="0" borderId="37" xfId="4" applyFont="1" applyBorder="1" applyAlignment="1">
      <alignment horizontal="center" wrapText="1"/>
    </xf>
    <xf numFmtId="0" fontId="78" fillId="0" borderId="37" xfId="4" applyFont="1" applyBorder="1" applyAlignment="1">
      <alignment horizontal="center"/>
    </xf>
    <xf numFmtId="0" fontId="40" fillId="0" borderId="0" xfId="4" applyFont="1" applyAlignment="1">
      <alignment horizontal="center"/>
    </xf>
    <xf numFmtId="0" fontId="78" fillId="0" borderId="24" xfId="4" applyFont="1" applyBorder="1" applyAlignment="1">
      <alignment horizontal="right"/>
    </xf>
    <xf numFmtId="0" fontId="38" fillId="0" borderId="24" xfId="4" applyBorder="1" applyAlignment="1">
      <alignment horizontal="center"/>
    </xf>
    <xf numFmtId="0" fontId="78" fillId="0" borderId="28" xfId="4" applyFont="1" applyBorder="1" applyAlignment="1">
      <alignment horizontal="center" vertical="center"/>
    </xf>
    <xf numFmtId="0" fontId="78" fillId="0" borderId="31" xfId="4" applyFont="1" applyBorder="1" applyAlignment="1">
      <alignment horizontal="center" vertical="center"/>
    </xf>
    <xf numFmtId="0" fontId="78" fillId="0" borderId="25" xfId="4" applyFont="1" applyBorder="1" applyAlignment="1">
      <alignment horizontal="center" vertical="center"/>
    </xf>
    <xf numFmtId="0" fontId="81" fillId="0" borderId="0" xfId="4" applyFont="1" applyAlignment="1">
      <alignment horizontal="right"/>
    </xf>
    <xf numFmtId="0" fontId="78" fillId="0" borderId="0" xfId="4" applyFont="1" applyAlignment="1">
      <alignment horizontal="right"/>
    </xf>
    <xf numFmtId="0" fontId="78" fillId="0" borderId="37" xfId="4" applyFont="1" applyBorder="1"/>
    <xf numFmtId="0" fontId="38" fillId="0" borderId="0" xfId="4" applyAlignment="1">
      <alignment horizontal="left" wrapText="1"/>
    </xf>
    <xf numFmtId="0" fontId="32" fillId="0" borderId="0" xfId="2" applyFont="1" applyFill="1" applyAlignment="1" applyProtection="1">
      <alignment horizontal="left"/>
    </xf>
    <xf numFmtId="0" fontId="32" fillId="0" borderId="0" xfId="2" applyFont="1" applyFill="1" applyProtection="1"/>
    <xf numFmtId="0" fontId="32" fillId="0" borderId="18" xfId="2" applyFont="1" applyFill="1" applyBorder="1" applyAlignment="1" applyProtection="1">
      <alignment horizontal="left" vertical="center" wrapText="1"/>
    </xf>
    <xf numFmtId="0" fontId="34" fillId="0" borderId="18" xfId="2" applyFont="1" applyFill="1" applyBorder="1" applyAlignment="1" applyProtection="1">
      <alignment horizontal="left" vertical="center" wrapText="1"/>
    </xf>
    <xf numFmtId="0" fontId="32" fillId="0" borderId="17" xfId="2" applyFont="1" applyFill="1" applyBorder="1" applyAlignment="1" applyProtection="1">
      <alignment horizontal="center" vertical="center"/>
    </xf>
    <xf numFmtId="0" fontId="32" fillId="0" borderId="0" xfId="2" applyFont="1" applyFill="1" applyAlignment="1" applyProtection="1">
      <alignment horizontal="left" vertical="center" wrapText="1"/>
    </xf>
    <xf numFmtId="0" fontId="91" fillId="5" borderId="21" xfId="2" applyFont="1" applyFill="1" applyBorder="1" applyAlignment="1" applyProtection="1">
      <alignment horizontal="center" vertical="center"/>
    </xf>
    <xf numFmtId="0" fontId="91" fillId="5" borderId="20" xfId="2" applyFont="1" applyFill="1" applyBorder="1" applyAlignment="1" applyProtection="1">
      <alignment horizontal="center" vertical="center"/>
    </xf>
    <xf numFmtId="0" fontId="91" fillId="5" borderId="19" xfId="2" applyFont="1" applyFill="1" applyBorder="1" applyAlignment="1" applyProtection="1">
      <alignment horizontal="center" vertical="center"/>
    </xf>
    <xf numFmtId="0" fontId="34" fillId="0" borderId="0" xfId="2" applyFont="1" applyFill="1" applyAlignment="1" applyProtection="1">
      <alignment horizontal="center" wrapText="1"/>
    </xf>
    <xf numFmtId="0" fontId="37" fillId="0" borderId="0" xfId="2" applyFont="1" applyFill="1" applyAlignment="1" applyProtection="1">
      <alignment horizontal="center" vertical="center" wrapText="1"/>
    </xf>
    <xf numFmtId="0" fontId="89" fillId="0" borderId="0" xfId="2" applyFont="1" applyFill="1" applyAlignment="1" applyProtection="1">
      <alignment horizontal="center"/>
    </xf>
    <xf numFmtId="0" fontId="32" fillId="0" borderId="0" xfId="2" applyFont="1" applyFill="1" applyAlignment="1" applyProtection="1">
      <alignment horizontal="center"/>
    </xf>
    <xf numFmtId="0" fontId="94" fillId="0" borderId="0" xfId="2" applyFont="1" applyFill="1" applyAlignment="1" applyProtection="1">
      <alignment horizontal="center" vertical="center"/>
    </xf>
    <xf numFmtId="0" fontId="36" fillId="0" borderId="0" xfId="2" applyFont="1" applyFill="1" applyAlignment="1" applyProtection="1">
      <alignment horizontal="center" vertical="center"/>
    </xf>
    <xf numFmtId="0" fontId="33" fillId="0" borderId="22" xfId="2" applyFont="1" applyFill="1" applyBorder="1" applyAlignment="1" applyProtection="1">
      <alignment horizontal="center"/>
    </xf>
    <xf numFmtId="0" fontId="34" fillId="5" borderId="21" xfId="2" applyFont="1" applyFill="1" applyBorder="1" applyAlignment="1" applyProtection="1">
      <alignment horizontal="center" vertical="center"/>
    </xf>
    <xf numFmtId="0" fontId="34" fillId="5" borderId="20" xfId="2" applyFont="1" applyFill="1" applyBorder="1" applyAlignment="1" applyProtection="1">
      <alignment horizontal="center" vertical="center"/>
    </xf>
    <xf numFmtId="0" fontId="34" fillId="5" borderId="19" xfId="2" applyFont="1" applyFill="1" applyBorder="1" applyAlignment="1" applyProtection="1">
      <alignment horizontal="center" vertical="center"/>
    </xf>
    <xf numFmtId="0" fontId="89" fillId="0" borderId="0" xfId="2" applyFont="1" applyFill="1" applyAlignment="1" applyProtection="1">
      <alignment horizontal="left"/>
    </xf>
    <xf numFmtId="0" fontId="2" fillId="0" borderId="0" xfId="1" applyFont="1" applyBorder="1" applyAlignment="1">
      <alignment horizontal="center" vertical="center"/>
    </xf>
    <xf numFmtId="0" fontId="33" fillId="0" borderId="23" xfId="2" applyFont="1" applyFill="1" applyBorder="1" applyAlignment="1" applyProtection="1">
      <alignment horizontal="center"/>
    </xf>
    <xf numFmtId="0" fontId="96" fillId="0" borderId="0" xfId="2" applyFont="1" applyFill="1" applyAlignment="1" applyProtection="1">
      <alignment horizontal="left"/>
    </xf>
    <xf numFmtId="0" fontId="88" fillId="0" borderId="0" xfId="3" applyFont="1" applyAlignment="1">
      <alignment horizontal="left"/>
    </xf>
    <xf numFmtId="0" fontId="38" fillId="0" borderId="0" xfId="3" applyAlignment="1">
      <alignment horizontal="left"/>
    </xf>
    <xf numFmtId="0" fontId="40" fillId="0" borderId="0" xfId="3" applyFont="1" applyAlignment="1">
      <alignment horizontal="center"/>
    </xf>
    <xf numFmtId="0" fontId="38" fillId="0" borderId="0" xfId="3" applyAlignment="1">
      <alignment horizontal="center"/>
    </xf>
    <xf numFmtId="0" fontId="38" fillId="0" borderId="24" xfId="3" applyBorder="1" applyAlignment="1">
      <alignment horizontal="center"/>
    </xf>
    <xf numFmtId="0" fontId="39" fillId="0" borderId="0" xfId="3" applyFont="1" applyAlignment="1">
      <alignment horizontal="center"/>
    </xf>
    <xf numFmtId="0" fontId="44" fillId="0" borderId="0" xfId="3" applyFont="1" applyAlignment="1">
      <alignment horizontal="center"/>
    </xf>
    <xf numFmtId="0" fontId="43" fillId="0" borderId="0" xfId="3" applyFont="1" applyAlignment="1">
      <alignment horizontal="center"/>
    </xf>
    <xf numFmtId="14" fontId="42" fillId="0" borderId="24" xfId="3" applyNumberFormat="1" applyFont="1" applyBorder="1" applyAlignment="1">
      <alignment horizontal="center"/>
    </xf>
    <xf numFmtId="0" fontId="41" fillId="0" borderId="24" xfId="3" applyFont="1" applyBorder="1" applyAlignment="1">
      <alignment horizontal="center"/>
    </xf>
    <xf numFmtId="0" fontId="40" fillId="0" borderId="30" xfId="3" applyFont="1" applyBorder="1" applyAlignment="1">
      <alignment horizontal="center"/>
    </xf>
    <xf numFmtId="0" fontId="40" fillId="0" borderId="23" xfId="3" applyFont="1" applyBorder="1" applyAlignment="1">
      <alignment horizontal="center"/>
    </xf>
    <xf numFmtId="0" fontId="40" fillId="0" borderId="29" xfId="3" applyFont="1" applyBorder="1" applyAlignment="1">
      <alignment horizontal="center"/>
    </xf>
    <xf numFmtId="0" fontId="38" fillId="0" borderId="30" xfId="3" applyBorder="1" applyAlignment="1">
      <alignment horizontal="center"/>
    </xf>
    <xf numFmtId="0" fontId="38" fillId="0" borderId="29" xfId="3" applyBorder="1"/>
    <xf numFmtId="0" fontId="40" fillId="0" borderId="27" xfId="3" applyFont="1" applyBorder="1" applyAlignment="1">
      <alignment horizontal="center"/>
    </xf>
    <xf numFmtId="0" fontId="40" fillId="0" borderId="24" xfId="3" applyFont="1" applyBorder="1" applyAlignment="1">
      <alignment horizontal="center"/>
    </xf>
    <xf numFmtId="0" fontId="40" fillId="0" borderId="26" xfId="3" applyFont="1" applyBorder="1" applyAlignment="1">
      <alignment horizontal="center"/>
    </xf>
    <xf numFmtId="0" fontId="40" fillId="0" borderId="36" xfId="3" applyFont="1" applyBorder="1" applyAlignment="1">
      <alignment horizontal="center"/>
    </xf>
    <xf numFmtId="0" fontId="40" fillId="0" borderId="35" xfId="3" applyFont="1" applyBorder="1" applyAlignment="1">
      <alignment horizontal="center"/>
    </xf>
    <xf numFmtId="0" fontId="38" fillId="0" borderId="35" xfId="3" applyBorder="1"/>
    <xf numFmtId="0" fontId="40" fillId="0" borderId="28" xfId="3" applyFont="1" applyBorder="1" applyAlignment="1">
      <alignment horizontal="center"/>
    </xf>
    <xf numFmtId="0" fontId="40" fillId="0" borderId="25" xfId="3" applyFont="1" applyBorder="1" applyAlignment="1">
      <alignment horizontal="center"/>
    </xf>
    <xf numFmtId="0" fontId="38" fillId="0" borderId="27" xfId="3" applyBorder="1" applyAlignment="1">
      <alignment horizontal="center"/>
    </xf>
    <xf numFmtId="0" fontId="38" fillId="0" borderId="26" xfId="3" applyBorder="1"/>
    <xf numFmtId="0" fontId="38" fillId="0" borderId="28" xfId="3" applyBorder="1" applyAlignment="1">
      <alignment horizontal="center"/>
    </xf>
    <xf numFmtId="0" fontId="38" fillId="0" borderId="25" xfId="3" applyBorder="1" applyAlignment="1">
      <alignment horizontal="center"/>
    </xf>
    <xf numFmtId="0" fontId="38" fillId="0" borderId="33" xfId="3" applyBorder="1" applyAlignment="1">
      <alignment horizontal="left" wrapText="1"/>
    </xf>
    <xf numFmtId="0" fontId="38" fillId="0" borderId="34" xfId="3" applyBorder="1" applyAlignment="1">
      <alignment horizontal="left" wrapText="1"/>
    </xf>
    <xf numFmtId="0" fontId="38" fillId="0" borderId="32" xfId="3" applyBorder="1" applyAlignment="1">
      <alignment horizontal="left" wrapText="1"/>
    </xf>
    <xf numFmtId="0" fontId="38" fillId="0" borderId="29" xfId="3" applyBorder="1" applyAlignment="1">
      <alignment horizontal="center"/>
    </xf>
    <xf numFmtId="2" fontId="38" fillId="0" borderId="30" xfId="3" applyNumberFormat="1" applyBorder="1" applyAlignment="1">
      <alignment horizontal="center"/>
    </xf>
    <xf numFmtId="2" fontId="38" fillId="0" borderId="29" xfId="3" applyNumberFormat="1" applyBorder="1" applyAlignment="1">
      <alignment horizontal="center"/>
    </xf>
    <xf numFmtId="0" fontId="38" fillId="0" borderId="30" xfId="3" applyBorder="1" applyAlignment="1">
      <alignment horizontal="left" vertical="center"/>
    </xf>
    <xf numFmtId="0" fontId="38" fillId="0" borderId="23" xfId="3" applyBorder="1" applyAlignment="1">
      <alignment horizontal="left" vertical="center"/>
    </xf>
    <xf numFmtId="0" fontId="38" fillId="0" borderId="29" xfId="3" applyBorder="1" applyAlignment="1">
      <alignment horizontal="left" vertical="center"/>
    </xf>
    <xf numFmtId="0" fontId="38" fillId="0" borderId="27" xfId="3" applyBorder="1" applyAlignment="1">
      <alignment horizontal="left" vertical="center"/>
    </xf>
    <xf numFmtId="0" fontId="38" fillId="0" borderId="24" xfId="3" applyBorder="1" applyAlignment="1">
      <alignment horizontal="left" vertical="center"/>
    </xf>
    <xf numFmtId="0" fontId="38" fillId="0" borderId="26" xfId="3" applyBorder="1" applyAlignment="1">
      <alignment horizontal="left" vertical="center"/>
    </xf>
    <xf numFmtId="0" fontId="38" fillId="0" borderId="26" xfId="3" applyBorder="1" applyAlignment="1">
      <alignment horizontal="center"/>
    </xf>
    <xf numFmtId="0" fontId="38" fillId="0" borderId="30" xfId="3" applyBorder="1" applyAlignment="1">
      <alignment wrapText="1"/>
    </xf>
    <xf numFmtId="0" fontId="38" fillId="0" borderId="23" xfId="3" applyBorder="1"/>
    <xf numFmtId="0" fontId="38" fillId="0" borderId="33" xfId="3" applyBorder="1" applyAlignment="1">
      <alignment horizontal="center"/>
    </xf>
    <xf numFmtId="0" fontId="38" fillId="0" borderId="32" xfId="3" applyBorder="1" applyAlignment="1">
      <alignment horizontal="center"/>
    </xf>
    <xf numFmtId="0" fontId="38" fillId="0" borderId="31" xfId="3" applyBorder="1" applyAlignment="1">
      <alignment horizontal="center"/>
    </xf>
    <xf numFmtId="0" fontId="38" fillId="0" borderId="30" xfId="3" applyBorder="1" applyAlignment="1">
      <alignment horizontal="left" wrapText="1"/>
    </xf>
    <xf numFmtId="0" fontId="38" fillId="0" borderId="23" xfId="3" applyBorder="1" applyAlignment="1">
      <alignment horizontal="left"/>
    </xf>
    <xf numFmtId="0" fontId="38" fillId="0" borderId="29" xfId="3" applyBorder="1" applyAlignment="1">
      <alignment horizontal="left"/>
    </xf>
    <xf numFmtId="0" fontId="38" fillId="0" borderId="27" xfId="3" applyBorder="1" applyAlignment="1">
      <alignment horizontal="left"/>
    </xf>
    <xf numFmtId="0" fontId="38" fillId="0" borderId="24" xfId="3" applyBorder="1" applyAlignment="1">
      <alignment horizontal="left"/>
    </xf>
    <xf numFmtId="0" fontId="38" fillId="0" borderId="26" xfId="3" applyBorder="1" applyAlignment="1">
      <alignment horizontal="left"/>
    </xf>
    <xf numFmtId="2" fontId="38" fillId="0" borderId="27" xfId="3" applyNumberFormat="1" applyBorder="1" applyAlignment="1">
      <alignment horizontal="center"/>
    </xf>
    <xf numFmtId="2" fontId="38" fillId="0" borderId="26" xfId="3" applyNumberFormat="1" applyBorder="1" applyAlignment="1">
      <alignment horizontal="center"/>
    </xf>
    <xf numFmtId="0" fontId="39" fillId="0" borderId="23" xfId="3" applyFont="1" applyBorder="1" applyAlignment="1">
      <alignment horizontal="center"/>
    </xf>
    <xf numFmtId="0" fontId="45" fillId="0" borderId="0" xfId="4" applyFont="1" applyAlignment="1">
      <alignment horizontal="left"/>
    </xf>
    <xf numFmtId="0" fontId="50" fillId="0" borderId="24" xfId="5" applyFont="1" applyBorder="1" applyAlignment="1">
      <alignment horizontal="center"/>
    </xf>
    <xf numFmtId="0" fontId="51" fillId="0" borderId="0" xfId="5" applyFont="1" applyAlignment="1">
      <alignment horizontal="center" vertical="top" wrapText="1"/>
    </xf>
    <xf numFmtId="0" fontId="51" fillId="0" borderId="0" xfId="5" applyFont="1" applyAlignment="1">
      <alignment horizontal="center" vertical="top"/>
    </xf>
    <xf numFmtId="0" fontId="53" fillId="0" borderId="37" xfId="4" applyFont="1" applyBorder="1" applyAlignment="1">
      <alignment horizontal="center" vertical="center" wrapText="1"/>
    </xf>
    <xf numFmtId="0" fontId="42" fillId="0" borderId="37" xfId="4" applyFont="1" applyBorder="1" applyAlignment="1">
      <alignment horizontal="center" vertical="center"/>
    </xf>
    <xf numFmtId="0" fontId="19" fillId="0" borderId="0" xfId="4" applyFont="1" applyBorder="1" applyAlignment="1">
      <alignment horizontal="left" vertical="center" wrapText="1"/>
    </xf>
    <xf numFmtId="0" fontId="2" fillId="0" borderId="24" xfId="1" applyFont="1" applyBorder="1" applyAlignment="1">
      <alignment horizontal="left" vertical="center" wrapText="1"/>
    </xf>
    <xf numFmtId="0" fontId="51" fillId="0" borderId="23" xfId="4" applyFont="1" applyBorder="1" applyAlignment="1">
      <alignment horizontal="center"/>
    </xf>
    <xf numFmtId="0" fontId="55" fillId="0" borderId="0" xfId="4" applyFont="1" applyAlignment="1">
      <alignment horizontal="center" wrapText="1"/>
    </xf>
    <xf numFmtId="0" fontId="51" fillId="0" borderId="0" xfId="4" applyFont="1" applyAlignment="1">
      <alignment horizontal="center"/>
    </xf>
    <xf numFmtId="0" fontId="42" fillId="0" borderId="37" xfId="4" applyFont="1" applyBorder="1" applyAlignment="1">
      <alignment vertical="center" wrapText="1"/>
    </xf>
    <xf numFmtId="0" fontId="52" fillId="0" borderId="33" xfId="4" applyFont="1" applyBorder="1" applyAlignment="1">
      <alignment horizontal="center" vertical="center" wrapText="1"/>
    </xf>
    <xf numFmtId="0" fontId="52" fillId="0" borderId="34" xfId="4" applyFont="1" applyBorder="1" applyAlignment="1">
      <alignment horizontal="center" vertical="center" wrapText="1"/>
    </xf>
    <xf numFmtId="0" fontId="52" fillId="0" borderId="32" xfId="4" applyFont="1" applyBorder="1" applyAlignment="1">
      <alignment horizontal="center" vertical="center" wrapText="1"/>
    </xf>
    <xf numFmtId="0" fontId="53" fillId="0" borderId="28" xfId="4" applyFont="1" applyBorder="1" applyAlignment="1">
      <alignment horizontal="center" vertical="center" wrapText="1"/>
    </xf>
    <xf numFmtId="0" fontId="53" fillId="0" borderId="25" xfId="4" applyFont="1" applyBorder="1" applyAlignment="1">
      <alignment wrapText="1"/>
    </xf>
    <xf numFmtId="0" fontId="34" fillId="0" borderId="0" xfId="2" applyFont="1" applyFill="1" applyAlignment="1" applyProtection="1">
      <alignment horizontal="left" wrapText="1"/>
    </xf>
    <xf numFmtId="0" fontId="52" fillId="0" borderId="0" xfId="4" applyFont="1" applyAlignment="1">
      <alignment horizontal="left"/>
    </xf>
    <xf numFmtId="0" fontId="45" fillId="0" borderId="0" xfId="4" applyFont="1" applyAlignment="1">
      <alignment horizontal="left" wrapText="1"/>
    </xf>
    <xf numFmtId="0" fontId="38" fillId="0" borderId="0" xfId="4" applyAlignment="1">
      <alignment wrapText="1"/>
    </xf>
    <xf numFmtId="0" fontId="52" fillId="0" borderId="0" xfId="4" applyFont="1" applyAlignment="1">
      <alignment horizontal="center"/>
    </xf>
    <xf numFmtId="1" fontId="64" fillId="0" borderId="33" xfId="6" applyNumberFormat="1" applyFont="1" applyBorder="1" applyAlignment="1" applyProtection="1">
      <alignment horizontal="center"/>
      <protection locked="0"/>
    </xf>
    <xf numFmtId="1" fontId="64" fillId="0" borderId="32" xfId="6" applyNumberFormat="1" applyFont="1" applyBorder="1" applyAlignment="1" applyProtection="1">
      <alignment horizontal="center"/>
      <protection locked="0"/>
    </xf>
    <xf numFmtId="0" fontId="59" fillId="0" borderId="0" xfId="6" applyFont="1" applyAlignment="1" applyProtection="1">
      <alignment horizontal="left" vertical="top" wrapText="1"/>
      <protection locked="0"/>
    </xf>
    <xf numFmtId="0" fontId="55" fillId="0" borderId="24" xfId="6" applyFont="1" applyBorder="1" applyAlignment="1" applyProtection="1">
      <alignment horizontal="center" wrapText="1"/>
      <protection locked="0"/>
    </xf>
    <xf numFmtId="0" fontId="52" fillId="0" borderId="0" xfId="8" applyFont="1" applyAlignment="1" applyProtection="1">
      <alignment horizontal="center" vertical="center" wrapText="1"/>
      <protection locked="0"/>
    </xf>
    <xf numFmtId="0" fontId="51" fillId="0" borderId="0" xfId="6" applyFont="1" applyAlignment="1" applyProtection="1">
      <alignment horizontal="center"/>
      <protection locked="0"/>
    </xf>
    <xf numFmtId="14" fontId="51" fillId="0" borderId="0" xfId="6" applyNumberFormat="1" applyFont="1" applyAlignment="1" applyProtection="1">
      <alignment horizontal="center"/>
      <protection locked="0"/>
    </xf>
    <xf numFmtId="0" fontId="77" fillId="0" borderId="0" xfId="10" applyFont="1" applyAlignment="1" applyProtection="1">
      <alignment horizontal="center" vertical="center" wrapText="1"/>
      <protection locked="0"/>
    </xf>
    <xf numFmtId="0" fontId="45" fillId="0" borderId="0" xfId="6" applyFont="1" applyAlignment="1" applyProtection="1">
      <alignment horizontal="center"/>
      <protection locked="0"/>
    </xf>
    <xf numFmtId="0" fontId="51" fillId="0" borderId="33" xfId="6" applyFont="1" applyBorder="1" applyAlignment="1" applyProtection="1">
      <alignment horizontal="center"/>
      <protection locked="0"/>
    </xf>
    <xf numFmtId="0" fontId="51" fillId="0" borderId="32" xfId="6" applyFont="1" applyBorder="1" applyAlignment="1" applyProtection="1">
      <alignment horizontal="center"/>
      <protection locked="0"/>
    </xf>
    <xf numFmtId="164" fontId="72" fillId="0" borderId="0" xfId="7" applyNumberFormat="1" applyFont="1" applyAlignment="1" applyProtection="1">
      <alignment horizontal="center"/>
      <protection locked="0"/>
    </xf>
    <xf numFmtId="0" fontId="45" fillId="0" borderId="24" xfId="6" applyFont="1" applyBorder="1" applyAlignment="1" applyProtection="1">
      <alignment horizontal="center"/>
      <protection locked="0"/>
    </xf>
    <xf numFmtId="0" fontId="45" fillId="0" borderId="34" xfId="6" applyFont="1" applyBorder="1" applyAlignment="1" applyProtection="1">
      <alignment horizontal="center"/>
      <protection locked="0"/>
    </xf>
    <xf numFmtId="0" fontId="53" fillId="0" borderId="52" xfId="6" applyFont="1" applyBorder="1" applyAlignment="1" applyProtection="1">
      <alignment horizontal="center" vertical="center" wrapText="1"/>
      <protection locked="0"/>
    </xf>
    <xf numFmtId="0" fontId="53" fillId="0" borderId="44" xfId="6" applyFont="1" applyBorder="1" applyAlignment="1" applyProtection="1">
      <alignment horizontal="center" vertical="center" wrapText="1"/>
      <protection locked="0"/>
    </xf>
    <xf numFmtId="0" fontId="45" fillId="0" borderId="63" xfId="6" applyFont="1" applyBorder="1" applyAlignment="1" applyProtection="1">
      <alignment horizontal="center" vertical="center" wrapText="1"/>
      <protection locked="0"/>
    </xf>
    <xf numFmtId="0" fontId="45" fillId="0" borderId="62" xfId="6" applyFont="1" applyBorder="1" applyAlignment="1" applyProtection="1">
      <alignment horizontal="center" vertical="center" wrapText="1"/>
      <protection locked="0"/>
    </xf>
    <xf numFmtId="0" fontId="45" fillId="0" borderId="61" xfId="6" applyFont="1" applyBorder="1" applyAlignment="1" applyProtection="1">
      <alignment horizontal="center" vertical="center" wrapText="1"/>
      <protection locked="0"/>
    </xf>
    <xf numFmtId="0" fontId="45" fillId="0" borderId="60" xfId="6" applyFont="1" applyBorder="1" applyAlignment="1" applyProtection="1">
      <alignment horizontal="center" vertical="center" wrapText="1"/>
      <protection locked="0"/>
    </xf>
    <xf numFmtId="0" fontId="45" fillId="0" borderId="59" xfId="6" applyFont="1" applyBorder="1" applyAlignment="1" applyProtection="1">
      <alignment horizontal="center" vertical="center" wrapText="1"/>
      <protection locked="0"/>
    </xf>
    <xf numFmtId="0" fontId="45" fillId="0" borderId="58" xfId="6" applyFont="1" applyBorder="1" applyAlignment="1" applyProtection="1">
      <alignment horizontal="center" vertical="center" wrapText="1"/>
      <protection locked="0"/>
    </xf>
    <xf numFmtId="0" fontId="45" fillId="0" borderId="43" xfId="6" applyFont="1" applyBorder="1" applyAlignment="1" applyProtection="1">
      <alignment horizontal="center" vertical="center" wrapText="1"/>
      <protection locked="0"/>
    </xf>
    <xf numFmtId="0" fontId="45" fillId="0" borderId="37" xfId="6" applyFont="1" applyBorder="1" applyAlignment="1" applyProtection="1">
      <alignment horizontal="center" vertical="center" wrapText="1"/>
      <protection locked="0"/>
    </xf>
    <xf numFmtId="0" fontId="45" fillId="0" borderId="33" xfId="6" applyFont="1" applyBorder="1" applyAlignment="1" applyProtection="1">
      <alignment horizontal="center" vertical="center" wrapText="1"/>
      <protection locked="0"/>
    </xf>
    <xf numFmtId="0" fontId="45" fillId="0" borderId="34" xfId="6" applyFont="1" applyBorder="1" applyAlignment="1" applyProtection="1">
      <alignment horizontal="center" vertical="center" wrapText="1"/>
      <protection locked="0"/>
    </xf>
    <xf numFmtId="0" fontId="45" fillId="0" borderId="56" xfId="6" applyFont="1" applyBorder="1" applyAlignment="1" applyProtection="1">
      <alignment horizontal="center" vertical="center" wrapText="1"/>
      <protection locked="0"/>
    </xf>
    <xf numFmtId="0" fontId="53" fillId="0" borderId="43" xfId="6" applyFont="1" applyBorder="1" applyAlignment="1" applyProtection="1">
      <alignment horizontal="center" vertical="center" wrapText="1"/>
      <protection locked="0"/>
    </xf>
    <xf numFmtId="0" fontId="53" fillId="0" borderId="37" xfId="6" applyFont="1" applyBorder="1" applyAlignment="1" applyProtection="1">
      <alignment horizontal="center" vertical="center" wrapText="1"/>
      <protection locked="0"/>
    </xf>
    <xf numFmtId="0" fontId="53" fillId="0" borderId="48" xfId="6" applyFont="1" applyBorder="1" applyAlignment="1" applyProtection="1">
      <alignment horizontal="center" vertical="center" wrapText="1"/>
      <protection locked="0"/>
    </xf>
    <xf numFmtId="0" fontId="53" fillId="0" borderId="45" xfId="6" applyFont="1" applyBorder="1" applyAlignment="1" applyProtection="1">
      <alignment horizontal="center" vertical="center" wrapText="1"/>
      <protection locked="0"/>
    </xf>
    <xf numFmtId="0" fontId="45" fillId="0" borderId="24" xfId="6" applyFont="1" applyBorder="1" applyAlignment="1" applyProtection="1">
      <alignment horizontal="center" wrapText="1"/>
      <protection locked="0"/>
    </xf>
    <xf numFmtId="0" fontId="59" fillId="0" borderId="23" xfId="6" applyFont="1" applyBorder="1" applyAlignment="1" applyProtection="1">
      <alignment horizontal="center"/>
      <protection locked="0"/>
    </xf>
    <xf numFmtId="0" fontId="51" fillId="0" borderId="0" xfId="6" applyFont="1" applyAlignment="1">
      <alignment horizontal="left"/>
    </xf>
    <xf numFmtId="0" fontId="68" fillId="0" borderId="37" xfId="6" applyFont="1" applyBorder="1" applyAlignment="1" applyProtection="1">
      <alignment horizontal="left" vertical="center" wrapText="1"/>
      <protection locked="0"/>
    </xf>
    <xf numFmtId="0" fontId="53" fillId="0" borderId="42" xfId="6" applyFont="1" applyBorder="1" applyAlignment="1" applyProtection="1">
      <alignment horizontal="center" vertical="center" wrapText="1"/>
      <protection locked="0"/>
    </xf>
    <xf numFmtId="0" fontId="32" fillId="9" borderId="0" xfId="2" applyFont="1" applyFill="1" applyProtection="1"/>
    <xf numFmtId="0" fontId="31" fillId="9" borderId="0" xfId="2" applyFill="1" applyProtection="1"/>
    <xf numFmtId="0" fontId="98" fillId="9" borderId="0" xfId="2" applyFont="1" applyFill="1" applyProtection="1"/>
    <xf numFmtId="2" fontId="100" fillId="0" borderId="18" xfId="2" applyNumberFormat="1" applyFont="1" applyFill="1" applyBorder="1" applyAlignment="1" applyProtection="1">
      <alignment horizontal="right" vertical="center"/>
    </xf>
    <xf numFmtId="2" fontId="91" fillId="0" borderId="18" xfId="2" applyNumberFormat="1" applyFont="1" applyFill="1" applyBorder="1" applyAlignment="1" applyProtection="1">
      <alignment horizontal="right" vertical="center"/>
    </xf>
    <xf numFmtId="2" fontId="100" fillId="9" borderId="18" xfId="2" applyNumberFormat="1" applyFont="1" applyFill="1" applyBorder="1" applyAlignment="1" applyProtection="1">
      <alignment horizontal="right" vertical="center"/>
    </xf>
  </cellXfs>
  <cellStyles count="13">
    <cellStyle name="Įprastas" xfId="0" builtinId="0"/>
    <cellStyle name="Įprastas 2" xfId="1" xr:uid="{062BEFE7-E016-460D-A9AE-B70A6AE8E8A2}"/>
    <cellStyle name="Įprastas 2 2" xfId="12" xr:uid="{9963A933-F98B-4017-BCA4-8CD2A0154363}"/>
    <cellStyle name="Įprastas 3" xfId="2" xr:uid="{33CC9653-FF08-4BFA-BF86-76B549F49839}"/>
    <cellStyle name="Įprastas 4" xfId="4" xr:uid="{7F80EFFC-F563-409F-88C9-5937C410F64F}"/>
    <cellStyle name="Įprastas 4 2" xfId="11" xr:uid="{DFF3CDAD-72EC-463F-B573-A5D2A26CD777}"/>
    <cellStyle name="Įprastas 5" xfId="6" xr:uid="{F1B4613C-AC93-4A3D-B841-796D172D5496}"/>
    <cellStyle name="Normal 2" xfId="3" xr:uid="{C6D31EE0-4358-4CA1-BB69-B599E8C18C8C}"/>
    <cellStyle name="Normal_CF_ataskaitos_prie_mokejimo_tvarkos_040115" xfId="5" xr:uid="{0326D44E-E232-402F-9727-7A9219F3CBC0}"/>
    <cellStyle name="Normal_kontingento formos sav" xfId="8" xr:uid="{850A61BA-C22F-41E3-A3AB-A9378109DF65}"/>
    <cellStyle name="Normal_Sheet1" xfId="7" xr:uid="{0BEF9EDD-E235-4F2D-B087-A8F52F791943}"/>
    <cellStyle name="Normal_TRECFORMantras2001333" xfId="10" xr:uid="{7B360DDB-DC85-4FD4-9E98-45806F68706E}"/>
    <cellStyle name="Paprastas 2" xfId="9" xr:uid="{9B02CA79-0654-40C3-8D61-2568C92AC34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509E-EDCF-4438-8DE3-C2DAA45D9322}">
  <sheetPr>
    <pageSetUpPr fitToPage="1"/>
  </sheetPr>
  <dimension ref="A1:P376"/>
  <sheetViews>
    <sheetView topLeftCell="A139" zoomScaleNormal="100" workbookViewId="0">
      <selection activeCell="G45" sqref="G45"/>
    </sheetView>
  </sheetViews>
  <sheetFormatPr defaultRowHeight="15"/>
  <cols>
    <col min="1" max="4" width="2" style="313" customWidth="1"/>
    <col min="5" max="5" width="2.140625" style="313" customWidth="1"/>
    <col min="6" max="6" width="3" style="314" customWidth="1"/>
    <col min="7" max="7" width="33.7109375" style="313" customWidth="1"/>
    <col min="8" max="8" width="3.85546875" style="313" customWidth="1"/>
    <col min="9" max="9" width="10" style="313" customWidth="1"/>
    <col min="10" max="10" width="11.140625" style="313" customWidth="1"/>
    <col min="11" max="11" width="11" style="313" customWidth="1"/>
    <col min="12" max="12" width="10.5703125" style="313" customWidth="1"/>
    <col min="13" max="13" width="0.140625" style="313" hidden="1" customWidth="1"/>
    <col min="14" max="14" width="6.140625" style="313" hidden="1" customWidth="1"/>
    <col min="15" max="15" width="5.5703125" style="313" hidden="1" customWidth="1"/>
    <col min="16" max="16" width="9.140625" style="316" customWidth="1"/>
    <col min="17" max="16384" width="9.140625" style="295"/>
  </cols>
  <sheetData>
    <row r="1" spans="1:15">
      <c r="G1" s="296"/>
      <c r="H1" s="297"/>
      <c r="I1" s="315"/>
      <c r="J1" s="311" t="s">
        <v>0</v>
      </c>
      <c r="K1" s="311"/>
      <c r="L1" s="311"/>
      <c r="M1" s="310"/>
      <c r="N1" s="311"/>
      <c r="O1" s="311"/>
    </row>
    <row r="2" spans="1:15">
      <c r="H2" s="297"/>
      <c r="I2" s="316"/>
      <c r="J2" s="311" t="s">
        <v>1</v>
      </c>
      <c r="K2" s="311"/>
      <c r="L2" s="311"/>
      <c r="M2" s="310"/>
      <c r="N2" s="311"/>
      <c r="O2" s="311"/>
    </row>
    <row r="3" spans="1:15">
      <c r="H3" s="317"/>
      <c r="I3" s="297"/>
      <c r="J3" s="311" t="s">
        <v>2</v>
      </c>
      <c r="K3" s="311"/>
      <c r="L3" s="311"/>
      <c r="M3" s="310"/>
      <c r="N3" s="311"/>
      <c r="O3" s="311"/>
    </row>
    <row r="4" spans="1:15">
      <c r="G4" s="298" t="s">
        <v>3</v>
      </c>
      <c r="H4" s="297"/>
      <c r="I4" s="316"/>
      <c r="J4" s="311" t="s">
        <v>4</v>
      </c>
      <c r="K4" s="311"/>
      <c r="L4" s="311"/>
      <c r="M4" s="310"/>
      <c r="N4" s="311"/>
      <c r="O4" s="311"/>
    </row>
    <row r="5" spans="1:15">
      <c r="H5" s="297"/>
      <c r="I5" s="316"/>
      <c r="J5" s="311" t="s">
        <v>5</v>
      </c>
      <c r="K5" s="311"/>
      <c r="L5" s="311"/>
      <c r="M5" s="310"/>
      <c r="N5" s="311"/>
      <c r="O5" s="311"/>
    </row>
    <row r="6" spans="1:15" ht="6" customHeight="1">
      <c r="H6" s="297"/>
      <c r="I6" s="316"/>
      <c r="J6" s="311"/>
      <c r="K6" s="311"/>
      <c r="L6" s="311"/>
      <c r="M6" s="310"/>
      <c r="N6" s="311"/>
      <c r="O6" s="311"/>
    </row>
    <row r="7" spans="1:15" ht="30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310"/>
    </row>
    <row r="8" spans="1:15" ht="11.25" customHeight="1">
      <c r="G8" s="318"/>
      <c r="H8" s="319"/>
      <c r="I8" s="319"/>
      <c r="J8" s="320"/>
      <c r="K8" s="320"/>
      <c r="L8" s="321"/>
      <c r="M8" s="310"/>
    </row>
    <row r="9" spans="1:15" ht="15.75" customHeight="1">
      <c r="A9" s="742" t="s">
        <v>499</v>
      </c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310"/>
    </row>
    <row r="10" spans="1:15">
      <c r="A10" s="743" t="s">
        <v>8</v>
      </c>
      <c r="B10" s="743"/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310"/>
    </row>
    <row r="11" spans="1:15" ht="7.5" customHeight="1">
      <c r="A11" s="322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0"/>
    </row>
    <row r="12" spans="1:15" ht="15.75" customHeight="1">
      <c r="A12" s="322"/>
      <c r="B12" s="311"/>
      <c r="C12" s="311"/>
      <c r="D12" s="311"/>
      <c r="E12" s="311"/>
      <c r="F12" s="311"/>
      <c r="G12" s="756" t="s">
        <v>9</v>
      </c>
      <c r="H12" s="756"/>
      <c r="I12" s="756"/>
      <c r="J12" s="756"/>
      <c r="K12" s="756"/>
      <c r="L12" s="311"/>
      <c r="M12" s="310"/>
    </row>
    <row r="13" spans="1:15" ht="15.75" customHeight="1">
      <c r="A13" s="757" t="s">
        <v>10</v>
      </c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310"/>
    </row>
    <row r="14" spans="1:15" ht="12" customHeight="1">
      <c r="G14" s="749" t="s">
        <v>11</v>
      </c>
      <c r="H14" s="749"/>
      <c r="I14" s="749"/>
      <c r="J14" s="749"/>
      <c r="K14" s="749"/>
      <c r="M14" s="310"/>
    </row>
    <row r="15" spans="1:15">
      <c r="G15" s="743" t="s">
        <v>500</v>
      </c>
      <c r="H15" s="743"/>
      <c r="I15" s="743"/>
      <c r="J15" s="743"/>
      <c r="K15" s="743"/>
    </row>
    <row r="16" spans="1:15" ht="15.75" customHeight="1">
      <c r="B16" s="757" t="s">
        <v>13</v>
      </c>
      <c r="C16" s="757"/>
      <c r="D16" s="757"/>
      <c r="E16" s="757"/>
      <c r="F16" s="757"/>
      <c r="G16" s="757"/>
      <c r="H16" s="757"/>
      <c r="I16" s="757"/>
      <c r="J16" s="757"/>
      <c r="K16" s="757"/>
      <c r="L16" s="757"/>
    </row>
    <row r="17" spans="1:13" ht="7.5" customHeight="1"/>
    <row r="18" spans="1:13">
      <c r="G18" s="749" t="s">
        <v>498</v>
      </c>
      <c r="H18" s="749"/>
      <c r="I18" s="749"/>
      <c r="J18" s="749"/>
      <c r="K18" s="749"/>
    </row>
    <row r="19" spans="1:13">
      <c r="G19" s="752" t="s">
        <v>14</v>
      </c>
      <c r="H19" s="752"/>
      <c r="I19" s="752"/>
      <c r="J19" s="752"/>
      <c r="K19" s="752"/>
    </row>
    <row r="20" spans="1:13" ht="6.75" customHeight="1">
      <c r="G20" s="311"/>
      <c r="H20" s="311"/>
      <c r="I20" s="311"/>
      <c r="J20" s="311"/>
      <c r="K20" s="311"/>
    </row>
    <row r="21" spans="1:13">
      <c r="B21" s="316"/>
      <c r="C21" s="316"/>
      <c r="D21" s="316"/>
      <c r="E21" s="753"/>
      <c r="F21" s="753"/>
      <c r="G21" s="753"/>
      <c r="H21" s="753"/>
      <c r="I21" s="753"/>
      <c r="J21" s="753"/>
      <c r="K21" s="753"/>
      <c r="L21" s="316"/>
    </row>
    <row r="22" spans="1:13" ht="15" customHeight="1">
      <c r="A22" s="754" t="s">
        <v>16</v>
      </c>
      <c r="B22" s="754"/>
      <c r="C22" s="754"/>
      <c r="D22" s="754"/>
      <c r="E22" s="754"/>
      <c r="F22" s="754"/>
      <c r="G22" s="754"/>
      <c r="H22" s="754"/>
      <c r="I22" s="754"/>
      <c r="J22" s="754"/>
      <c r="K22" s="754"/>
      <c r="L22" s="754"/>
      <c r="M22" s="323"/>
    </row>
    <row r="23" spans="1:13">
      <c r="F23" s="313"/>
      <c r="J23" s="299"/>
      <c r="K23" s="307"/>
      <c r="L23" s="300" t="s">
        <v>17</v>
      </c>
      <c r="M23" s="323"/>
    </row>
    <row r="24" spans="1:13">
      <c r="F24" s="313"/>
      <c r="J24" s="324" t="s">
        <v>18</v>
      </c>
      <c r="K24" s="317"/>
      <c r="L24" s="325"/>
      <c r="M24" s="323"/>
    </row>
    <row r="25" spans="1:13">
      <c r="E25" s="311"/>
      <c r="F25" s="326"/>
      <c r="I25" s="327"/>
      <c r="J25" s="327"/>
      <c r="K25" s="328" t="s">
        <v>19</v>
      </c>
      <c r="L25" s="325"/>
      <c r="M25" s="323"/>
    </row>
    <row r="26" spans="1:13">
      <c r="A26" s="755"/>
      <c r="B26" s="755"/>
      <c r="C26" s="755"/>
      <c r="D26" s="755"/>
      <c r="E26" s="755"/>
      <c r="F26" s="755"/>
      <c r="G26" s="755"/>
      <c r="H26" s="755"/>
      <c r="I26" s="755"/>
      <c r="K26" s="328" t="s">
        <v>21</v>
      </c>
      <c r="L26" s="329" t="s">
        <v>22</v>
      </c>
      <c r="M26" s="323"/>
    </row>
    <row r="27" spans="1:13">
      <c r="A27" s="755" t="s">
        <v>256</v>
      </c>
      <c r="B27" s="755"/>
      <c r="C27" s="755"/>
      <c r="D27" s="755"/>
      <c r="E27" s="755"/>
      <c r="F27" s="755"/>
      <c r="G27" s="755"/>
      <c r="H27" s="755"/>
      <c r="I27" s="755"/>
      <c r="J27" s="330" t="s">
        <v>24</v>
      </c>
      <c r="K27" s="403"/>
      <c r="L27" s="325"/>
      <c r="M27" s="323"/>
    </row>
    <row r="28" spans="1:13">
      <c r="F28" s="313"/>
      <c r="G28" s="331" t="s">
        <v>26</v>
      </c>
      <c r="H28" s="332"/>
      <c r="I28" s="333"/>
      <c r="J28" s="334"/>
      <c r="K28" s="325"/>
      <c r="L28" s="325"/>
      <c r="M28" s="323"/>
    </row>
    <row r="29" spans="1:13">
      <c r="F29" s="313"/>
      <c r="G29" s="748" t="s">
        <v>28</v>
      </c>
      <c r="H29" s="748"/>
      <c r="I29" s="404"/>
      <c r="J29" s="335"/>
      <c r="K29" s="325"/>
      <c r="L29" s="325"/>
      <c r="M29" s="323"/>
    </row>
    <row r="30" spans="1:13">
      <c r="A30" s="750"/>
      <c r="B30" s="750"/>
      <c r="C30" s="750"/>
      <c r="D30" s="750"/>
      <c r="E30" s="750"/>
      <c r="F30" s="750"/>
      <c r="G30" s="750"/>
      <c r="H30" s="750"/>
      <c r="I30" s="750"/>
      <c r="J30" s="336"/>
      <c r="K30" s="336"/>
      <c r="L30" s="337" t="s">
        <v>33</v>
      </c>
      <c r="M30" s="338"/>
    </row>
    <row r="31" spans="1:13" ht="27" customHeight="1">
      <c r="A31" s="760" t="s">
        <v>34</v>
      </c>
      <c r="B31" s="761"/>
      <c r="C31" s="761"/>
      <c r="D31" s="761"/>
      <c r="E31" s="761"/>
      <c r="F31" s="761"/>
      <c r="G31" s="764" t="s">
        <v>35</v>
      </c>
      <c r="H31" s="766" t="s">
        <v>36</v>
      </c>
      <c r="I31" s="768" t="s">
        <v>37</v>
      </c>
      <c r="J31" s="769"/>
      <c r="K31" s="770" t="s">
        <v>38</v>
      </c>
      <c r="L31" s="772" t="s">
        <v>39</v>
      </c>
      <c r="M31" s="338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339" t="s">
        <v>40</v>
      </c>
      <c r="J32" s="340" t="s">
        <v>41</v>
      </c>
      <c r="K32" s="771"/>
      <c r="L32" s="773"/>
    </row>
    <row r="33" spans="1:15">
      <c r="A33" s="744" t="s">
        <v>25</v>
      </c>
      <c r="B33" s="745"/>
      <c r="C33" s="745"/>
      <c r="D33" s="745"/>
      <c r="E33" s="745"/>
      <c r="F33" s="746"/>
      <c r="G33" s="301">
        <v>2</v>
      </c>
      <c r="H33" s="302">
        <v>3</v>
      </c>
      <c r="I33" s="303" t="s">
        <v>42</v>
      </c>
      <c r="J33" s="304" t="s">
        <v>43</v>
      </c>
      <c r="K33" s="305">
        <v>6</v>
      </c>
      <c r="L33" s="305">
        <v>7</v>
      </c>
    </row>
    <row r="34" spans="1:15">
      <c r="A34" s="341">
        <v>2</v>
      </c>
      <c r="B34" s="341"/>
      <c r="C34" s="342"/>
      <c r="D34" s="343"/>
      <c r="E34" s="341"/>
      <c r="F34" s="344"/>
      <c r="G34" s="343" t="s">
        <v>44</v>
      </c>
      <c r="H34" s="301">
        <v>1</v>
      </c>
      <c r="I34" s="405">
        <f>SUM(I35+I46+I65+I86+I93+I113+I139+I158+I168)</f>
        <v>2341000</v>
      </c>
      <c r="J34" s="405">
        <f>SUM(J35+J46+J65+J86+J93+J113+J139+J158+J168)</f>
        <v>585800</v>
      </c>
      <c r="K34" s="406">
        <f>SUM(K35+K46+K65+K86+K93+K113+K139+K158+K168)</f>
        <v>553393.1</v>
      </c>
      <c r="L34" s="405">
        <f>SUM(L35+L46+L65+L86+L93+L113+L139+L158+L168)</f>
        <v>553393.1</v>
      </c>
      <c r="M34" s="345"/>
      <c r="N34" s="345"/>
      <c r="O34" s="345"/>
    </row>
    <row r="35" spans="1:15" ht="17.25" customHeight="1">
      <c r="A35" s="341">
        <v>2</v>
      </c>
      <c r="B35" s="346">
        <v>1</v>
      </c>
      <c r="C35" s="347"/>
      <c r="D35" s="348"/>
      <c r="E35" s="349"/>
      <c r="F35" s="350"/>
      <c r="G35" s="351" t="s">
        <v>45</v>
      </c>
      <c r="H35" s="301">
        <v>2</v>
      </c>
      <c r="I35" s="405">
        <f>SUM(I36+I42)</f>
        <v>2107900</v>
      </c>
      <c r="J35" s="405">
        <f>SUM(J36+J42)</f>
        <v>509300</v>
      </c>
      <c r="K35" s="407">
        <f>SUM(K36+K42)</f>
        <v>497143.14999999997</v>
      </c>
      <c r="L35" s="408">
        <f>SUM(L36+L42)</f>
        <v>497143.14999999997</v>
      </c>
    </row>
    <row r="36" spans="1:15">
      <c r="A36" s="352">
        <v>2</v>
      </c>
      <c r="B36" s="352">
        <v>1</v>
      </c>
      <c r="C36" s="353">
        <v>1</v>
      </c>
      <c r="D36" s="354"/>
      <c r="E36" s="352"/>
      <c r="F36" s="355"/>
      <c r="G36" s="354" t="s">
        <v>46</v>
      </c>
      <c r="H36" s="301">
        <v>3</v>
      </c>
      <c r="I36" s="405">
        <f>SUM(I37)</f>
        <v>2077600</v>
      </c>
      <c r="J36" s="405">
        <f>SUM(J37)</f>
        <v>502000</v>
      </c>
      <c r="K36" s="406">
        <f>SUM(K37)</f>
        <v>489884.36</v>
      </c>
      <c r="L36" s="405">
        <f>SUM(L37)</f>
        <v>489884.36</v>
      </c>
    </row>
    <row r="37" spans="1:15">
      <c r="A37" s="356">
        <v>2</v>
      </c>
      <c r="B37" s="352">
        <v>1</v>
      </c>
      <c r="C37" s="353">
        <v>1</v>
      </c>
      <c r="D37" s="354">
        <v>1</v>
      </c>
      <c r="E37" s="352"/>
      <c r="F37" s="355"/>
      <c r="G37" s="354" t="s">
        <v>46</v>
      </c>
      <c r="H37" s="301">
        <v>4</v>
      </c>
      <c r="I37" s="405">
        <f>SUM(I38+I40)</f>
        <v>2077600</v>
      </c>
      <c r="J37" s="405">
        <f t="shared" ref="J37:L38" si="0">SUM(J38)</f>
        <v>502000</v>
      </c>
      <c r="K37" s="405">
        <f t="shared" si="0"/>
        <v>489884.36</v>
      </c>
      <c r="L37" s="405">
        <f t="shared" si="0"/>
        <v>489884.36</v>
      </c>
    </row>
    <row r="38" spans="1:15">
      <c r="A38" s="356">
        <v>2</v>
      </c>
      <c r="B38" s="352">
        <v>1</v>
      </c>
      <c r="C38" s="353">
        <v>1</v>
      </c>
      <c r="D38" s="354">
        <v>1</v>
      </c>
      <c r="E38" s="352">
        <v>1</v>
      </c>
      <c r="F38" s="355"/>
      <c r="G38" s="354" t="s">
        <v>47</v>
      </c>
      <c r="H38" s="301">
        <v>5</v>
      </c>
      <c r="I38" s="406">
        <f>SUM(I39)</f>
        <v>2077600</v>
      </c>
      <c r="J38" s="406">
        <f t="shared" si="0"/>
        <v>502000</v>
      </c>
      <c r="K38" s="406">
        <f t="shared" si="0"/>
        <v>489884.36</v>
      </c>
      <c r="L38" s="406">
        <f t="shared" si="0"/>
        <v>489884.36</v>
      </c>
    </row>
    <row r="39" spans="1:15">
      <c r="A39" s="356">
        <v>2</v>
      </c>
      <c r="B39" s="352">
        <v>1</v>
      </c>
      <c r="C39" s="353">
        <v>1</v>
      </c>
      <c r="D39" s="354">
        <v>1</v>
      </c>
      <c r="E39" s="352">
        <v>1</v>
      </c>
      <c r="F39" s="355">
        <v>1</v>
      </c>
      <c r="G39" s="354" t="s">
        <v>47</v>
      </c>
      <c r="H39" s="301">
        <v>6</v>
      </c>
      <c r="I39" s="409">
        <v>2077600</v>
      </c>
      <c r="J39" s="410">
        <v>502000</v>
      </c>
      <c r="K39" s="410">
        <v>489884.36</v>
      </c>
      <c r="L39" s="410">
        <v>489884.36</v>
      </c>
    </row>
    <row r="40" spans="1:15" hidden="1">
      <c r="A40" s="356">
        <v>2</v>
      </c>
      <c r="B40" s="352">
        <v>1</v>
      </c>
      <c r="C40" s="353">
        <v>1</v>
      </c>
      <c r="D40" s="354">
        <v>1</v>
      </c>
      <c r="E40" s="352">
        <v>2</v>
      </c>
      <c r="F40" s="355"/>
      <c r="G40" s="354" t="s">
        <v>48</v>
      </c>
      <c r="H40" s="301">
        <v>7</v>
      </c>
      <c r="I40" s="406">
        <f>I41</f>
        <v>0</v>
      </c>
      <c r="J40" s="406">
        <f>J41</f>
        <v>0</v>
      </c>
      <c r="K40" s="406">
        <f>K41</f>
        <v>0</v>
      </c>
      <c r="L40" s="406">
        <f>L41</f>
        <v>0</v>
      </c>
    </row>
    <row r="41" spans="1:15" hidden="1">
      <c r="A41" s="356">
        <v>2</v>
      </c>
      <c r="B41" s="352">
        <v>1</v>
      </c>
      <c r="C41" s="353">
        <v>1</v>
      </c>
      <c r="D41" s="354">
        <v>1</v>
      </c>
      <c r="E41" s="352">
        <v>2</v>
      </c>
      <c r="F41" s="355">
        <v>1</v>
      </c>
      <c r="G41" s="354" t="s">
        <v>48</v>
      </c>
      <c r="H41" s="301">
        <v>8</v>
      </c>
      <c r="I41" s="410">
        <v>0</v>
      </c>
      <c r="J41" s="411">
        <v>0</v>
      </c>
      <c r="K41" s="410">
        <v>0</v>
      </c>
      <c r="L41" s="411">
        <v>0</v>
      </c>
    </row>
    <row r="42" spans="1:15">
      <c r="A42" s="356">
        <v>2</v>
      </c>
      <c r="B42" s="352">
        <v>1</v>
      </c>
      <c r="C42" s="353">
        <v>2</v>
      </c>
      <c r="D42" s="354"/>
      <c r="E42" s="352"/>
      <c r="F42" s="355"/>
      <c r="G42" s="354" t="s">
        <v>49</v>
      </c>
      <c r="H42" s="301">
        <v>9</v>
      </c>
      <c r="I42" s="406">
        <f t="shared" ref="I42:L44" si="1">I43</f>
        <v>30300</v>
      </c>
      <c r="J42" s="405">
        <f t="shared" si="1"/>
        <v>7300</v>
      </c>
      <c r="K42" s="406">
        <f t="shared" si="1"/>
        <v>7258.79</v>
      </c>
      <c r="L42" s="405">
        <f t="shared" si="1"/>
        <v>7258.79</v>
      </c>
    </row>
    <row r="43" spans="1:15">
      <c r="A43" s="356">
        <v>2</v>
      </c>
      <c r="B43" s="352">
        <v>1</v>
      </c>
      <c r="C43" s="353">
        <v>2</v>
      </c>
      <c r="D43" s="354">
        <v>1</v>
      </c>
      <c r="E43" s="352"/>
      <c r="F43" s="355"/>
      <c r="G43" s="354" t="s">
        <v>49</v>
      </c>
      <c r="H43" s="301">
        <v>10</v>
      </c>
      <c r="I43" s="406">
        <f t="shared" si="1"/>
        <v>30300</v>
      </c>
      <c r="J43" s="405">
        <f t="shared" si="1"/>
        <v>7300</v>
      </c>
      <c r="K43" s="405">
        <f t="shared" si="1"/>
        <v>7258.79</v>
      </c>
      <c r="L43" s="405">
        <f t="shared" si="1"/>
        <v>7258.79</v>
      </c>
    </row>
    <row r="44" spans="1:15">
      <c r="A44" s="356">
        <v>2</v>
      </c>
      <c r="B44" s="352">
        <v>1</v>
      </c>
      <c r="C44" s="353">
        <v>2</v>
      </c>
      <c r="D44" s="354">
        <v>1</v>
      </c>
      <c r="E44" s="352">
        <v>1</v>
      </c>
      <c r="F44" s="355"/>
      <c r="G44" s="354" t="s">
        <v>49</v>
      </c>
      <c r="H44" s="301">
        <v>11</v>
      </c>
      <c r="I44" s="405">
        <f t="shared" si="1"/>
        <v>30300</v>
      </c>
      <c r="J44" s="405">
        <f t="shared" si="1"/>
        <v>7300</v>
      </c>
      <c r="K44" s="405">
        <f t="shared" si="1"/>
        <v>7258.79</v>
      </c>
      <c r="L44" s="405">
        <f t="shared" si="1"/>
        <v>7258.79</v>
      </c>
    </row>
    <row r="45" spans="1:15">
      <c r="A45" s="356">
        <v>2</v>
      </c>
      <c r="B45" s="352">
        <v>1</v>
      </c>
      <c r="C45" s="353">
        <v>2</v>
      </c>
      <c r="D45" s="354">
        <v>1</v>
      </c>
      <c r="E45" s="352">
        <v>1</v>
      </c>
      <c r="F45" s="355">
        <v>1</v>
      </c>
      <c r="G45" s="354" t="s">
        <v>49</v>
      </c>
      <c r="H45" s="301">
        <v>12</v>
      </c>
      <c r="I45" s="411">
        <v>30300</v>
      </c>
      <c r="J45" s="410">
        <v>7300</v>
      </c>
      <c r="K45" s="410">
        <v>7258.79</v>
      </c>
      <c r="L45" s="410">
        <v>7258.79</v>
      </c>
    </row>
    <row r="46" spans="1:15">
      <c r="A46" s="357">
        <v>2</v>
      </c>
      <c r="B46" s="358">
        <v>2</v>
      </c>
      <c r="C46" s="347"/>
      <c r="D46" s="348"/>
      <c r="E46" s="349"/>
      <c r="F46" s="350"/>
      <c r="G46" s="351" t="s">
        <v>50</v>
      </c>
      <c r="H46" s="301">
        <v>13</v>
      </c>
      <c r="I46" s="412">
        <f t="shared" ref="I46:L48" si="2">I47</f>
        <v>203500</v>
      </c>
      <c r="J46" s="413">
        <f t="shared" si="2"/>
        <v>54900</v>
      </c>
      <c r="K46" s="412">
        <f t="shared" si="2"/>
        <v>36767.279999999999</v>
      </c>
      <c r="L46" s="412">
        <f t="shared" si="2"/>
        <v>36767.279999999999</v>
      </c>
    </row>
    <row r="47" spans="1:15">
      <c r="A47" s="356">
        <v>2</v>
      </c>
      <c r="B47" s="352">
        <v>2</v>
      </c>
      <c r="C47" s="353">
        <v>1</v>
      </c>
      <c r="D47" s="354"/>
      <c r="E47" s="352"/>
      <c r="F47" s="355"/>
      <c r="G47" s="348" t="s">
        <v>50</v>
      </c>
      <c r="H47" s="301">
        <v>14</v>
      </c>
      <c r="I47" s="405">
        <f t="shared" si="2"/>
        <v>203500</v>
      </c>
      <c r="J47" s="406">
        <f t="shared" si="2"/>
        <v>54900</v>
      </c>
      <c r="K47" s="405">
        <f t="shared" si="2"/>
        <v>36767.279999999999</v>
      </c>
      <c r="L47" s="406">
        <f t="shared" si="2"/>
        <v>36767.279999999999</v>
      </c>
    </row>
    <row r="48" spans="1:15">
      <c r="A48" s="356">
        <v>2</v>
      </c>
      <c r="B48" s="352">
        <v>2</v>
      </c>
      <c r="C48" s="353">
        <v>1</v>
      </c>
      <c r="D48" s="354">
        <v>1</v>
      </c>
      <c r="E48" s="352"/>
      <c r="F48" s="355"/>
      <c r="G48" s="348" t="s">
        <v>50</v>
      </c>
      <c r="H48" s="301">
        <v>15</v>
      </c>
      <c r="I48" s="405">
        <f t="shared" si="2"/>
        <v>203500</v>
      </c>
      <c r="J48" s="406">
        <f t="shared" si="2"/>
        <v>54900</v>
      </c>
      <c r="K48" s="408">
        <f t="shared" si="2"/>
        <v>36767.279999999999</v>
      </c>
      <c r="L48" s="408">
        <f t="shared" si="2"/>
        <v>36767.279999999999</v>
      </c>
    </row>
    <row r="49" spans="1:12">
      <c r="A49" s="359">
        <v>2</v>
      </c>
      <c r="B49" s="360">
        <v>2</v>
      </c>
      <c r="C49" s="361">
        <v>1</v>
      </c>
      <c r="D49" s="362">
        <v>1</v>
      </c>
      <c r="E49" s="360">
        <v>1</v>
      </c>
      <c r="F49" s="363"/>
      <c r="G49" s="348" t="s">
        <v>50</v>
      </c>
      <c r="H49" s="301">
        <v>16</v>
      </c>
      <c r="I49" s="414">
        <f>SUM(I50:I64)</f>
        <v>203500</v>
      </c>
      <c r="J49" s="414">
        <f>SUM(J50:J64)</f>
        <v>54900</v>
      </c>
      <c r="K49" s="415">
        <f>SUM(K50:K64)</f>
        <v>36767.279999999999</v>
      </c>
      <c r="L49" s="415">
        <f>SUM(L50:L64)</f>
        <v>36767.279999999999</v>
      </c>
    </row>
    <row r="50" spans="1:12">
      <c r="A50" s="356">
        <v>2</v>
      </c>
      <c r="B50" s="352">
        <v>2</v>
      </c>
      <c r="C50" s="353">
        <v>1</v>
      </c>
      <c r="D50" s="354">
        <v>1</v>
      </c>
      <c r="E50" s="352">
        <v>1</v>
      </c>
      <c r="F50" s="364">
        <v>1</v>
      </c>
      <c r="G50" s="354" t="s">
        <v>51</v>
      </c>
      <c r="H50" s="301">
        <v>17</v>
      </c>
      <c r="I50" s="410">
        <v>36000</v>
      </c>
      <c r="J50" s="410">
        <v>11000</v>
      </c>
      <c r="K50" s="410">
        <v>11000</v>
      </c>
      <c r="L50" s="410">
        <v>11000</v>
      </c>
    </row>
    <row r="51" spans="1:12" ht="25.5" customHeight="1">
      <c r="A51" s="356">
        <v>2</v>
      </c>
      <c r="B51" s="352">
        <v>2</v>
      </c>
      <c r="C51" s="353">
        <v>1</v>
      </c>
      <c r="D51" s="354">
        <v>1</v>
      </c>
      <c r="E51" s="352">
        <v>1</v>
      </c>
      <c r="F51" s="355">
        <v>2</v>
      </c>
      <c r="G51" s="354" t="s">
        <v>52</v>
      </c>
      <c r="H51" s="301">
        <v>18</v>
      </c>
      <c r="I51" s="410">
        <v>1000</v>
      </c>
      <c r="J51" s="410">
        <v>300</v>
      </c>
      <c r="K51" s="410">
        <v>64.5</v>
      </c>
      <c r="L51" s="410">
        <v>64.5</v>
      </c>
    </row>
    <row r="52" spans="1:12" ht="25.5" customHeight="1">
      <c r="A52" s="356">
        <v>2</v>
      </c>
      <c r="B52" s="352">
        <v>2</v>
      </c>
      <c r="C52" s="353">
        <v>1</v>
      </c>
      <c r="D52" s="354">
        <v>1</v>
      </c>
      <c r="E52" s="352">
        <v>1</v>
      </c>
      <c r="F52" s="355">
        <v>5</v>
      </c>
      <c r="G52" s="354" t="s">
        <v>53</v>
      </c>
      <c r="H52" s="301">
        <v>19</v>
      </c>
      <c r="I52" s="410">
        <v>2000</v>
      </c>
      <c r="J52" s="410">
        <v>500</v>
      </c>
      <c r="K52" s="410">
        <v>224.43</v>
      </c>
      <c r="L52" s="410">
        <v>224.43</v>
      </c>
    </row>
    <row r="53" spans="1:12" ht="25.5" customHeight="1">
      <c r="A53" s="356">
        <v>2</v>
      </c>
      <c r="B53" s="352">
        <v>2</v>
      </c>
      <c r="C53" s="353">
        <v>1</v>
      </c>
      <c r="D53" s="354">
        <v>1</v>
      </c>
      <c r="E53" s="352">
        <v>1</v>
      </c>
      <c r="F53" s="355">
        <v>6</v>
      </c>
      <c r="G53" s="354" t="s">
        <v>54</v>
      </c>
      <c r="H53" s="301">
        <v>20</v>
      </c>
      <c r="I53" s="410">
        <v>3200</v>
      </c>
      <c r="J53" s="410">
        <v>1000</v>
      </c>
      <c r="K53" s="410">
        <v>0</v>
      </c>
      <c r="L53" s="410">
        <v>0</v>
      </c>
    </row>
    <row r="54" spans="1:12" ht="25.5" hidden="1" customHeight="1">
      <c r="A54" s="365">
        <v>2</v>
      </c>
      <c r="B54" s="349">
        <v>2</v>
      </c>
      <c r="C54" s="347">
        <v>1</v>
      </c>
      <c r="D54" s="348">
        <v>1</v>
      </c>
      <c r="E54" s="349">
        <v>1</v>
      </c>
      <c r="F54" s="350">
        <v>7</v>
      </c>
      <c r="G54" s="348" t="s">
        <v>55</v>
      </c>
      <c r="H54" s="301">
        <v>21</v>
      </c>
      <c r="I54" s="410">
        <v>0</v>
      </c>
      <c r="J54" s="410">
        <v>0</v>
      </c>
      <c r="K54" s="410">
        <v>0</v>
      </c>
      <c r="L54" s="410">
        <v>0</v>
      </c>
    </row>
    <row r="55" spans="1:12">
      <c r="A55" s="356">
        <v>2</v>
      </c>
      <c r="B55" s="352">
        <v>2</v>
      </c>
      <c r="C55" s="353">
        <v>1</v>
      </c>
      <c r="D55" s="354">
        <v>1</v>
      </c>
      <c r="E55" s="352">
        <v>1</v>
      </c>
      <c r="F55" s="355">
        <v>11</v>
      </c>
      <c r="G55" s="354" t="s">
        <v>56</v>
      </c>
      <c r="H55" s="301">
        <v>22</v>
      </c>
      <c r="I55" s="411">
        <v>300</v>
      </c>
      <c r="J55" s="410">
        <v>100</v>
      </c>
      <c r="K55" s="410">
        <v>0</v>
      </c>
      <c r="L55" s="410">
        <v>0</v>
      </c>
    </row>
    <row r="56" spans="1:12" ht="25.5" hidden="1" customHeight="1">
      <c r="A56" s="359">
        <v>2</v>
      </c>
      <c r="B56" s="366">
        <v>2</v>
      </c>
      <c r="C56" s="367">
        <v>1</v>
      </c>
      <c r="D56" s="367">
        <v>1</v>
      </c>
      <c r="E56" s="367">
        <v>1</v>
      </c>
      <c r="F56" s="368">
        <v>12</v>
      </c>
      <c r="G56" s="369" t="s">
        <v>57</v>
      </c>
      <c r="H56" s="301">
        <v>23</v>
      </c>
      <c r="I56" s="416">
        <v>0</v>
      </c>
      <c r="J56" s="410">
        <v>0</v>
      </c>
      <c r="K56" s="410">
        <v>0</v>
      </c>
      <c r="L56" s="410">
        <v>0</v>
      </c>
    </row>
    <row r="57" spans="1:12" ht="25.5" hidden="1" customHeight="1">
      <c r="A57" s="356">
        <v>2</v>
      </c>
      <c r="B57" s="352">
        <v>2</v>
      </c>
      <c r="C57" s="353">
        <v>1</v>
      </c>
      <c r="D57" s="353">
        <v>1</v>
      </c>
      <c r="E57" s="353">
        <v>1</v>
      </c>
      <c r="F57" s="355">
        <v>14</v>
      </c>
      <c r="G57" s="370" t="s">
        <v>58</v>
      </c>
      <c r="H57" s="301">
        <v>24</v>
      </c>
      <c r="I57" s="411">
        <v>0</v>
      </c>
      <c r="J57" s="411">
        <v>0</v>
      </c>
      <c r="K57" s="411">
        <v>0</v>
      </c>
      <c r="L57" s="411">
        <v>0</v>
      </c>
    </row>
    <row r="58" spans="1:12" ht="25.5" customHeight="1">
      <c r="A58" s="356">
        <v>2</v>
      </c>
      <c r="B58" s="352">
        <v>2</v>
      </c>
      <c r="C58" s="353">
        <v>1</v>
      </c>
      <c r="D58" s="353">
        <v>1</v>
      </c>
      <c r="E58" s="353">
        <v>1</v>
      </c>
      <c r="F58" s="355">
        <v>15</v>
      </c>
      <c r="G58" s="354" t="s">
        <v>59</v>
      </c>
      <c r="H58" s="301">
        <v>25</v>
      </c>
      <c r="I58" s="411">
        <v>23200</v>
      </c>
      <c r="J58" s="410">
        <v>2700</v>
      </c>
      <c r="K58" s="410">
        <v>1017</v>
      </c>
      <c r="L58" s="410">
        <v>1017</v>
      </c>
    </row>
    <row r="59" spans="1:12">
      <c r="A59" s="356">
        <v>2</v>
      </c>
      <c r="B59" s="352">
        <v>2</v>
      </c>
      <c r="C59" s="353">
        <v>1</v>
      </c>
      <c r="D59" s="353">
        <v>1</v>
      </c>
      <c r="E59" s="353">
        <v>1</v>
      </c>
      <c r="F59" s="355">
        <v>16</v>
      </c>
      <c r="G59" s="354" t="s">
        <v>60</v>
      </c>
      <c r="H59" s="301">
        <v>26</v>
      </c>
      <c r="I59" s="411">
        <v>21400</v>
      </c>
      <c r="J59" s="410">
        <v>5500</v>
      </c>
      <c r="K59" s="410">
        <v>1407.15</v>
      </c>
      <c r="L59" s="410">
        <v>1407.15</v>
      </c>
    </row>
    <row r="60" spans="1:12" ht="25.5" hidden="1" customHeight="1">
      <c r="A60" s="356">
        <v>2</v>
      </c>
      <c r="B60" s="352">
        <v>2</v>
      </c>
      <c r="C60" s="353">
        <v>1</v>
      </c>
      <c r="D60" s="353">
        <v>1</v>
      </c>
      <c r="E60" s="353">
        <v>1</v>
      </c>
      <c r="F60" s="355">
        <v>17</v>
      </c>
      <c r="G60" s="354" t="s">
        <v>61</v>
      </c>
      <c r="H60" s="301">
        <v>27</v>
      </c>
      <c r="I60" s="411">
        <v>0</v>
      </c>
      <c r="J60" s="411">
        <v>0</v>
      </c>
      <c r="K60" s="411">
        <v>0</v>
      </c>
      <c r="L60" s="411">
        <v>0</v>
      </c>
    </row>
    <row r="61" spans="1:12">
      <c r="A61" s="356">
        <v>2</v>
      </c>
      <c r="B61" s="352">
        <v>2</v>
      </c>
      <c r="C61" s="353">
        <v>1</v>
      </c>
      <c r="D61" s="353">
        <v>1</v>
      </c>
      <c r="E61" s="353">
        <v>1</v>
      </c>
      <c r="F61" s="355">
        <v>20</v>
      </c>
      <c r="G61" s="354" t="s">
        <v>62</v>
      </c>
      <c r="H61" s="301">
        <v>28</v>
      </c>
      <c r="I61" s="411">
        <v>48000</v>
      </c>
      <c r="J61" s="410">
        <v>18000</v>
      </c>
      <c r="K61" s="410">
        <v>16337.5</v>
      </c>
      <c r="L61" s="410">
        <v>16337.5</v>
      </c>
    </row>
    <row r="62" spans="1:12" ht="25.5" customHeight="1">
      <c r="A62" s="356">
        <v>2</v>
      </c>
      <c r="B62" s="352">
        <v>2</v>
      </c>
      <c r="C62" s="353">
        <v>1</v>
      </c>
      <c r="D62" s="353">
        <v>1</v>
      </c>
      <c r="E62" s="353">
        <v>1</v>
      </c>
      <c r="F62" s="355">
        <v>21</v>
      </c>
      <c r="G62" s="354" t="s">
        <v>63</v>
      </c>
      <c r="H62" s="301">
        <v>29</v>
      </c>
      <c r="I62" s="411">
        <v>19100</v>
      </c>
      <c r="J62" s="410">
        <v>6100</v>
      </c>
      <c r="K62" s="410">
        <v>1782.14</v>
      </c>
      <c r="L62" s="410">
        <v>1782.14</v>
      </c>
    </row>
    <row r="63" spans="1:12" hidden="1">
      <c r="A63" s="356">
        <v>2</v>
      </c>
      <c r="B63" s="352">
        <v>2</v>
      </c>
      <c r="C63" s="353">
        <v>1</v>
      </c>
      <c r="D63" s="353">
        <v>1</v>
      </c>
      <c r="E63" s="353">
        <v>1</v>
      </c>
      <c r="F63" s="355">
        <v>22</v>
      </c>
      <c r="G63" s="354" t="s">
        <v>64</v>
      </c>
      <c r="H63" s="301">
        <v>30</v>
      </c>
      <c r="I63" s="411">
        <v>0</v>
      </c>
      <c r="J63" s="410">
        <v>0</v>
      </c>
      <c r="K63" s="410">
        <v>0</v>
      </c>
      <c r="L63" s="410">
        <v>0</v>
      </c>
    </row>
    <row r="64" spans="1:12">
      <c r="A64" s="356">
        <v>2</v>
      </c>
      <c r="B64" s="352">
        <v>2</v>
      </c>
      <c r="C64" s="353">
        <v>1</v>
      </c>
      <c r="D64" s="353">
        <v>1</v>
      </c>
      <c r="E64" s="353">
        <v>1</v>
      </c>
      <c r="F64" s="355">
        <v>30</v>
      </c>
      <c r="G64" s="354" t="s">
        <v>65</v>
      </c>
      <c r="H64" s="301">
        <v>31</v>
      </c>
      <c r="I64" s="411">
        <v>49300</v>
      </c>
      <c r="J64" s="410">
        <v>9700</v>
      </c>
      <c r="K64" s="410">
        <v>4934.5600000000004</v>
      </c>
      <c r="L64" s="410">
        <v>4934.5600000000004</v>
      </c>
    </row>
    <row r="65" spans="1:15" hidden="1">
      <c r="A65" s="371">
        <v>2</v>
      </c>
      <c r="B65" s="372">
        <v>3</v>
      </c>
      <c r="C65" s="346"/>
      <c r="D65" s="347"/>
      <c r="E65" s="347"/>
      <c r="F65" s="350"/>
      <c r="G65" s="373" t="s">
        <v>66</v>
      </c>
      <c r="H65" s="301">
        <v>32</v>
      </c>
      <c r="I65" s="412">
        <f>I66</f>
        <v>0</v>
      </c>
      <c r="J65" s="412">
        <f>J66</f>
        <v>0</v>
      </c>
      <c r="K65" s="412">
        <f>K66</f>
        <v>0</v>
      </c>
      <c r="L65" s="412">
        <f>L66</f>
        <v>0</v>
      </c>
    </row>
    <row r="66" spans="1:15" hidden="1">
      <c r="A66" s="356">
        <v>2</v>
      </c>
      <c r="B66" s="352">
        <v>3</v>
      </c>
      <c r="C66" s="353">
        <v>1</v>
      </c>
      <c r="D66" s="353"/>
      <c r="E66" s="353"/>
      <c r="F66" s="355"/>
      <c r="G66" s="354" t="s">
        <v>67</v>
      </c>
      <c r="H66" s="301">
        <v>33</v>
      </c>
      <c r="I66" s="405">
        <f>SUM(I67+I72+I77)</f>
        <v>0</v>
      </c>
      <c r="J66" s="417">
        <f>SUM(J67+J72+J77)</f>
        <v>0</v>
      </c>
      <c r="K66" s="406">
        <f>SUM(K67+K72+K77)</f>
        <v>0</v>
      </c>
      <c r="L66" s="405">
        <f>SUM(L67+L72+L77)</f>
        <v>0</v>
      </c>
    </row>
    <row r="67" spans="1:15" hidden="1">
      <c r="A67" s="356">
        <v>2</v>
      </c>
      <c r="B67" s="352">
        <v>3</v>
      </c>
      <c r="C67" s="353">
        <v>1</v>
      </c>
      <c r="D67" s="353">
        <v>1</v>
      </c>
      <c r="E67" s="353"/>
      <c r="F67" s="355"/>
      <c r="G67" s="354" t="s">
        <v>68</v>
      </c>
      <c r="H67" s="301">
        <v>34</v>
      </c>
      <c r="I67" s="405">
        <f>I68</f>
        <v>0</v>
      </c>
      <c r="J67" s="417">
        <f>J68</f>
        <v>0</v>
      </c>
      <c r="K67" s="406">
        <f>K68</f>
        <v>0</v>
      </c>
      <c r="L67" s="405">
        <f>L68</f>
        <v>0</v>
      </c>
    </row>
    <row r="68" spans="1:15" hidden="1">
      <c r="A68" s="356">
        <v>2</v>
      </c>
      <c r="B68" s="352">
        <v>3</v>
      </c>
      <c r="C68" s="353">
        <v>1</v>
      </c>
      <c r="D68" s="353">
        <v>1</v>
      </c>
      <c r="E68" s="353">
        <v>1</v>
      </c>
      <c r="F68" s="355"/>
      <c r="G68" s="354" t="s">
        <v>68</v>
      </c>
      <c r="H68" s="301">
        <v>35</v>
      </c>
      <c r="I68" s="405">
        <f>SUM(I69:I71)</f>
        <v>0</v>
      </c>
      <c r="J68" s="417">
        <f>SUM(J69:J71)</f>
        <v>0</v>
      </c>
      <c r="K68" s="406">
        <f>SUM(K69:K71)</f>
        <v>0</v>
      </c>
      <c r="L68" s="405">
        <f>SUM(L69:L71)</f>
        <v>0</v>
      </c>
    </row>
    <row r="69" spans="1:15" ht="25.5" hidden="1" customHeight="1">
      <c r="A69" s="356">
        <v>2</v>
      </c>
      <c r="B69" s="352">
        <v>3</v>
      </c>
      <c r="C69" s="353">
        <v>1</v>
      </c>
      <c r="D69" s="353">
        <v>1</v>
      </c>
      <c r="E69" s="353">
        <v>1</v>
      </c>
      <c r="F69" s="355">
        <v>1</v>
      </c>
      <c r="G69" s="354" t="s">
        <v>69</v>
      </c>
      <c r="H69" s="301">
        <v>36</v>
      </c>
      <c r="I69" s="411">
        <v>0</v>
      </c>
      <c r="J69" s="411">
        <v>0</v>
      </c>
      <c r="K69" s="411">
        <v>0</v>
      </c>
      <c r="L69" s="411">
        <v>0</v>
      </c>
      <c r="M69" s="374"/>
      <c r="N69" s="374"/>
      <c r="O69" s="374"/>
    </row>
    <row r="70" spans="1:15" ht="25.5" hidden="1" customHeight="1">
      <c r="A70" s="356">
        <v>2</v>
      </c>
      <c r="B70" s="349">
        <v>3</v>
      </c>
      <c r="C70" s="347">
        <v>1</v>
      </c>
      <c r="D70" s="347">
        <v>1</v>
      </c>
      <c r="E70" s="347">
        <v>1</v>
      </c>
      <c r="F70" s="350">
        <v>2</v>
      </c>
      <c r="G70" s="348" t="s">
        <v>70</v>
      </c>
      <c r="H70" s="301">
        <v>37</v>
      </c>
      <c r="I70" s="409">
        <v>0</v>
      </c>
      <c r="J70" s="409">
        <v>0</v>
      </c>
      <c r="K70" s="409">
        <v>0</v>
      </c>
      <c r="L70" s="409">
        <v>0</v>
      </c>
    </row>
    <row r="71" spans="1:15" hidden="1">
      <c r="A71" s="352">
        <v>2</v>
      </c>
      <c r="B71" s="353">
        <v>3</v>
      </c>
      <c r="C71" s="353">
        <v>1</v>
      </c>
      <c r="D71" s="353">
        <v>1</v>
      </c>
      <c r="E71" s="353">
        <v>1</v>
      </c>
      <c r="F71" s="355">
        <v>3</v>
      </c>
      <c r="G71" s="354" t="s">
        <v>71</v>
      </c>
      <c r="H71" s="301">
        <v>38</v>
      </c>
      <c r="I71" s="411">
        <v>0</v>
      </c>
      <c r="J71" s="411">
        <v>0</v>
      </c>
      <c r="K71" s="411">
        <v>0</v>
      </c>
      <c r="L71" s="411">
        <v>0</v>
      </c>
    </row>
    <row r="72" spans="1:15" ht="25.5" hidden="1" customHeight="1">
      <c r="A72" s="349">
        <v>2</v>
      </c>
      <c r="B72" s="347">
        <v>3</v>
      </c>
      <c r="C72" s="347">
        <v>1</v>
      </c>
      <c r="D72" s="347">
        <v>2</v>
      </c>
      <c r="E72" s="347"/>
      <c r="F72" s="350"/>
      <c r="G72" s="348" t="s">
        <v>72</v>
      </c>
      <c r="H72" s="301">
        <v>39</v>
      </c>
      <c r="I72" s="412">
        <f>I73</f>
        <v>0</v>
      </c>
      <c r="J72" s="418">
        <f>J73</f>
        <v>0</v>
      </c>
      <c r="K72" s="413">
        <f>K73</f>
        <v>0</v>
      </c>
      <c r="L72" s="413">
        <f>L73</f>
        <v>0</v>
      </c>
    </row>
    <row r="73" spans="1:15" ht="25.5" hidden="1" customHeight="1">
      <c r="A73" s="360">
        <v>2</v>
      </c>
      <c r="B73" s="361">
        <v>3</v>
      </c>
      <c r="C73" s="361">
        <v>1</v>
      </c>
      <c r="D73" s="361">
        <v>2</v>
      </c>
      <c r="E73" s="361">
        <v>1</v>
      </c>
      <c r="F73" s="363"/>
      <c r="G73" s="348" t="s">
        <v>72</v>
      </c>
      <c r="H73" s="301">
        <v>40</v>
      </c>
      <c r="I73" s="408">
        <f>SUM(I74:I76)</f>
        <v>0</v>
      </c>
      <c r="J73" s="419">
        <f>SUM(J74:J76)</f>
        <v>0</v>
      </c>
      <c r="K73" s="407">
        <f>SUM(K74:K76)</f>
        <v>0</v>
      </c>
      <c r="L73" s="406">
        <f>SUM(L74:L76)</f>
        <v>0</v>
      </c>
    </row>
    <row r="74" spans="1:15" ht="25.5" hidden="1" customHeight="1">
      <c r="A74" s="352">
        <v>2</v>
      </c>
      <c r="B74" s="353">
        <v>3</v>
      </c>
      <c r="C74" s="353">
        <v>1</v>
      </c>
      <c r="D74" s="353">
        <v>2</v>
      </c>
      <c r="E74" s="353">
        <v>1</v>
      </c>
      <c r="F74" s="355">
        <v>1</v>
      </c>
      <c r="G74" s="356" t="s">
        <v>69</v>
      </c>
      <c r="H74" s="301">
        <v>41</v>
      </c>
      <c r="I74" s="411">
        <v>0</v>
      </c>
      <c r="J74" s="411">
        <v>0</v>
      </c>
      <c r="K74" s="411">
        <v>0</v>
      </c>
      <c r="L74" s="411">
        <v>0</v>
      </c>
      <c r="M74" s="374"/>
      <c r="N74" s="374"/>
      <c r="O74" s="374"/>
    </row>
    <row r="75" spans="1:15" ht="25.5" hidden="1" customHeight="1">
      <c r="A75" s="352">
        <v>2</v>
      </c>
      <c r="B75" s="353">
        <v>3</v>
      </c>
      <c r="C75" s="353">
        <v>1</v>
      </c>
      <c r="D75" s="353">
        <v>2</v>
      </c>
      <c r="E75" s="353">
        <v>1</v>
      </c>
      <c r="F75" s="355">
        <v>2</v>
      </c>
      <c r="G75" s="356" t="s">
        <v>70</v>
      </c>
      <c r="H75" s="301">
        <v>42</v>
      </c>
      <c r="I75" s="411">
        <v>0</v>
      </c>
      <c r="J75" s="411">
        <v>0</v>
      </c>
      <c r="K75" s="411">
        <v>0</v>
      </c>
      <c r="L75" s="411">
        <v>0</v>
      </c>
    </row>
    <row r="76" spans="1:15" hidden="1">
      <c r="A76" s="352">
        <v>2</v>
      </c>
      <c r="B76" s="353">
        <v>3</v>
      </c>
      <c r="C76" s="353">
        <v>1</v>
      </c>
      <c r="D76" s="353">
        <v>2</v>
      </c>
      <c r="E76" s="353">
        <v>1</v>
      </c>
      <c r="F76" s="355">
        <v>3</v>
      </c>
      <c r="G76" s="356" t="s">
        <v>71</v>
      </c>
      <c r="H76" s="301">
        <v>43</v>
      </c>
      <c r="I76" s="411">
        <v>0</v>
      </c>
      <c r="J76" s="411">
        <v>0</v>
      </c>
      <c r="K76" s="411">
        <v>0</v>
      </c>
      <c r="L76" s="411">
        <v>0</v>
      </c>
    </row>
    <row r="77" spans="1:15" ht="25.5" hidden="1" customHeight="1">
      <c r="A77" s="352">
        <v>2</v>
      </c>
      <c r="B77" s="353">
        <v>3</v>
      </c>
      <c r="C77" s="353">
        <v>1</v>
      </c>
      <c r="D77" s="353">
        <v>3</v>
      </c>
      <c r="E77" s="353"/>
      <c r="F77" s="355"/>
      <c r="G77" s="356" t="s">
        <v>73</v>
      </c>
      <c r="H77" s="301">
        <v>44</v>
      </c>
      <c r="I77" s="405">
        <f>I78</f>
        <v>0</v>
      </c>
      <c r="J77" s="417">
        <f>J78</f>
        <v>0</v>
      </c>
      <c r="K77" s="406">
        <f>K78</f>
        <v>0</v>
      </c>
      <c r="L77" s="406">
        <f>L78</f>
        <v>0</v>
      </c>
    </row>
    <row r="78" spans="1:15" ht="25.5" hidden="1" customHeight="1">
      <c r="A78" s="352">
        <v>2</v>
      </c>
      <c r="B78" s="353">
        <v>3</v>
      </c>
      <c r="C78" s="353">
        <v>1</v>
      </c>
      <c r="D78" s="353">
        <v>3</v>
      </c>
      <c r="E78" s="353">
        <v>1</v>
      </c>
      <c r="F78" s="355"/>
      <c r="G78" s="356" t="s">
        <v>74</v>
      </c>
      <c r="H78" s="301">
        <v>45</v>
      </c>
      <c r="I78" s="405">
        <f>SUM(I79:I81)</f>
        <v>0</v>
      </c>
      <c r="J78" s="417">
        <f>SUM(J79:J81)</f>
        <v>0</v>
      </c>
      <c r="K78" s="406">
        <f>SUM(K79:K81)</f>
        <v>0</v>
      </c>
      <c r="L78" s="406">
        <f>SUM(L79:L81)</f>
        <v>0</v>
      </c>
    </row>
    <row r="79" spans="1:15" hidden="1">
      <c r="A79" s="349">
        <v>2</v>
      </c>
      <c r="B79" s="347">
        <v>3</v>
      </c>
      <c r="C79" s="347">
        <v>1</v>
      </c>
      <c r="D79" s="347">
        <v>3</v>
      </c>
      <c r="E79" s="347">
        <v>1</v>
      </c>
      <c r="F79" s="350">
        <v>1</v>
      </c>
      <c r="G79" s="365" t="s">
        <v>75</v>
      </c>
      <c r="H79" s="301">
        <v>46</v>
      </c>
      <c r="I79" s="409">
        <v>0</v>
      </c>
      <c r="J79" s="409">
        <v>0</v>
      </c>
      <c r="K79" s="409">
        <v>0</v>
      </c>
      <c r="L79" s="409">
        <v>0</v>
      </c>
    </row>
    <row r="80" spans="1:15" hidden="1">
      <c r="A80" s="352">
        <v>2</v>
      </c>
      <c r="B80" s="353">
        <v>3</v>
      </c>
      <c r="C80" s="353">
        <v>1</v>
      </c>
      <c r="D80" s="353">
        <v>3</v>
      </c>
      <c r="E80" s="353">
        <v>1</v>
      </c>
      <c r="F80" s="355">
        <v>2</v>
      </c>
      <c r="G80" s="356" t="s">
        <v>76</v>
      </c>
      <c r="H80" s="301">
        <v>47</v>
      </c>
      <c r="I80" s="411">
        <v>0</v>
      </c>
      <c r="J80" s="411">
        <v>0</v>
      </c>
      <c r="K80" s="411">
        <v>0</v>
      </c>
      <c r="L80" s="411">
        <v>0</v>
      </c>
    </row>
    <row r="81" spans="1:12" hidden="1">
      <c r="A81" s="349">
        <v>2</v>
      </c>
      <c r="B81" s="347">
        <v>3</v>
      </c>
      <c r="C81" s="347">
        <v>1</v>
      </c>
      <c r="D81" s="347">
        <v>3</v>
      </c>
      <c r="E81" s="347">
        <v>1</v>
      </c>
      <c r="F81" s="350">
        <v>3</v>
      </c>
      <c r="G81" s="365" t="s">
        <v>77</v>
      </c>
      <c r="H81" s="301">
        <v>48</v>
      </c>
      <c r="I81" s="409">
        <v>0</v>
      </c>
      <c r="J81" s="409">
        <v>0</v>
      </c>
      <c r="K81" s="409">
        <v>0</v>
      </c>
      <c r="L81" s="409">
        <v>0</v>
      </c>
    </row>
    <row r="82" spans="1:12" hidden="1">
      <c r="A82" s="349">
        <v>2</v>
      </c>
      <c r="B82" s="347">
        <v>3</v>
      </c>
      <c r="C82" s="347">
        <v>2</v>
      </c>
      <c r="D82" s="347"/>
      <c r="E82" s="347"/>
      <c r="F82" s="350"/>
      <c r="G82" s="365" t="s">
        <v>78</v>
      </c>
      <c r="H82" s="301">
        <v>49</v>
      </c>
      <c r="I82" s="405">
        <f t="shared" ref="I82:L83" si="3">I83</f>
        <v>0</v>
      </c>
      <c r="J82" s="405">
        <f t="shared" si="3"/>
        <v>0</v>
      </c>
      <c r="K82" s="405">
        <f t="shared" si="3"/>
        <v>0</v>
      </c>
      <c r="L82" s="405">
        <f t="shared" si="3"/>
        <v>0</v>
      </c>
    </row>
    <row r="83" spans="1:12" hidden="1">
      <c r="A83" s="349">
        <v>2</v>
      </c>
      <c r="B83" s="347">
        <v>3</v>
      </c>
      <c r="C83" s="347">
        <v>2</v>
      </c>
      <c r="D83" s="347">
        <v>1</v>
      </c>
      <c r="E83" s="347"/>
      <c r="F83" s="350"/>
      <c r="G83" s="365" t="s">
        <v>78</v>
      </c>
      <c r="H83" s="301">
        <v>50</v>
      </c>
      <c r="I83" s="405">
        <f t="shared" si="3"/>
        <v>0</v>
      </c>
      <c r="J83" s="405">
        <f t="shared" si="3"/>
        <v>0</v>
      </c>
      <c r="K83" s="405">
        <f t="shared" si="3"/>
        <v>0</v>
      </c>
      <c r="L83" s="405">
        <f t="shared" si="3"/>
        <v>0</v>
      </c>
    </row>
    <row r="84" spans="1:12" hidden="1">
      <c r="A84" s="349">
        <v>2</v>
      </c>
      <c r="B84" s="347">
        <v>3</v>
      </c>
      <c r="C84" s="347">
        <v>2</v>
      </c>
      <c r="D84" s="347">
        <v>1</v>
      </c>
      <c r="E84" s="347">
        <v>1</v>
      </c>
      <c r="F84" s="350"/>
      <c r="G84" s="365" t="s">
        <v>78</v>
      </c>
      <c r="H84" s="301">
        <v>51</v>
      </c>
      <c r="I84" s="405">
        <f>SUM(I85)</f>
        <v>0</v>
      </c>
      <c r="J84" s="405">
        <f>SUM(J85)</f>
        <v>0</v>
      </c>
      <c r="K84" s="405">
        <f>SUM(K85)</f>
        <v>0</v>
      </c>
      <c r="L84" s="405">
        <f>SUM(L85)</f>
        <v>0</v>
      </c>
    </row>
    <row r="85" spans="1:12" hidden="1">
      <c r="A85" s="349">
        <v>2</v>
      </c>
      <c r="B85" s="347">
        <v>3</v>
      </c>
      <c r="C85" s="347">
        <v>2</v>
      </c>
      <c r="D85" s="347">
        <v>1</v>
      </c>
      <c r="E85" s="347">
        <v>1</v>
      </c>
      <c r="F85" s="350">
        <v>1</v>
      </c>
      <c r="G85" s="365" t="s">
        <v>78</v>
      </c>
      <c r="H85" s="301">
        <v>52</v>
      </c>
      <c r="I85" s="411">
        <v>0</v>
      </c>
      <c r="J85" s="411">
        <v>0</v>
      </c>
      <c r="K85" s="411">
        <v>0</v>
      </c>
      <c r="L85" s="411">
        <v>0</v>
      </c>
    </row>
    <row r="86" spans="1:12" hidden="1">
      <c r="A86" s="341">
        <v>2</v>
      </c>
      <c r="B86" s="342">
        <v>4</v>
      </c>
      <c r="C86" s="342"/>
      <c r="D86" s="342"/>
      <c r="E86" s="342"/>
      <c r="F86" s="344"/>
      <c r="G86" s="375" t="s">
        <v>79</v>
      </c>
      <c r="H86" s="301">
        <v>53</v>
      </c>
      <c r="I86" s="405">
        <f t="shared" ref="I86:L88" si="4">I87</f>
        <v>0</v>
      </c>
      <c r="J86" s="417">
        <f t="shared" si="4"/>
        <v>0</v>
      </c>
      <c r="K86" s="406">
        <f t="shared" si="4"/>
        <v>0</v>
      </c>
      <c r="L86" s="406">
        <f t="shared" si="4"/>
        <v>0</v>
      </c>
    </row>
    <row r="87" spans="1:12" hidden="1">
      <c r="A87" s="352">
        <v>2</v>
      </c>
      <c r="B87" s="353">
        <v>4</v>
      </c>
      <c r="C87" s="353">
        <v>1</v>
      </c>
      <c r="D87" s="353"/>
      <c r="E87" s="353"/>
      <c r="F87" s="355"/>
      <c r="G87" s="356" t="s">
        <v>80</v>
      </c>
      <c r="H87" s="301">
        <v>54</v>
      </c>
      <c r="I87" s="405">
        <f t="shared" si="4"/>
        <v>0</v>
      </c>
      <c r="J87" s="417">
        <f t="shared" si="4"/>
        <v>0</v>
      </c>
      <c r="K87" s="406">
        <f t="shared" si="4"/>
        <v>0</v>
      </c>
      <c r="L87" s="406">
        <f t="shared" si="4"/>
        <v>0</v>
      </c>
    </row>
    <row r="88" spans="1:12" hidden="1">
      <c r="A88" s="352">
        <v>2</v>
      </c>
      <c r="B88" s="353">
        <v>4</v>
      </c>
      <c r="C88" s="353">
        <v>1</v>
      </c>
      <c r="D88" s="353">
        <v>1</v>
      </c>
      <c r="E88" s="353"/>
      <c r="F88" s="355"/>
      <c r="G88" s="356" t="s">
        <v>80</v>
      </c>
      <c r="H88" s="301">
        <v>55</v>
      </c>
      <c r="I88" s="405">
        <f t="shared" si="4"/>
        <v>0</v>
      </c>
      <c r="J88" s="417">
        <f t="shared" si="4"/>
        <v>0</v>
      </c>
      <c r="K88" s="406">
        <f t="shared" si="4"/>
        <v>0</v>
      </c>
      <c r="L88" s="406">
        <f t="shared" si="4"/>
        <v>0</v>
      </c>
    </row>
    <row r="89" spans="1:12" hidden="1">
      <c r="A89" s="352">
        <v>2</v>
      </c>
      <c r="B89" s="353">
        <v>4</v>
      </c>
      <c r="C89" s="353">
        <v>1</v>
      </c>
      <c r="D89" s="353">
        <v>1</v>
      </c>
      <c r="E89" s="353">
        <v>1</v>
      </c>
      <c r="F89" s="355"/>
      <c r="G89" s="356" t="s">
        <v>80</v>
      </c>
      <c r="H89" s="301">
        <v>56</v>
      </c>
      <c r="I89" s="405">
        <f>SUM(I90:I92)</f>
        <v>0</v>
      </c>
      <c r="J89" s="417">
        <f>SUM(J90:J92)</f>
        <v>0</v>
      </c>
      <c r="K89" s="406">
        <f>SUM(K90:K92)</f>
        <v>0</v>
      </c>
      <c r="L89" s="406">
        <f>SUM(L90:L92)</f>
        <v>0</v>
      </c>
    </row>
    <row r="90" spans="1:12" hidden="1">
      <c r="A90" s="352">
        <v>2</v>
      </c>
      <c r="B90" s="353">
        <v>4</v>
      </c>
      <c r="C90" s="353">
        <v>1</v>
      </c>
      <c r="D90" s="353">
        <v>1</v>
      </c>
      <c r="E90" s="353">
        <v>1</v>
      </c>
      <c r="F90" s="355">
        <v>1</v>
      </c>
      <c r="G90" s="356" t="s">
        <v>81</v>
      </c>
      <c r="H90" s="301">
        <v>57</v>
      </c>
      <c r="I90" s="411">
        <v>0</v>
      </c>
      <c r="J90" s="411">
        <v>0</v>
      </c>
      <c r="K90" s="411">
        <v>0</v>
      </c>
      <c r="L90" s="411">
        <v>0</v>
      </c>
    </row>
    <row r="91" spans="1:12" hidden="1">
      <c r="A91" s="352">
        <v>2</v>
      </c>
      <c r="B91" s="352">
        <v>4</v>
      </c>
      <c r="C91" s="352">
        <v>1</v>
      </c>
      <c r="D91" s="353">
        <v>1</v>
      </c>
      <c r="E91" s="353">
        <v>1</v>
      </c>
      <c r="F91" s="376">
        <v>2</v>
      </c>
      <c r="G91" s="354" t="s">
        <v>82</v>
      </c>
      <c r="H91" s="301">
        <v>58</v>
      </c>
      <c r="I91" s="411">
        <v>0</v>
      </c>
      <c r="J91" s="411">
        <v>0</v>
      </c>
      <c r="K91" s="411">
        <v>0</v>
      </c>
      <c r="L91" s="411">
        <v>0</v>
      </c>
    </row>
    <row r="92" spans="1:12" hidden="1">
      <c r="A92" s="352">
        <v>2</v>
      </c>
      <c r="B92" s="353">
        <v>4</v>
      </c>
      <c r="C92" s="352">
        <v>1</v>
      </c>
      <c r="D92" s="353">
        <v>1</v>
      </c>
      <c r="E92" s="353">
        <v>1</v>
      </c>
      <c r="F92" s="376">
        <v>3</v>
      </c>
      <c r="G92" s="354" t="s">
        <v>83</v>
      </c>
      <c r="H92" s="301">
        <v>59</v>
      </c>
      <c r="I92" s="411">
        <v>0</v>
      </c>
      <c r="J92" s="411">
        <v>0</v>
      </c>
      <c r="K92" s="411">
        <v>0</v>
      </c>
      <c r="L92" s="411">
        <v>0</v>
      </c>
    </row>
    <row r="93" spans="1:12" hidden="1">
      <c r="A93" s="341">
        <v>2</v>
      </c>
      <c r="B93" s="342">
        <v>5</v>
      </c>
      <c r="C93" s="341"/>
      <c r="D93" s="342"/>
      <c r="E93" s="342"/>
      <c r="F93" s="377"/>
      <c r="G93" s="343" t="s">
        <v>84</v>
      </c>
      <c r="H93" s="301">
        <v>60</v>
      </c>
      <c r="I93" s="405">
        <f>SUM(I94+I99+I104)</f>
        <v>0</v>
      </c>
      <c r="J93" s="417">
        <f>SUM(J94+J99+J104)</f>
        <v>0</v>
      </c>
      <c r="K93" s="406">
        <f>SUM(K94+K99+K104)</f>
        <v>0</v>
      </c>
      <c r="L93" s="406">
        <f>SUM(L94+L99+L104)</f>
        <v>0</v>
      </c>
    </row>
    <row r="94" spans="1:12" hidden="1">
      <c r="A94" s="349">
        <v>2</v>
      </c>
      <c r="B94" s="347">
        <v>5</v>
      </c>
      <c r="C94" s="349">
        <v>1</v>
      </c>
      <c r="D94" s="347"/>
      <c r="E94" s="347"/>
      <c r="F94" s="378"/>
      <c r="G94" s="348" t="s">
        <v>85</v>
      </c>
      <c r="H94" s="301">
        <v>61</v>
      </c>
      <c r="I94" s="412">
        <f t="shared" ref="I94:L95" si="5">I95</f>
        <v>0</v>
      </c>
      <c r="J94" s="418">
        <f t="shared" si="5"/>
        <v>0</v>
      </c>
      <c r="K94" s="413">
        <f t="shared" si="5"/>
        <v>0</v>
      </c>
      <c r="L94" s="413">
        <f t="shared" si="5"/>
        <v>0</v>
      </c>
    </row>
    <row r="95" spans="1:12" hidden="1">
      <c r="A95" s="352">
        <v>2</v>
      </c>
      <c r="B95" s="353">
        <v>5</v>
      </c>
      <c r="C95" s="352">
        <v>1</v>
      </c>
      <c r="D95" s="353">
        <v>1</v>
      </c>
      <c r="E95" s="353"/>
      <c r="F95" s="376"/>
      <c r="G95" s="354" t="s">
        <v>85</v>
      </c>
      <c r="H95" s="301">
        <v>62</v>
      </c>
      <c r="I95" s="405">
        <f t="shared" si="5"/>
        <v>0</v>
      </c>
      <c r="J95" s="417">
        <f t="shared" si="5"/>
        <v>0</v>
      </c>
      <c r="K95" s="406">
        <f t="shared" si="5"/>
        <v>0</v>
      </c>
      <c r="L95" s="406">
        <f t="shared" si="5"/>
        <v>0</v>
      </c>
    </row>
    <row r="96" spans="1:12" hidden="1">
      <c r="A96" s="352">
        <v>2</v>
      </c>
      <c r="B96" s="353">
        <v>5</v>
      </c>
      <c r="C96" s="352">
        <v>1</v>
      </c>
      <c r="D96" s="353">
        <v>1</v>
      </c>
      <c r="E96" s="353">
        <v>1</v>
      </c>
      <c r="F96" s="376"/>
      <c r="G96" s="354" t="s">
        <v>85</v>
      </c>
      <c r="H96" s="301">
        <v>63</v>
      </c>
      <c r="I96" s="405">
        <f>SUM(I97:I98)</f>
        <v>0</v>
      </c>
      <c r="J96" s="417">
        <f>SUM(J97:J98)</f>
        <v>0</v>
      </c>
      <c r="K96" s="406">
        <f>SUM(K97:K98)</f>
        <v>0</v>
      </c>
      <c r="L96" s="406">
        <f>SUM(L97:L98)</f>
        <v>0</v>
      </c>
    </row>
    <row r="97" spans="1:12" ht="25.5" hidden="1" customHeight="1">
      <c r="A97" s="352">
        <v>2</v>
      </c>
      <c r="B97" s="353">
        <v>5</v>
      </c>
      <c r="C97" s="352">
        <v>1</v>
      </c>
      <c r="D97" s="353">
        <v>1</v>
      </c>
      <c r="E97" s="353">
        <v>1</v>
      </c>
      <c r="F97" s="376">
        <v>1</v>
      </c>
      <c r="G97" s="354" t="s">
        <v>86</v>
      </c>
      <c r="H97" s="301">
        <v>64</v>
      </c>
      <c r="I97" s="411">
        <v>0</v>
      </c>
      <c r="J97" s="411">
        <v>0</v>
      </c>
      <c r="K97" s="411">
        <v>0</v>
      </c>
      <c r="L97" s="411">
        <v>0</v>
      </c>
    </row>
    <row r="98" spans="1:12" ht="25.5" hidden="1" customHeight="1">
      <c r="A98" s="352">
        <v>2</v>
      </c>
      <c r="B98" s="353">
        <v>5</v>
      </c>
      <c r="C98" s="352">
        <v>1</v>
      </c>
      <c r="D98" s="353">
        <v>1</v>
      </c>
      <c r="E98" s="353">
        <v>1</v>
      </c>
      <c r="F98" s="376">
        <v>2</v>
      </c>
      <c r="G98" s="354" t="s">
        <v>87</v>
      </c>
      <c r="H98" s="301">
        <v>65</v>
      </c>
      <c r="I98" s="411">
        <v>0</v>
      </c>
      <c r="J98" s="411">
        <v>0</v>
      </c>
      <c r="K98" s="411">
        <v>0</v>
      </c>
      <c r="L98" s="411">
        <v>0</v>
      </c>
    </row>
    <row r="99" spans="1:12" hidden="1">
      <c r="A99" s="352">
        <v>2</v>
      </c>
      <c r="B99" s="353">
        <v>5</v>
      </c>
      <c r="C99" s="352">
        <v>2</v>
      </c>
      <c r="D99" s="353"/>
      <c r="E99" s="353"/>
      <c r="F99" s="376"/>
      <c r="G99" s="354" t="s">
        <v>88</v>
      </c>
      <c r="H99" s="301">
        <v>66</v>
      </c>
      <c r="I99" s="405">
        <f t="shared" ref="I99:L100" si="6">I100</f>
        <v>0</v>
      </c>
      <c r="J99" s="417">
        <f t="shared" si="6"/>
        <v>0</v>
      </c>
      <c r="K99" s="406">
        <f t="shared" si="6"/>
        <v>0</v>
      </c>
      <c r="L99" s="405">
        <f t="shared" si="6"/>
        <v>0</v>
      </c>
    </row>
    <row r="100" spans="1:12" hidden="1">
      <c r="A100" s="356">
        <v>2</v>
      </c>
      <c r="B100" s="352">
        <v>5</v>
      </c>
      <c r="C100" s="353">
        <v>2</v>
      </c>
      <c r="D100" s="354">
        <v>1</v>
      </c>
      <c r="E100" s="352"/>
      <c r="F100" s="376"/>
      <c r="G100" s="354" t="s">
        <v>88</v>
      </c>
      <c r="H100" s="301">
        <v>67</v>
      </c>
      <c r="I100" s="405">
        <f t="shared" si="6"/>
        <v>0</v>
      </c>
      <c r="J100" s="417">
        <f t="shared" si="6"/>
        <v>0</v>
      </c>
      <c r="K100" s="406">
        <f t="shared" si="6"/>
        <v>0</v>
      </c>
      <c r="L100" s="405">
        <f t="shared" si="6"/>
        <v>0</v>
      </c>
    </row>
    <row r="101" spans="1:12" hidden="1">
      <c r="A101" s="356">
        <v>2</v>
      </c>
      <c r="B101" s="352">
        <v>5</v>
      </c>
      <c r="C101" s="353">
        <v>2</v>
      </c>
      <c r="D101" s="354">
        <v>1</v>
      </c>
      <c r="E101" s="352">
        <v>1</v>
      </c>
      <c r="F101" s="376"/>
      <c r="G101" s="354" t="s">
        <v>88</v>
      </c>
      <c r="H101" s="301">
        <v>68</v>
      </c>
      <c r="I101" s="405">
        <f>SUM(I102:I103)</f>
        <v>0</v>
      </c>
      <c r="J101" s="417">
        <f>SUM(J102:J103)</f>
        <v>0</v>
      </c>
      <c r="K101" s="406">
        <f>SUM(K102:K103)</f>
        <v>0</v>
      </c>
      <c r="L101" s="405">
        <f>SUM(L102:L103)</f>
        <v>0</v>
      </c>
    </row>
    <row r="102" spans="1:12" ht="25.5" hidden="1" customHeight="1">
      <c r="A102" s="356">
        <v>2</v>
      </c>
      <c r="B102" s="352">
        <v>5</v>
      </c>
      <c r="C102" s="353">
        <v>2</v>
      </c>
      <c r="D102" s="354">
        <v>1</v>
      </c>
      <c r="E102" s="352">
        <v>1</v>
      </c>
      <c r="F102" s="376">
        <v>1</v>
      </c>
      <c r="G102" s="354" t="s">
        <v>89</v>
      </c>
      <c r="H102" s="301">
        <v>69</v>
      </c>
      <c r="I102" s="411">
        <v>0</v>
      </c>
      <c r="J102" s="411">
        <v>0</v>
      </c>
      <c r="K102" s="411">
        <v>0</v>
      </c>
      <c r="L102" s="411">
        <v>0</v>
      </c>
    </row>
    <row r="103" spans="1:12" ht="25.5" hidden="1" customHeight="1">
      <c r="A103" s="356">
        <v>2</v>
      </c>
      <c r="B103" s="352">
        <v>5</v>
      </c>
      <c r="C103" s="353">
        <v>2</v>
      </c>
      <c r="D103" s="354">
        <v>1</v>
      </c>
      <c r="E103" s="352">
        <v>1</v>
      </c>
      <c r="F103" s="376">
        <v>2</v>
      </c>
      <c r="G103" s="354" t="s">
        <v>90</v>
      </c>
      <c r="H103" s="301">
        <v>70</v>
      </c>
      <c r="I103" s="411">
        <v>0</v>
      </c>
      <c r="J103" s="411">
        <v>0</v>
      </c>
      <c r="K103" s="411">
        <v>0</v>
      </c>
      <c r="L103" s="411">
        <v>0</v>
      </c>
    </row>
    <row r="104" spans="1:12" ht="25.5" hidden="1" customHeight="1">
      <c r="A104" s="356">
        <v>2</v>
      </c>
      <c r="B104" s="352">
        <v>5</v>
      </c>
      <c r="C104" s="353">
        <v>3</v>
      </c>
      <c r="D104" s="354"/>
      <c r="E104" s="352"/>
      <c r="F104" s="376"/>
      <c r="G104" s="354" t="s">
        <v>91</v>
      </c>
      <c r="H104" s="301">
        <v>71</v>
      </c>
      <c r="I104" s="405">
        <f t="shared" ref="I104:L105" si="7">I105</f>
        <v>0</v>
      </c>
      <c r="J104" s="417">
        <f t="shared" si="7"/>
        <v>0</v>
      </c>
      <c r="K104" s="406">
        <f t="shared" si="7"/>
        <v>0</v>
      </c>
      <c r="L104" s="405">
        <f t="shared" si="7"/>
        <v>0</v>
      </c>
    </row>
    <row r="105" spans="1:12" ht="25.5" hidden="1" customHeight="1">
      <c r="A105" s="356">
        <v>2</v>
      </c>
      <c r="B105" s="352">
        <v>5</v>
      </c>
      <c r="C105" s="353">
        <v>3</v>
      </c>
      <c r="D105" s="354">
        <v>1</v>
      </c>
      <c r="E105" s="352"/>
      <c r="F105" s="376"/>
      <c r="G105" s="354" t="s">
        <v>92</v>
      </c>
      <c r="H105" s="301">
        <v>72</v>
      </c>
      <c r="I105" s="405">
        <f t="shared" si="7"/>
        <v>0</v>
      </c>
      <c r="J105" s="417">
        <f t="shared" si="7"/>
        <v>0</v>
      </c>
      <c r="K105" s="406">
        <f t="shared" si="7"/>
        <v>0</v>
      </c>
      <c r="L105" s="405">
        <f t="shared" si="7"/>
        <v>0</v>
      </c>
    </row>
    <row r="106" spans="1:12" ht="25.5" hidden="1" customHeight="1">
      <c r="A106" s="359">
        <v>2</v>
      </c>
      <c r="B106" s="360">
        <v>5</v>
      </c>
      <c r="C106" s="361">
        <v>3</v>
      </c>
      <c r="D106" s="362">
        <v>1</v>
      </c>
      <c r="E106" s="360">
        <v>1</v>
      </c>
      <c r="F106" s="379"/>
      <c r="G106" s="362" t="s">
        <v>92</v>
      </c>
      <c r="H106" s="301">
        <v>73</v>
      </c>
      <c r="I106" s="408">
        <f>SUM(I107:I108)</f>
        <v>0</v>
      </c>
      <c r="J106" s="419">
        <f>SUM(J107:J108)</f>
        <v>0</v>
      </c>
      <c r="K106" s="407">
        <f>SUM(K107:K108)</f>
        <v>0</v>
      </c>
      <c r="L106" s="408">
        <f>SUM(L107:L108)</f>
        <v>0</v>
      </c>
    </row>
    <row r="107" spans="1:12" ht="25.5" hidden="1" customHeight="1">
      <c r="A107" s="356">
        <v>2</v>
      </c>
      <c r="B107" s="352">
        <v>5</v>
      </c>
      <c r="C107" s="353">
        <v>3</v>
      </c>
      <c r="D107" s="354">
        <v>1</v>
      </c>
      <c r="E107" s="352">
        <v>1</v>
      </c>
      <c r="F107" s="376">
        <v>1</v>
      </c>
      <c r="G107" s="354" t="s">
        <v>92</v>
      </c>
      <c r="H107" s="301">
        <v>74</v>
      </c>
      <c r="I107" s="411">
        <v>0</v>
      </c>
      <c r="J107" s="411">
        <v>0</v>
      </c>
      <c r="K107" s="411">
        <v>0</v>
      </c>
      <c r="L107" s="411">
        <v>0</v>
      </c>
    </row>
    <row r="108" spans="1:12" ht="25.5" hidden="1" customHeight="1">
      <c r="A108" s="359">
        <v>2</v>
      </c>
      <c r="B108" s="360">
        <v>5</v>
      </c>
      <c r="C108" s="361">
        <v>3</v>
      </c>
      <c r="D108" s="362">
        <v>1</v>
      </c>
      <c r="E108" s="360">
        <v>1</v>
      </c>
      <c r="F108" s="379">
        <v>2</v>
      </c>
      <c r="G108" s="362" t="s">
        <v>93</v>
      </c>
      <c r="H108" s="301">
        <v>75</v>
      </c>
      <c r="I108" s="411">
        <v>0</v>
      </c>
      <c r="J108" s="411">
        <v>0</v>
      </c>
      <c r="K108" s="411">
        <v>0</v>
      </c>
      <c r="L108" s="411">
        <v>0</v>
      </c>
    </row>
    <row r="109" spans="1:12" ht="25.5" hidden="1" customHeight="1">
      <c r="A109" s="359">
        <v>2</v>
      </c>
      <c r="B109" s="360">
        <v>5</v>
      </c>
      <c r="C109" s="361">
        <v>3</v>
      </c>
      <c r="D109" s="362">
        <v>2</v>
      </c>
      <c r="E109" s="360"/>
      <c r="F109" s="379"/>
      <c r="G109" s="362" t="s">
        <v>94</v>
      </c>
      <c r="H109" s="301">
        <v>76</v>
      </c>
      <c r="I109" s="408">
        <f>I110</f>
        <v>0</v>
      </c>
      <c r="J109" s="408">
        <f>J110</f>
        <v>0</v>
      </c>
      <c r="K109" s="408">
        <f>K110</f>
        <v>0</v>
      </c>
      <c r="L109" s="408">
        <f>L110</f>
        <v>0</v>
      </c>
    </row>
    <row r="110" spans="1:12" ht="25.5" hidden="1" customHeight="1">
      <c r="A110" s="359">
        <v>2</v>
      </c>
      <c r="B110" s="360">
        <v>5</v>
      </c>
      <c r="C110" s="361">
        <v>3</v>
      </c>
      <c r="D110" s="362">
        <v>2</v>
      </c>
      <c r="E110" s="360">
        <v>1</v>
      </c>
      <c r="F110" s="379"/>
      <c r="G110" s="362" t="s">
        <v>94</v>
      </c>
      <c r="H110" s="301">
        <v>77</v>
      </c>
      <c r="I110" s="408">
        <f>SUM(I111:I112)</f>
        <v>0</v>
      </c>
      <c r="J110" s="408">
        <f>SUM(J111:J112)</f>
        <v>0</v>
      </c>
      <c r="K110" s="408">
        <f>SUM(K111:K112)</f>
        <v>0</v>
      </c>
      <c r="L110" s="408">
        <f>SUM(L111:L112)</f>
        <v>0</v>
      </c>
    </row>
    <row r="111" spans="1:12" ht="25.5" hidden="1" customHeight="1">
      <c r="A111" s="359">
        <v>2</v>
      </c>
      <c r="B111" s="360">
        <v>5</v>
      </c>
      <c r="C111" s="361">
        <v>3</v>
      </c>
      <c r="D111" s="362">
        <v>2</v>
      </c>
      <c r="E111" s="360">
        <v>1</v>
      </c>
      <c r="F111" s="379">
        <v>1</v>
      </c>
      <c r="G111" s="362" t="s">
        <v>94</v>
      </c>
      <c r="H111" s="301">
        <v>78</v>
      </c>
      <c r="I111" s="411">
        <v>0</v>
      </c>
      <c r="J111" s="411">
        <v>0</v>
      </c>
      <c r="K111" s="411">
        <v>0</v>
      </c>
      <c r="L111" s="411">
        <v>0</v>
      </c>
    </row>
    <row r="112" spans="1:12" hidden="1">
      <c r="A112" s="359">
        <v>2</v>
      </c>
      <c r="B112" s="360">
        <v>5</v>
      </c>
      <c r="C112" s="361">
        <v>3</v>
      </c>
      <c r="D112" s="362">
        <v>2</v>
      </c>
      <c r="E112" s="360">
        <v>1</v>
      </c>
      <c r="F112" s="379">
        <v>2</v>
      </c>
      <c r="G112" s="362" t="s">
        <v>95</v>
      </c>
      <c r="H112" s="301">
        <v>79</v>
      </c>
      <c r="I112" s="411">
        <v>0</v>
      </c>
      <c r="J112" s="411">
        <v>0</v>
      </c>
      <c r="K112" s="411">
        <v>0</v>
      </c>
      <c r="L112" s="411">
        <v>0</v>
      </c>
    </row>
    <row r="113" spans="1:12" hidden="1">
      <c r="A113" s="375">
        <v>2</v>
      </c>
      <c r="B113" s="341">
        <v>6</v>
      </c>
      <c r="C113" s="342"/>
      <c r="D113" s="343"/>
      <c r="E113" s="341"/>
      <c r="F113" s="377"/>
      <c r="G113" s="380" t="s">
        <v>96</v>
      </c>
      <c r="H113" s="301">
        <v>80</v>
      </c>
      <c r="I113" s="405">
        <f>SUM(I114+I119+I123+I127+I131+I135)</f>
        <v>0</v>
      </c>
      <c r="J113" s="405">
        <f>SUM(J114+J119+J123+J127+J131+J135)</f>
        <v>0</v>
      </c>
      <c r="K113" s="405">
        <f>SUM(K114+K119+K123+K127+K131+K135)</f>
        <v>0</v>
      </c>
      <c r="L113" s="405">
        <f>SUM(L114+L119+L123+L127+L131+L135)</f>
        <v>0</v>
      </c>
    </row>
    <row r="114" spans="1:12" hidden="1">
      <c r="A114" s="359">
        <v>2</v>
      </c>
      <c r="B114" s="360">
        <v>6</v>
      </c>
      <c r="C114" s="361">
        <v>1</v>
      </c>
      <c r="D114" s="362"/>
      <c r="E114" s="360"/>
      <c r="F114" s="379"/>
      <c r="G114" s="362" t="s">
        <v>97</v>
      </c>
      <c r="H114" s="301">
        <v>81</v>
      </c>
      <c r="I114" s="408">
        <f t="shared" ref="I114:L115" si="8">I115</f>
        <v>0</v>
      </c>
      <c r="J114" s="419">
        <f t="shared" si="8"/>
        <v>0</v>
      </c>
      <c r="K114" s="407">
        <f t="shared" si="8"/>
        <v>0</v>
      </c>
      <c r="L114" s="408">
        <f t="shared" si="8"/>
        <v>0</v>
      </c>
    </row>
    <row r="115" spans="1:12" hidden="1">
      <c r="A115" s="356">
        <v>2</v>
      </c>
      <c r="B115" s="352">
        <v>6</v>
      </c>
      <c r="C115" s="353">
        <v>1</v>
      </c>
      <c r="D115" s="354">
        <v>1</v>
      </c>
      <c r="E115" s="352"/>
      <c r="F115" s="376"/>
      <c r="G115" s="354" t="s">
        <v>97</v>
      </c>
      <c r="H115" s="301">
        <v>82</v>
      </c>
      <c r="I115" s="405">
        <f t="shared" si="8"/>
        <v>0</v>
      </c>
      <c r="J115" s="417">
        <f t="shared" si="8"/>
        <v>0</v>
      </c>
      <c r="K115" s="406">
        <f t="shared" si="8"/>
        <v>0</v>
      </c>
      <c r="L115" s="405">
        <f t="shared" si="8"/>
        <v>0</v>
      </c>
    </row>
    <row r="116" spans="1:12" hidden="1">
      <c r="A116" s="356">
        <v>2</v>
      </c>
      <c r="B116" s="352">
        <v>6</v>
      </c>
      <c r="C116" s="353">
        <v>1</v>
      </c>
      <c r="D116" s="354">
        <v>1</v>
      </c>
      <c r="E116" s="352">
        <v>1</v>
      </c>
      <c r="F116" s="376"/>
      <c r="G116" s="354" t="s">
        <v>97</v>
      </c>
      <c r="H116" s="301">
        <v>83</v>
      </c>
      <c r="I116" s="405">
        <f>SUM(I117:I118)</f>
        <v>0</v>
      </c>
      <c r="J116" s="417">
        <f>SUM(J117:J118)</f>
        <v>0</v>
      </c>
      <c r="K116" s="406">
        <f>SUM(K117:K118)</f>
        <v>0</v>
      </c>
      <c r="L116" s="405">
        <f>SUM(L117:L118)</f>
        <v>0</v>
      </c>
    </row>
    <row r="117" spans="1:12" hidden="1">
      <c r="A117" s="356">
        <v>2</v>
      </c>
      <c r="B117" s="352">
        <v>6</v>
      </c>
      <c r="C117" s="353">
        <v>1</v>
      </c>
      <c r="D117" s="354">
        <v>1</v>
      </c>
      <c r="E117" s="352">
        <v>1</v>
      </c>
      <c r="F117" s="376">
        <v>1</v>
      </c>
      <c r="G117" s="354" t="s">
        <v>98</v>
      </c>
      <c r="H117" s="301">
        <v>84</v>
      </c>
      <c r="I117" s="411">
        <v>0</v>
      </c>
      <c r="J117" s="411">
        <v>0</v>
      </c>
      <c r="K117" s="411">
        <v>0</v>
      </c>
      <c r="L117" s="411">
        <v>0</v>
      </c>
    </row>
    <row r="118" spans="1:12" hidden="1">
      <c r="A118" s="365">
        <v>2</v>
      </c>
      <c r="B118" s="349">
        <v>6</v>
      </c>
      <c r="C118" s="347">
        <v>1</v>
      </c>
      <c r="D118" s="348">
        <v>1</v>
      </c>
      <c r="E118" s="349">
        <v>1</v>
      </c>
      <c r="F118" s="378">
        <v>2</v>
      </c>
      <c r="G118" s="348" t="s">
        <v>99</v>
      </c>
      <c r="H118" s="301">
        <v>85</v>
      </c>
      <c r="I118" s="409">
        <v>0</v>
      </c>
      <c r="J118" s="409">
        <v>0</v>
      </c>
      <c r="K118" s="409">
        <v>0</v>
      </c>
      <c r="L118" s="409">
        <v>0</v>
      </c>
    </row>
    <row r="119" spans="1:12" ht="25.5" hidden="1" customHeight="1">
      <c r="A119" s="356">
        <v>2</v>
      </c>
      <c r="B119" s="352">
        <v>6</v>
      </c>
      <c r="C119" s="353">
        <v>2</v>
      </c>
      <c r="D119" s="354"/>
      <c r="E119" s="352"/>
      <c r="F119" s="376"/>
      <c r="G119" s="354" t="s">
        <v>100</v>
      </c>
      <c r="H119" s="301">
        <v>86</v>
      </c>
      <c r="I119" s="405">
        <f t="shared" ref="I119:L121" si="9">I120</f>
        <v>0</v>
      </c>
      <c r="J119" s="417">
        <f t="shared" si="9"/>
        <v>0</v>
      </c>
      <c r="K119" s="406">
        <f t="shared" si="9"/>
        <v>0</v>
      </c>
      <c r="L119" s="405">
        <f t="shared" si="9"/>
        <v>0</v>
      </c>
    </row>
    <row r="120" spans="1:12" ht="25.5" hidden="1" customHeight="1">
      <c r="A120" s="356">
        <v>2</v>
      </c>
      <c r="B120" s="352">
        <v>6</v>
      </c>
      <c r="C120" s="353">
        <v>2</v>
      </c>
      <c r="D120" s="354">
        <v>1</v>
      </c>
      <c r="E120" s="352"/>
      <c r="F120" s="376"/>
      <c r="G120" s="354" t="s">
        <v>100</v>
      </c>
      <c r="H120" s="301">
        <v>87</v>
      </c>
      <c r="I120" s="405">
        <f t="shared" si="9"/>
        <v>0</v>
      </c>
      <c r="J120" s="417">
        <f t="shared" si="9"/>
        <v>0</v>
      </c>
      <c r="K120" s="406">
        <f t="shared" si="9"/>
        <v>0</v>
      </c>
      <c r="L120" s="405">
        <f t="shared" si="9"/>
        <v>0</v>
      </c>
    </row>
    <row r="121" spans="1:12" ht="25.5" hidden="1" customHeight="1">
      <c r="A121" s="356">
        <v>2</v>
      </c>
      <c r="B121" s="352">
        <v>6</v>
      </c>
      <c r="C121" s="353">
        <v>2</v>
      </c>
      <c r="D121" s="354">
        <v>1</v>
      </c>
      <c r="E121" s="352">
        <v>1</v>
      </c>
      <c r="F121" s="376"/>
      <c r="G121" s="354" t="s">
        <v>100</v>
      </c>
      <c r="H121" s="301">
        <v>88</v>
      </c>
      <c r="I121" s="420">
        <f t="shared" si="9"/>
        <v>0</v>
      </c>
      <c r="J121" s="421">
        <f t="shared" si="9"/>
        <v>0</v>
      </c>
      <c r="K121" s="422">
        <f t="shared" si="9"/>
        <v>0</v>
      </c>
      <c r="L121" s="420">
        <f t="shared" si="9"/>
        <v>0</v>
      </c>
    </row>
    <row r="122" spans="1:12" ht="25.5" hidden="1" customHeight="1">
      <c r="A122" s="356">
        <v>2</v>
      </c>
      <c r="B122" s="352">
        <v>6</v>
      </c>
      <c r="C122" s="353">
        <v>2</v>
      </c>
      <c r="D122" s="354">
        <v>1</v>
      </c>
      <c r="E122" s="352">
        <v>1</v>
      </c>
      <c r="F122" s="376">
        <v>1</v>
      </c>
      <c r="G122" s="354" t="s">
        <v>100</v>
      </c>
      <c r="H122" s="301">
        <v>89</v>
      </c>
      <c r="I122" s="411">
        <v>0</v>
      </c>
      <c r="J122" s="411">
        <v>0</v>
      </c>
      <c r="K122" s="411">
        <v>0</v>
      </c>
      <c r="L122" s="411">
        <v>0</v>
      </c>
    </row>
    <row r="123" spans="1:12" ht="25.5" hidden="1" customHeight="1">
      <c r="A123" s="365">
        <v>2</v>
      </c>
      <c r="B123" s="349">
        <v>6</v>
      </c>
      <c r="C123" s="347">
        <v>3</v>
      </c>
      <c r="D123" s="348"/>
      <c r="E123" s="349"/>
      <c r="F123" s="378"/>
      <c r="G123" s="348" t="s">
        <v>101</v>
      </c>
      <c r="H123" s="301">
        <v>90</v>
      </c>
      <c r="I123" s="412">
        <f t="shared" ref="I123:L125" si="10">I124</f>
        <v>0</v>
      </c>
      <c r="J123" s="418">
        <f t="shared" si="10"/>
        <v>0</v>
      </c>
      <c r="K123" s="413">
        <f t="shared" si="10"/>
        <v>0</v>
      </c>
      <c r="L123" s="412">
        <f t="shared" si="10"/>
        <v>0</v>
      </c>
    </row>
    <row r="124" spans="1:12" ht="25.5" hidden="1" customHeight="1">
      <c r="A124" s="356">
        <v>2</v>
      </c>
      <c r="B124" s="352">
        <v>6</v>
      </c>
      <c r="C124" s="353">
        <v>3</v>
      </c>
      <c r="D124" s="354">
        <v>1</v>
      </c>
      <c r="E124" s="352"/>
      <c r="F124" s="376"/>
      <c r="G124" s="354" t="s">
        <v>101</v>
      </c>
      <c r="H124" s="301">
        <v>91</v>
      </c>
      <c r="I124" s="405">
        <f t="shared" si="10"/>
        <v>0</v>
      </c>
      <c r="J124" s="417">
        <f t="shared" si="10"/>
        <v>0</v>
      </c>
      <c r="K124" s="406">
        <f t="shared" si="10"/>
        <v>0</v>
      </c>
      <c r="L124" s="405">
        <f t="shared" si="10"/>
        <v>0</v>
      </c>
    </row>
    <row r="125" spans="1:12" ht="25.5" hidden="1" customHeight="1">
      <c r="A125" s="356">
        <v>2</v>
      </c>
      <c r="B125" s="352">
        <v>6</v>
      </c>
      <c r="C125" s="353">
        <v>3</v>
      </c>
      <c r="D125" s="354">
        <v>1</v>
      </c>
      <c r="E125" s="352">
        <v>1</v>
      </c>
      <c r="F125" s="376"/>
      <c r="G125" s="354" t="s">
        <v>101</v>
      </c>
      <c r="H125" s="301">
        <v>92</v>
      </c>
      <c r="I125" s="405">
        <f t="shared" si="10"/>
        <v>0</v>
      </c>
      <c r="J125" s="417">
        <f t="shared" si="10"/>
        <v>0</v>
      </c>
      <c r="K125" s="406">
        <f t="shared" si="10"/>
        <v>0</v>
      </c>
      <c r="L125" s="405">
        <f t="shared" si="10"/>
        <v>0</v>
      </c>
    </row>
    <row r="126" spans="1:12" ht="25.5" hidden="1" customHeight="1">
      <c r="A126" s="356">
        <v>2</v>
      </c>
      <c r="B126" s="352">
        <v>6</v>
      </c>
      <c r="C126" s="353">
        <v>3</v>
      </c>
      <c r="D126" s="354">
        <v>1</v>
      </c>
      <c r="E126" s="352">
        <v>1</v>
      </c>
      <c r="F126" s="376">
        <v>1</v>
      </c>
      <c r="G126" s="354" t="s">
        <v>101</v>
      </c>
      <c r="H126" s="301">
        <v>93</v>
      </c>
      <c r="I126" s="411">
        <v>0</v>
      </c>
      <c r="J126" s="411">
        <v>0</v>
      </c>
      <c r="K126" s="411">
        <v>0</v>
      </c>
      <c r="L126" s="411">
        <v>0</v>
      </c>
    </row>
    <row r="127" spans="1:12" ht="25.5" hidden="1" customHeight="1">
      <c r="A127" s="365">
        <v>2</v>
      </c>
      <c r="B127" s="349">
        <v>6</v>
      </c>
      <c r="C127" s="347">
        <v>4</v>
      </c>
      <c r="D127" s="348"/>
      <c r="E127" s="349"/>
      <c r="F127" s="378"/>
      <c r="G127" s="348" t="s">
        <v>102</v>
      </c>
      <c r="H127" s="301">
        <v>94</v>
      </c>
      <c r="I127" s="412">
        <f t="shared" ref="I127:L129" si="11">I128</f>
        <v>0</v>
      </c>
      <c r="J127" s="418">
        <f t="shared" si="11"/>
        <v>0</v>
      </c>
      <c r="K127" s="413">
        <f t="shared" si="11"/>
        <v>0</v>
      </c>
      <c r="L127" s="412">
        <f t="shared" si="11"/>
        <v>0</v>
      </c>
    </row>
    <row r="128" spans="1:12" ht="25.5" hidden="1" customHeight="1">
      <c r="A128" s="356">
        <v>2</v>
      </c>
      <c r="B128" s="352">
        <v>6</v>
      </c>
      <c r="C128" s="353">
        <v>4</v>
      </c>
      <c r="D128" s="354">
        <v>1</v>
      </c>
      <c r="E128" s="352"/>
      <c r="F128" s="376"/>
      <c r="G128" s="354" t="s">
        <v>102</v>
      </c>
      <c r="H128" s="301">
        <v>95</v>
      </c>
      <c r="I128" s="405">
        <f t="shared" si="11"/>
        <v>0</v>
      </c>
      <c r="J128" s="417">
        <f t="shared" si="11"/>
        <v>0</v>
      </c>
      <c r="K128" s="406">
        <f t="shared" si="11"/>
        <v>0</v>
      </c>
      <c r="L128" s="405">
        <f t="shared" si="11"/>
        <v>0</v>
      </c>
    </row>
    <row r="129" spans="1:12" ht="25.5" hidden="1" customHeight="1">
      <c r="A129" s="356">
        <v>2</v>
      </c>
      <c r="B129" s="352">
        <v>6</v>
      </c>
      <c r="C129" s="353">
        <v>4</v>
      </c>
      <c r="D129" s="354">
        <v>1</v>
      </c>
      <c r="E129" s="352">
        <v>1</v>
      </c>
      <c r="F129" s="376"/>
      <c r="G129" s="354" t="s">
        <v>102</v>
      </c>
      <c r="H129" s="301">
        <v>96</v>
      </c>
      <c r="I129" s="405">
        <f t="shared" si="11"/>
        <v>0</v>
      </c>
      <c r="J129" s="417">
        <f t="shared" si="11"/>
        <v>0</v>
      </c>
      <c r="K129" s="406">
        <f t="shared" si="11"/>
        <v>0</v>
      </c>
      <c r="L129" s="405">
        <f t="shared" si="11"/>
        <v>0</v>
      </c>
    </row>
    <row r="130" spans="1:12" ht="25.5" hidden="1" customHeight="1">
      <c r="A130" s="356">
        <v>2</v>
      </c>
      <c r="B130" s="352">
        <v>6</v>
      </c>
      <c r="C130" s="353">
        <v>4</v>
      </c>
      <c r="D130" s="354">
        <v>1</v>
      </c>
      <c r="E130" s="352">
        <v>1</v>
      </c>
      <c r="F130" s="376">
        <v>1</v>
      </c>
      <c r="G130" s="354" t="s">
        <v>102</v>
      </c>
      <c r="H130" s="301">
        <v>97</v>
      </c>
      <c r="I130" s="411">
        <v>0</v>
      </c>
      <c r="J130" s="411">
        <v>0</v>
      </c>
      <c r="K130" s="411">
        <v>0</v>
      </c>
      <c r="L130" s="411">
        <v>0</v>
      </c>
    </row>
    <row r="131" spans="1:12" ht="25.5" hidden="1" customHeight="1">
      <c r="A131" s="359">
        <v>2</v>
      </c>
      <c r="B131" s="366">
        <v>6</v>
      </c>
      <c r="C131" s="367">
        <v>5</v>
      </c>
      <c r="D131" s="369"/>
      <c r="E131" s="366"/>
      <c r="F131" s="381"/>
      <c r="G131" s="369" t="s">
        <v>103</v>
      </c>
      <c r="H131" s="301">
        <v>98</v>
      </c>
      <c r="I131" s="414">
        <f t="shared" ref="I131:L133" si="12">I132</f>
        <v>0</v>
      </c>
      <c r="J131" s="423">
        <f t="shared" si="12"/>
        <v>0</v>
      </c>
      <c r="K131" s="415">
        <f t="shared" si="12"/>
        <v>0</v>
      </c>
      <c r="L131" s="414">
        <f t="shared" si="12"/>
        <v>0</v>
      </c>
    </row>
    <row r="132" spans="1:12" ht="25.5" hidden="1" customHeight="1">
      <c r="A132" s="356">
        <v>2</v>
      </c>
      <c r="B132" s="352">
        <v>6</v>
      </c>
      <c r="C132" s="353">
        <v>5</v>
      </c>
      <c r="D132" s="354">
        <v>1</v>
      </c>
      <c r="E132" s="352"/>
      <c r="F132" s="376"/>
      <c r="G132" s="369" t="s">
        <v>103</v>
      </c>
      <c r="H132" s="301">
        <v>99</v>
      </c>
      <c r="I132" s="405">
        <f t="shared" si="12"/>
        <v>0</v>
      </c>
      <c r="J132" s="417">
        <f t="shared" si="12"/>
        <v>0</v>
      </c>
      <c r="K132" s="406">
        <f t="shared" si="12"/>
        <v>0</v>
      </c>
      <c r="L132" s="405">
        <f t="shared" si="12"/>
        <v>0</v>
      </c>
    </row>
    <row r="133" spans="1:12" ht="25.5" hidden="1" customHeight="1">
      <c r="A133" s="356">
        <v>2</v>
      </c>
      <c r="B133" s="352">
        <v>6</v>
      </c>
      <c r="C133" s="353">
        <v>5</v>
      </c>
      <c r="D133" s="354">
        <v>1</v>
      </c>
      <c r="E133" s="352">
        <v>1</v>
      </c>
      <c r="F133" s="376"/>
      <c r="G133" s="369" t="s">
        <v>103</v>
      </c>
      <c r="H133" s="301">
        <v>100</v>
      </c>
      <c r="I133" s="405">
        <f t="shared" si="12"/>
        <v>0</v>
      </c>
      <c r="J133" s="417">
        <f t="shared" si="12"/>
        <v>0</v>
      </c>
      <c r="K133" s="406">
        <f t="shared" si="12"/>
        <v>0</v>
      </c>
      <c r="L133" s="405">
        <f t="shared" si="12"/>
        <v>0</v>
      </c>
    </row>
    <row r="134" spans="1:12" ht="25.5" hidden="1" customHeight="1">
      <c r="A134" s="352">
        <v>2</v>
      </c>
      <c r="B134" s="353">
        <v>6</v>
      </c>
      <c r="C134" s="352">
        <v>5</v>
      </c>
      <c r="D134" s="352">
        <v>1</v>
      </c>
      <c r="E134" s="354">
        <v>1</v>
      </c>
      <c r="F134" s="376">
        <v>1</v>
      </c>
      <c r="G134" s="352" t="s">
        <v>104</v>
      </c>
      <c r="H134" s="301">
        <v>101</v>
      </c>
      <c r="I134" s="411">
        <v>0</v>
      </c>
      <c r="J134" s="411">
        <v>0</v>
      </c>
      <c r="K134" s="411">
        <v>0</v>
      </c>
      <c r="L134" s="411">
        <v>0</v>
      </c>
    </row>
    <row r="135" spans="1:12" ht="26.25" hidden="1" customHeight="1">
      <c r="A135" s="356">
        <v>2</v>
      </c>
      <c r="B135" s="353">
        <v>6</v>
      </c>
      <c r="C135" s="352">
        <v>6</v>
      </c>
      <c r="D135" s="353"/>
      <c r="E135" s="354"/>
      <c r="F135" s="355"/>
      <c r="G135" s="306" t="s">
        <v>105</v>
      </c>
      <c r="H135" s="301">
        <v>102</v>
      </c>
      <c r="I135" s="406">
        <f t="shared" ref="I135:L137" si="13">I136</f>
        <v>0</v>
      </c>
      <c r="J135" s="405">
        <f t="shared" si="13"/>
        <v>0</v>
      </c>
      <c r="K135" s="405">
        <f t="shared" si="13"/>
        <v>0</v>
      </c>
      <c r="L135" s="405">
        <f t="shared" si="13"/>
        <v>0</v>
      </c>
    </row>
    <row r="136" spans="1:12" ht="26.25" hidden="1" customHeight="1">
      <c r="A136" s="356">
        <v>2</v>
      </c>
      <c r="B136" s="353">
        <v>6</v>
      </c>
      <c r="C136" s="352">
        <v>6</v>
      </c>
      <c r="D136" s="353">
        <v>1</v>
      </c>
      <c r="E136" s="354"/>
      <c r="F136" s="355"/>
      <c r="G136" s="306" t="s">
        <v>105</v>
      </c>
      <c r="H136" s="382">
        <v>103</v>
      </c>
      <c r="I136" s="405">
        <f t="shared" si="13"/>
        <v>0</v>
      </c>
      <c r="J136" s="405">
        <f t="shared" si="13"/>
        <v>0</v>
      </c>
      <c r="K136" s="405">
        <f t="shared" si="13"/>
        <v>0</v>
      </c>
      <c r="L136" s="405">
        <f t="shared" si="13"/>
        <v>0</v>
      </c>
    </row>
    <row r="137" spans="1:12" ht="26.25" hidden="1" customHeight="1">
      <c r="A137" s="356">
        <v>2</v>
      </c>
      <c r="B137" s="353">
        <v>6</v>
      </c>
      <c r="C137" s="352">
        <v>6</v>
      </c>
      <c r="D137" s="353">
        <v>1</v>
      </c>
      <c r="E137" s="354">
        <v>1</v>
      </c>
      <c r="F137" s="355"/>
      <c r="G137" s="306" t="s">
        <v>105</v>
      </c>
      <c r="H137" s="382">
        <v>104</v>
      </c>
      <c r="I137" s="405">
        <f t="shared" si="13"/>
        <v>0</v>
      </c>
      <c r="J137" s="405">
        <f t="shared" si="13"/>
        <v>0</v>
      </c>
      <c r="K137" s="405">
        <f t="shared" si="13"/>
        <v>0</v>
      </c>
      <c r="L137" s="405">
        <f t="shared" si="13"/>
        <v>0</v>
      </c>
    </row>
    <row r="138" spans="1:12" ht="26.25" hidden="1" customHeight="1">
      <c r="A138" s="356">
        <v>2</v>
      </c>
      <c r="B138" s="353">
        <v>6</v>
      </c>
      <c r="C138" s="352">
        <v>6</v>
      </c>
      <c r="D138" s="353">
        <v>1</v>
      </c>
      <c r="E138" s="354">
        <v>1</v>
      </c>
      <c r="F138" s="355">
        <v>1</v>
      </c>
      <c r="G138" s="307" t="s">
        <v>105</v>
      </c>
      <c r="H138" s="382">
        <v>105</v>
      </c>
      <c r="I138" s="411">
        <v>0</v>
      </c>
      <c r="J138" s="424">
        <v>0</v>
      </c>
      <c r="K138" s="411">
        <v>0</v>
      </c>
      <c r="L138" s="411">
        <v>0</v>
      </c>
    </row>
    <row r="139" spans="1:12">
      <c r="A139" s="375">
        <v>2</v>
      </c>
      <c r="B139" s="341">
        <v>7</v>
      </c>
      <c r="C139" s="341"/>
      <c r="D139" s="342"/>
      <c r="E139" s="342"/>
      <c r="F139" s="344"/>
      <c r="G139" s="343" t="s">
        <v>106</v>
      </c>
      <c r="H139" s="382">
        <v>106</v>
      </c>
      <c r="I139" s="406">
        <f>SUM(I140+I145+I153)</f>
        <v>29600</v>
      </c>
      <c r="J139" s="417">
        <f>SUM(J140+J145+J153)</f>
        <v>21600</v>
      </c>
      <c r="K139" s="406">
        <f>SUM(K140+K145+K153)</f>
        <v>19482.670000000002</v>
      </c>
      <c r="L139" s="405">
        <f>SUM(L140+L145+L153)</f>
        <v>19482.670000000002</v>
      </c>
    </row>
    <row r="140" spans="1:12" hidden="1">
      <c r="A140" s="356">
        <v>2</v>
      </c>
      <c r="B140" s="352">
        <v>7</v>
      </c>
      <c r="C140" s="352">
        <v>1</v>
      </c>
      <c r="D140" s="353"/>
      <c r="E140" s="353"/>
      <c r="F140" s="355"/>
      <c r="G140" s="354" t="s">
        <v>107</v>
      </c>
      <c r="H140" s="382">
        <v>107</v>
      </c>
      <c r="I140" s="406">
        <f t="shared" ref="I140:L141" si="14">I141</f>
        <v>0</v>
      </c>
      <c r="J140" s="417">
        <f t="shared" si="14"/>
        <v>0</v>
      </c>
      <c r="K140" s="406">
        <f t="shared" si="14"/>
        <v>0</v>
      </c>
      <c r="L140" s="405">
        <f t="shared" si="14"/>
        <v>0</v>
      </c>
    </row>
    <row r="141" spans="1:12" hidden="1">
      <c r="A141" s="356">
        <v>2</v>
      </c>
      <c r="B141" s="352">
        <v>7</v>
      </c>
      <c r="C141" s="352">
        <v>1</v>
      </c>
      <c r="D141" s="353">
        <v>1</v>
      </c>
      <c r="E141" s="353"/>
      <c r="F141" s="355"/>
      <c r="G141" s="354" t="s">
        <v>107</v>
      </c>
      <c r="H141" s="382">
        <v>108</v>
      </c>
      <c r="I141" s="406">
        <f t="shared" si="14"/>
        <v>0</v>
      </c>
      <c r="J141" s="417">
        <f t="shared" si="14"/>
        <v>0</v>
      </c>
      <c r="K141" s="406">
        <f t="shared" si="14"/>
        <v>0</v>
      </c>
      <c r="L141" s="405">
        <f t="shared" si="14"/>
        <v>0</v>
      </c>
    </row>
    <row r="142" spans="1:12" hidden="1">
      <c r="A142" s="356">
        <v>2</v>
      </c>
      <c r="B142" s="352">
        <v>7</v>
      </c>
      <c r="C142" s="352">
        <v>1</v>
      </c>
      <c r="D142" s="353">
        <v>1</v>
      </c>
      <c r="E142" s="353">
        <v>1</v>
      </c>
      <c r="F142" s="355"/>
      <c r="G142" s="354" t="s">
        <v>107</v>
      </c>
      <c r="H142" s="382">
        <v>109</v>
      </c>
      <c r="I142" s="406">
        <f>SUM(I143:I144)</f>
        <v>0</v>
      </c>
      <c r="J142" s="417">
        <f>SUM(J143:J144)</f>
        <v>0</v>
      </c>
      <c r="K142" s="406">
        <f>SUM(K143:K144)</f>
        <v>0</v>
      </c>
      <c r="L142" s="405">
        <f>SUM(L143:L144)</f>
        <v>0</v>
      </c>
    </row>
    <row r="143" spans="1:12" hidden="1">
      <c r="A143" s="365">
        <v>2</v>
      </c>
      <c r="B143" s="349">
        <v>7</v>
      </c>
      <c r="C143" s="365">
        <v>1</v>
      </c>
      <c r="D143" s="352">
        <v>1</v>
      </c>
      <c r="E143" s="347">
        <v>1</v>
      </c>
      <c r="F143" s="350">
        <v>1</v>
      </c>
      <c r="G143" s="348" t="s">
        <v>108</v>
      </c>
      <c r="H143" s="382">
        <v>110</v>
      </c>
      <c r="I143" s="425">
        <v>0</v>
      </c>
      <c r="J143" s="425">
        <v>0</v>
      </c>
      <c r="K143" s="425">
        <v>0</v>
      </c>
      <c r="L143" s="425">
        <v>0</v>
      </c>
    </row>
    <row r="144" spans="1:12" hidden="1">
      <c r="A144" s="352">
        <v>2</v>
      </c>
      <c r="B144" s="352">
        <v>7</v>
      </c>
      <c r="C144" s="356">
        <v>1</v>
      </c>
      <c r="D144" s="352">
        <v>1</v>
      </c>
      <c r="E144" s="353">
        <v>1</v>
      </c>
      <c r="F144" s="355">
        <v>2</v>
      </c>
      <c r="G144" s="354" t="s">
        <v>109</v>
      </c>
      <c r="H144" s="382">
        <v>111</v>
      </c>
      <c r="I144" s="410">
        <v>0</v>
      </c>
      <c r="J144" s="410">
        <v>0</v>
      </c>
      <c r="K144" s="410">
        <v>0</v>
      </c>
      <c r="L144" s="410">
        <v>0</v>
      </c>
    </row>
    <row r="145" spans="1:12" ht="25.5" customHeight="1">
      <c r="A145" s="359">
        <v>2</v>
      </c>
      <c r="B145" s="360">
        <v>7</v>
      </c>
      <c r="C145" s="359">
        <v>2</v>
      </c>
      <c r="D145" s="360"/>
      <c r="E145" s="361"/>
      <c r="F145" s="363"/>
      <c r="G145" s="362" t="s">
        <v>110</v>
      </c>
      <c r="H145" s="382">
        <v>112</v>
      </c>
      <c r="I145" s="407">
        <f t="shared" ref="I145:L146" si="15">I146</f>
        <v>6000</v>
      </c>
      <c r="J145" s="419">
        <f t="shared" si="15"/>
        <v>3000</v>
      </c>
      <c r="K145" s="407">
        <f t="shared" si="15"/>
        <v>1612.93</v>
      </c>
      <c r="L145" s="408">
        <f t="shared" si="15"/>
        <v>1612.93</v>
      </c>
    </row>
    <row r="146" spans="1:12" ht="25.5" customHeight="1">
      <c r="A146" s="356">
        <v>2</v>
      </c>
      <c r="B146" s="352">
        <v>7</v>
      </c>
      <c r="C146" s="356">
        <v>2</v>
      </c>
      <c r="D146" s="352">
        <v>1</v>
      </c>
      <c r="E146" s="353"/>
      <c r="F146" s="355"/>
      <c r="G146" s="354" t="s">
        <v>111</v>
      </c>
      <c r="H146" s="382">
        <v>113</v>
      </c>
      <c r="I146" s="406">
        <f t="shared" si="15"/>
        <v>6000</v>
      </c>
      <c r="J146" s="417">
        <f t="shared" si="15"/>
        <v>3000</v>
      </c>
      <c r="K146" s="406">
        <f t="shared" si="15"/>
        <v>1612.93</v>
      </c>
      <c r="L146" s="405">
        <f t="shared" si="15"/>
        <v>1612.93</v>
      </c>
    </row>
    <row r="147" spans="1:12" ht="25.5" customHeight="1">
      <c r="A147" s="356">
        <v>2</v>
      </c>
      <c r="B147" s="352">
        <v>7</v>
      </c>
      <c r="C147" s="356">
        <v>2</v>
      </c>
      <c r="D147" s="352">
        <v>1</v>
      </c>
      <c r="E147" s="353">
        <v>1</v>
      </c>
      <c r="F147" s="355"/>
      <c r="G147" s="354" t="s">
        <v>111</v>
      </c>
      <c r="H147" s="382">
        <v>114</v>
      </c>
      <c r="I147" s="406">
        <f>SUM(I148:I149)</f>
        <v>6000</v>
      </c>
      <c r="J147" s="417">
        <f>SUM(J148:J149)</f>
        <v>3000</v>
      </c>
      <c r="K147" s="406">
        <f>SUM(K148:K149)</f>
        <v>1612.93</v>
      </c>
      <c r="L147" s="405">
        <f>SUM(L148:L149)</f>
        <v>1612.93</v>
      </c>
    </row>
    <row r="148" spans="1:12">
      <c r="A148" s="356">
        <v>2</v>
      </c>
      <c r="B148" s="352">
        <v>7</v>
      </c>
      <c r="C148" s="356">
        <v>2</v>
      </c>
      <c r="D148" s="352">
        <v>1</v>
      </c>
      <c r="E148" s="353">
        <v>1</v>
      </c>
      <c r="F148" s="355">
        <v>1</v>
      </c>
      <c r="G148" s="354" t="s">
        <v>112</v>
      </c>
      <c r="H148" s="382">
        <v>115</v>
      </c>
      <c r="I148" s="410">
        <v>6000</v>
      </c>
      <c r="J148" s="410">
        <v>3000</v>
      </c>
      <c r="K148" s="410">
        <v>1612.93</v>
      </c>
      <c r="L148" s="410">
        <v>1612.93</v>
      </c>
    </row>
    <row r="149" spans="1:12" hidden="1">
      <c r="A149" s="356">
        <v>2</v>
      </c>
      <c r="B149" s="352">
        <v>7</v>
      </c>
      <c r="C149" s="356">
        <v>2</v>
      </c>
      <c r="D149" s="352">
        <v>1</v>
      </c>
      <c r="E149" s="353">
        <v>1</v>
      </c>
      <c r="F149" s="355">
        <v>2</v>
      </c>
      <c r="G149" s="354" t="s">
        <v>113</v>
      </c>
      <c r="H149" s="382">
        <v>116</v>
      </c>
      <c r="I149" s="410">
        <v>0</v>
      </c>
      <c r="J149" s="410">
        <v>0</v>
      </c>
      <c r="K149" s="410">
        <v>0</v>
      </c>
      <c r="L149" s="410">
        <v>0</v>
      </c>
    </row>
    <row r="150" spans="1:12" hidden="1">
      <c r="A150" s="356">
        <v>2</v>
      </c>
      <c r="B150" s="352">
        <v>7</v>
      </c>
      <c r="C150" s="356">
        <v>2</v>
      </c>
      <c r="D150" s="352">
        <v>2</v>
      </c>
      <c r="E150" s="353"/>
      <c r="F150" s="355"/>
      <c r="G150" s="354" t="s">
        <v>114</v>
      </c>
      <c r="H150" s="382">
        <v>117</v>
      </c>
      <c r="I150" s="406">
        <f>I151</f>
        <v>0</v>
      </c>
      <c r="J150" s="406">
        <f>J151</f>
        <v>0</v>
      </c>
      <c r="K150" s="406">
        <f>K151</f>
        <v>0</v>
      </c>
      <c r="L150" s="406">
        <f>L151</f>
        <v>0</v>
      </c>
    </row>
    <row r="151" spans="1:12" hidden="1">
      <c r="A151" s="356">
        <v>2</v>
      </c>
      <c r="B151" s="352">
        <v>7</v>
      </c>
      <c r="C151" s="356">
        <v>2</v>
      </c>
      <c r="D151" s="352">
        <v>2</v>
      </c>
      <c r="E151" s="353">
        <v>1</v>
      </c>
      <c r="F151" s="355"/>
      <c r="G151" s="354" t="s">
        <v>114</v>
      </c>
      <c r="H151" s="382">
        <v>118</v>
      </c>
      <c r="I151" s="406">
        <f>SUM(I152)</f>
        <v>0</v>
      </c>
      <c r="J151" s="406">
        <f>SUM(J152)</f>
        <v>0</v>
      </c>
      <c r="K151" s="406">
        <f>SUM(K152)</f>
        <v>0</v>
      </c>
      <c r="L151" s="406">
        <f>SUM(L152)</f>
        <v>0</v>
      </c>
    </row>
    <row r="152" spans="1:12" hidden="1">
      <c r="A152" s="356">
        <v>2</v>
      </c>
      <c r="B152" s="352">
        <v>7</v>
      </c>
      <c r="C152" s="356">
        <v>2</v>
      </c>
      <c r="D152" s="352">
        <v>2</v>
      </c>
      <c r="E152" s="353">
        <v>1</v>
      </c>
      <c r="F152" s="355">
        <v>1</v>
      </c>
      <c r="G152" s="354" t="s">
        <v>114</v>
      </c>
      <c r="H152" s="382">
        <v>119</v>
      </c>
      <c r="I152" s="410">
        <v>0</v>
      </c>
      <c r="J152" s="410">
        <v>0</v>
      </c>
      <c r="K152" s="410">
        <v>0</v>
      </c>
      <c r="L152" s="410">
        <v>0</v>
      </c>
    </row>
    <row r="153" spans="1:12">
      <c r="A153" s="356">
        <v>2</v>
      </c>
      <c r="B153" s="352">
        <v>7</v>
      </c>
      <c r="C153" s="356">
        <v>3</v>
      </c>
      <c r="D153" s="352"/>
      <c r="E153" s="353"/>
      <c r="F153" s="355"/>
      <c r="G153" s="354" t="s">
        <v>115</v>
      </c>
      <c r="H153" s="382">
        <v>120</v>
      </c>
      <c r="I153" s="406">
        <f t="shared" ref="I153:L154" si="16">I154</f>
        <v>23600</v>
      </c>
      <c r="J153" s="417">
        <f t="shared" si="16"/>
        <v>18600</v>
      </c>
      <c r="K153" s="406">
        <f t="shared" si="16"/>
        <v>17869.740000000002</v>
      </c>
      <c r="L153" s="405">
        <f t="shared" si="16"/>
        <v>17869.740000000002</v>
      </c>
    </row>
    <row r="154" spans="1:12">
      <c r="A154" s="359">
        <v>2</v>
      </c>
      <c r="B154" s="366">
        <v>7</v>
      </c>
      <c r="C154" s="383">
        <v>3</v>
      </c>
      <c r="D154" s="366">
        <v>1</v>
      </c>
      <c r="E154" s="367"/>
      <c r="F154" s="368"/>
      <c r="G154" s="369" t="s">
        <v>115</v>
      </c>
      <c r="H154" s="382">
        <v>121</v>
      </c>
      <c r="I154" s="415">
        <f t="shared" si="16"/>
        <v>23600</v>
      </c>
      <c r="J154" s="423">
        <f t="shared" si="16"/>
        <v>18600</v>
      </c>
      <c r="K154" s="415">
        <f t="shared" si="16"/>
        <v>17869.740000000002</v>
      </c>
      <c r="L154" s="414">
        <f t="shared" si="16"/>
        <v>17869.740000000002</v>
      </c>
    </row>
    <row r="155" spans="1:12">
      <c r="A155" s="356">
        <v>2</v>
      </c>
      <c r="B155" s="352">
        <v>7</v>
      </c>
      <c r="C155" s="356">
        <v>3</v>
      </c>
      <c r="D155" s="352">
        <v>1</v>
      </c>
      <c r="E155" s="353">
        <v>1</v>
      </c>
      <c r="F155" s="355"/>
      <c r="G155" s="354" t="s">
        <v>115</v>
      </c>
      <c r="H155" s="382">
        <v>122</v>
      </c>
      <c r="I155" s="406">
        <f>SUM(I156:I157)</f>
        <v>23600</v>
      </c>
      <c r="J155" s="417">
        <f>SUM(J156:J157)</f>
        <v>18600</v>
      </c>
      <c r="K155" s="406">
        <f>SUM(K156:K157)</f>
        <v>17869.740000000002</v>
      </c>
      <c r="L155" s="405">
        <f>SUM(L156:L157)</f>
        <v>17869.740000000002</v>
      </c>
    </row>
    <row r="156" spans="1:12">
      <c r="A156" s="365">
        <v>2</v>
      </c>
      <c r="B156" s="349">
        <v>7</v>
      </c>
      <c r="C156" s="365">
        <v>3</v>
      </c>
      <c r="D156" s="349">
        <v>1</v>
      </c>
      <c r="E156" s="347">
        <v>1</v>
      </c>
      <c r="F156" s="350">
        <v>1</v>
      </c>
      <c r="G156" s="348" t="s">
        <v>116</v>
      </c>
      <c r="H156" s="382">
        <v>123</v>
      </c>
      <c r="I156" s="425">
        <v>23600</v>
      </c>
      <c r="J156" s="425">
        <v>18600</v>
      </c>
      <c r="K156" s="425">
        <v>17869.740000000002</v>
      </c>
      <c r="L156" s="425">
        <v>17869.740000000002</v>
      </c>
    </row>
    <row r="157" spans="1:12" hidden="1">
      <c r="A157" s="356">
        <v>2</v>
      </c>
      <c r="B157" s="352">
        <v>7</v>
      </c>
      <c r="C157" s="356">
        <v>3</v>
      </c>
      <c r="D157" s="352">
        <v>1</v>
      </c>
      <c r="E157" s="353">
        <v>1</v>
      </c>
      <c r="F157" s="355">
        <v>2</v>
      </c>
      <c r="G157" s="354" t="s">
        <v>117</v>
      </c>
      <c r="H157" s="382">
        <v>124</v>
      </c>
      <c r="I157" s="410">
        <v>0</v>
      </c>
      <c r="J157" s="411">
        <v>0</v>
      </c>
      <c r="K157" s="411">
        <v>0</v>
      </c>
      <c r="L157" s="411">
        <v>0</v>
      </c>
    </row>
    <row r="158" spans="1:12" hidden="1">
      <c r="A158" s="375">
        <v>2</v>
      </c>
      <c r="B158" s="375">
        <v>8</v>
      </c>
      <c r="C158" s="341"/>
      <c r="D158" s="358"/>
      <c r="E158" s="346"/>
      <c r="F158" s="384"/>
      <c r="G158" s="351" t="s">
        <v>118</v>
      </c>
      <c r="H158" s="382">
        <v>125</v>
      </c>
      <c r="I158" s="413">
        <f>I159</f>
        <v>0</v>
      </c>
      <c r="J158" s="418">
        <f>J159</f>
        <v>0</v>
      </c>
      <c r="K158" s="413">
        <f>K159</f>
        <v>0</v>
      </c>
      <c r="L158" s="412">
        <f>L159</f>
        <v>0</v>
      </c>
    </row>
    <row r="159" spans="1:12" hidden="1">
      <c r="A159" s="359">
        <v>2</v>
      </c>
      <c r="B159" s="359">
        <v>8</v>
      </c>
      <c r="C159" s="359">
        <v>1</v>
      </c>
      <c r="D159" s="360"/>
      <c r="E159" s="361"/>
      <c r="F159" s="363"/>
      <c r="G159" s="348" t="s">
        <v>118</v>
      </c>
      <c r="H159" s="382">
        <v>126</v>
      </c>
      <c r="I159" s="413">
        <f>I160+I165</f>
        <v>0</v>
      </c>
      <c r="J159" s="418">
        <f>J160+J165</f>
        <v>0</v>
      </c>
      <c r="K159" s="413">
        <f>K160+K165</f>
        <v>0</v>
      </c>
      <c r="L159" s="412">
        <f>L160+L165</f>
        <v>0</v>
      </c>
    </row>
    <row r="160" spans="1:12" hidden="1">
      <c r="A160" s="356">
        <v>2</v>
      </c>
      <c r="B160" s="352">
        <v>8</v>
      </c>
      <c r="C160" s="354">
        <v>1</v>
      </c>
      <c r="D160" s="352">
        <v>1</v>
      </c>
      <c r="E160" s="353"/>
      <c r="F160" s="355"/>
      <c r="G160" s="354" t="s">
        <v>119</v>
      </c>
      <c r="H160" s="382">
        <v>127</v>
      </c>
      <c r="I160" s="406">
        <f>I161</f>
        <v>0</v>
      </c>
      <c r="J160" s="417">
        <f>J161</f>
        <v>0</v>
      </c>
      <c r="K160" s="406">
        <f>K161</f>
        <v>0</v>
      </c>
      <c r="L160" s="405">
        <f>L161</f>
        <v>0</v>
      </c>
    </row>
    <row r="161" spans="1:15" hidden="1">
      <c r="A161" s="356">
        <v>2</v>
      </c>
      <c r="B161" s="352">
        <v>8</v>
      </c>
      <c r="C161" s="348">
        <v>1</v>
      </c>
      <c r="D161" s="349">
        <v>1</v>
      </c>
      <c r="E161" s="347">
        <v>1</v>
      </c>
      <c r="F161" s="350"/>
      <c r="G161" s="354" t="s">
        <v>119</v>
      </c>
      <c r="H161" s="382">
        <v>128</v>
      </c>
      <c r="I161" s="413">
        <f>SUM(I162:I164)</f>
        <v>0</v>
      </c>
      <c r="J161" s="413">
        <f>SUM(J162:J164)</f>
        <v>0</v>
      </c>
      <c r="K161" s="413">
        <f>SUM(K162:K164)</f>
        <v>0</v>
      </c>
      <c r="L161" s="413">
        <f>SUM(L162:L164)</f>
        <v>0</v>
      </c>
    </row>
    <row r="162" spans="1:15" hidden="1">
      <c r="A162" s="352">
        <v>2</v>
      </c>
      <c r="B162" s="349">
        <v>8</v>
      </c>
      <c r="C162" s="354">
        <v>1</v>
      </c>
      <c r="D162" s="352">
        <v>1</v>
      </c>
      <c r="E162" s="353">
        <v>1</v>
      </c>
      <c r="F162" s="355">
        <v>1</v>
      </c>
      <c r="G162" s="354" t="s">
        <v>120</v>
      </c>
      <c r="H162" s="382">
        <v>129</v>
      </c>
      <c r="I162" s="410">
        <v>0</v>
      </c>
      <c r="J162" s="410">
        <v>0</v>
      </c>
      <c r="K162" s="410">
        <v>0</v>
      </c>
      <c r="L162" s="410">
        <v>0</v>
      </c>
    </row>
    <row r="163" spans="1:15" ht="25.5" hidden="1" customHeight="1">
      <c r="A163" s="359">
        <v>2</v>
      </c>
      <c r="B163" s="366">
        <v>8</v>
      </c>
      <c r="C163" s="369">
        <v>1</v>
      </c>
      <c r="D163" s="366">
        <v>1</v>
      </c>
      <c r="E163" s="367">
        <v>1</v>
      </c>
      <c r="F163" s="368">
        <v>2</v>
      </c>
      <c r="G163" s="369" t="s">
        <v>121</v>
      </c>
      <c r="H163" s="382">
        <v>130</v>
      </c>
      <c r="I163" s="426">
        <v>0</v>
      </c>
      <c r="J163" s="426">
        <v>0</v>
      </c>
      <c r="K163" s="426">
        <v>0</v>
      </c>
      <c r="L163" s="426">
        <v>0</v>
      </c>
    </row>
    <row r="164" spans="1:15" hidden="1">
      <c r="A164" s="359">
        <v>2</v>
      </c>
      <c r="B164" s="366">
        <v>8</v>
      </c>
      <c r="C164" s="369">
        <v>1</v>
      </c>
      <c r="D164" s="366">
        <v>1</v>
      </c>
      <c r="E164" s="367">
        <v>1</v>
      </c>
      <c r="F164" s="368">
        <v>3</v>
      </c>
      <c r="G164" s="369" t="s">
        <v>122</v>
      </c>
      <c r="H164" s="382">
        <v>131</v>
      </c>
      <c r="I164" s="426">
        <v>0</v>
      </c>
      <c r="J164" s="427">
        <v>0</v>
      </c>
      <c r="K164" s="426">
        <v>0</v>
      </c>
      <c r="L164" s="416">
        <v>0</v>
      </c>
    </row>
    <row r="165" spans="1:15" hidden="1">
      <c r="A165" s="356">
        <v>2</v>
      </c>
      <c r="B165" s="352">
        <v>8</v>
      </c>
      <c r="C165" s="354">
        <v>1</v>
      </c>
      <c r="D165" s="352">
        <v>2</v>
      </c>
      <c r="E165" s="353"/>
      <c r="F165" s="355"/>
      <c r="G165" s="354" t="s">
        <v>123</v>
      </c>
      <c r="H165" s="382">
        <v>132</v>
      </c>
      <c r="I165" s="406">
        <f t="shared" ref="I165:L166" si="17">I166</f>
        <v>0</v>
      </c>
      <c r="J165" s="417">
        <f t="shared" si="17"/>
        <v>0</v>
      </c>
      <c r="K165" s="406">
        <f t="shared" si="17"/>
        <v>0</v>
      </c>
      <c r="L165" s="405">
        <f t="shared" si="17"/>
        <v>0</v>
      </c>
    </row>
    <row r="166" spans="1:15" hidden="1">
      <c r="A166" s="356">
        <v>2</v>
      </c>
      <c r="B166" s="352">
        <v>8</v>
      </c>
      <c r="C166" s="354">
        <v>1</v>
      </c>
      <c r="D166" s="352">
        <v>2</v>
      </c>
      <c r="E166" s="353">
        <v>1</v>
      </c>
      <c r="F166" s="355"/>
      <c r="G166" s="354" t="s">
        <v>123</v>
      </c>
      <c r="H166" s="382">
        <v>133</v>
      </c>
      <c r="I166" s="406">
        <f t="shared" si="17"/>
        <v>0</v>
      </c>
      <c r="J166" s="417">
        <f t="shared" si="17"/>
        <v>0</v>
      </c>
      <c r="K166" s="406">
        <f t="shared" si="17"/>
        <v>0</v>
      </c>
      <c r="L166" s="405">
        <f t="shared" si="17"/>
        <v>0</v>
      </c>
    </row>
    <row r="167" spans="1:15" hidden="1">
      <c r="A167" s="359">
        <v>2</v>
      </c>
      <c r="B167" s="360">
        <v>8</v>
      </c>
      <c r="C167" s="362">
        <v>1</v>
      </c>
      <c r="D167" s="360">
        <v>2</v>
      </c>
      <c r="E167" s="361">
        <v>1</v>
      </c>
      <c r="F167" s="363">
        <v>1</v>
      </c>
      <c r="G167" s="354" t="s">
        <v>123</v>
      </c>
      <c r="H167" s="382">
        <v>134</v>
      </c>
      <c r="I167" s="428">
        <v>0</v>
      </c>
      <c r="J167" s="411">
        <v>0</v>
      </c>
      <c r="K167" s="411">
        <v>0</v>
      </c>
      <c r="L167" s="411">
        <v>0</v>
      </c>
    </row>
    <row r="168" spans="1:15" ht="38.25" hidden="1" customHeight="1">
      <c r="A168" s="375">
        <v>2</v>
      </c>
      <c r="B168" s="341">
        <v>9</v>
      </c>
      <c r="C168" s="343"/>
      <c r="D168" s="341"/>
      <c r="E168" s="342"/>
      <c r="F168" s="344"/>
      <c r="G168" s="343" t="s">
        <v>124</v>
      </c>
      <c r="H168" s="382">
        <v>135</v>
      </c>
      <c r="I168" s="406">
        <f>I169+I173</f>
        <v>0</v>
      </c>
      <c r="J168" s="417">
        <f>J169+J173</f>
        <v>0</v>
      </c>
      <c r="K168" s="406">
        <f>K169+K173</f>
        <v>0</v>
      </c>
      <c r="L168" s="405">
        <f>L169+L173</f>
        <v>0</v>
      </c>
    </row>
    <row r="169" spans="1:15" ht="38.25" hidden="1" customHeight="1">
      <c r="A169" s="356">
        <v>2</v>
      </c>
      <c r="B169" s="352">
        <v>9</v>
      </c>
      <c r="C169" s="354">
        <v>1</v>
      </c>
      <c r="D169" s="352"/>
      <c r="E169" s="353"/>
      <c r="F169" s="355"/>
      <c r="G169" s="354" t="s">
        <v>125</v>
      </c>
      <c r="H169" s="382">
        <v>136</v>
      </c>
      <c r="I169" s="406">
        <f t="shared" ref="I169:L171" si="18">I170</f>
        <v>0</v>
      </c>
      <c r="J169" s="417">
        <f t="shared" si="18"/>
        <v>0</v>
      </c>
      <c r="K169" s="406">
        <f t="shared" si="18"/>
        <v>0</v>
      </c>
      <c r="L169" s="405">
        <f t="shared" si="18"/>
        <v>0</v>
      </c>
      <c r="M169" s="362"/>
      <c r="N169" s="362"/>
      <c r="O169" s="362"/>
    </row>
    <row r="170" spans="1:15" ht="38.25" hidden="1" customHeight="1">
      <c r="A170" s="365">
        <v>2</v>
      </c>
      <c r="B170" s="349">
        <v>9</v>
      </c>
      <c r="C170" s="348">
        <v>1</v>
      </c>
      <c r="D170" s="349">
        <v>1</v>
      </c>
      <c r="E170" s="347"/>
      <c r="F170" s="350"/>
      <c r="G170" s="354" t="s">
        <v>125</v>
      </c>
      <c r="H170" s="382">
        <v>137</v>
      </c>
      <c r="I170" s="413">
        <f t="shared" si="18"/>
        <v>0</v>
      </c>
      <c r="J170" s="418">
        <f t="shared" si="18"/>
        <v>0</v>
      </c>
      <c r="K170" s="413">
        <f t="shared" si="18"/>
        <v>0</v>
      </c>
      <c r="L170" s="412">
        <f t="shared" si="18"/>
        <v>0</v>
      </c>
    </row>
    <row r="171" spans="1:15" ht="38.25" hidden="1" customHeight="1">
      <c r="A171" s="356">
        <v>2</v>
      </c>
      <c r="B171" s="352">
        <v>9</v>
      </c>
      <c r="C171" s="356">
        <v>1</v>
      </c>
      <c r="D171" s="352">
        <v>1</v>
      </c>
      <c r="E171" s="353">
        <v>1</v>
      </c>
      <c r="F171" s="355"/>
      <c r="G171" s="354" t="s">
        <v>125</v>
      </c>
      <c r="H171" s="382">
        <v>138</v>
      </c>
      <c r="I171" s="406">
        <f t="shared" si="18"/>
        <v>0</v>
      </c>
      <c r="J171" s="417">
        <f t="shared" si="18"/>
        <v>0</v>
      </c>
      <c r="K171" s="406">
        <f t="shared" si="18"/>
        <v>0</v>
      </c>
      <c r="L171" s="405">
        <f t="shared" si="18"/>
        <v>0</v>
      </c>
    </row>
    <row r="172" spans="1:15" ht="38.25" hidden="1" customHeight="1">
      <c r="A172" s="365">
        <v>2</v>
      </c>
      <c r="B172" s="349">
        <v>9</v>
      </c>
      <c r="C172" s="349">
        <v>1</v>
      </c>
      <c r="D172" s="349">
        <v>1</v>
      </c>
      <c r="E172" s="347">
        <v>1</v>
      </c>
      <c r="F172" s="350">
        <v>1</v>
      </c>
      <c r="G172" s="354" t="s">
        <v>125</v>
      </c>
      <c r="H172" s="382">
        <v>139</v>
      </c>
      <c r="I172" s="425">
        <v>0</v>
      </c>
      <c r="J172" s="425">
        <v>0</v>
      </c>
      <c r="K172" s="425">
        <v>0</v>
      </c>
      <c r="L172" s="425">
        <v>0</v>
      </c>
    </row>
    <row r="173" spans="1:15" ht="38.25" hidden="1" customHeight="1">
      <c r="A173" s="356">
        <v>2</v>
      </c>
      <c r="B173" s="352">
        <v>9</v>
      </c>
      <c r="C173" s="352">
        <v>2</v>
      </c>
      <c r="D173" s="352"/>
      <c r="E173" s="353"/>
      <c r="F173" s="355"/>
      <c r="G173" s="354" t="s">
        <v>126</v>
      </c>
      <c r="H173" s="382">
        <v>140</v>
      </c>
      <c r="I173" s="406">
        <f>SUM(I174+I179)</f>
        <v>0</v>
      </c>
      <c r="J173" s="406">
        <f>SUM(J174+J179)</f>
        <v>0</v>
      </c>
      <c r="K173" s="406">
        <f>SUM(K174+K179)</f>
        <v>0</v>
      </c>
      <c r="L173" s="406">
        <f>SUM(L174+L179)</f>
        <v>0</v>
      </c>
    </row>
    <row r="174" spans="1:15" ht="51" hidden="1" customHeight="1">
      <c r="A174" s="356">
        <v>2</v>
      </c>
      <c r="B174" s="352">
        <v>9</v>
      </c>
      <c r="C174" s="352">
        <v>2</v>
      </c>
      <c r="D174" s="349">
        <v>1</v>
      </c>
      <c r="E174" s="347"/>
      <c r="F174" s="350"/>
      <c r="G174" s="348" t="s">
        <v>127</v>
      </c>
      <c r="H174" s="382">
        <v>141</v>
      </c>
      <c r="I174" s="413">
        <f>I175</f>
        <v>0</v>
      </c>
      <c r="J174" s="418">
        <f>J175</f>
        <v>0</v>
      </c>
      <c r="K174" s="413">
        <f>K175</f>
        <v>0</v>
      </c>
      <c r="L174" s="412">
        <f>L175</f>
        <v>0</v>
      </c>
    </row>
    <row r="175" spans="1:15" ht="51" hidden="1" customHeight="1">
      <c r="A175" s="365">
        <v>2</v>
      </c>
      <c r="B175" s="349">
        <v>9</v>
      </c>
      <c r="C175" s="349">
        <v>2</v>
      </c>
      <c r="D175" s="352">
        <v>1</v>
      </c>
      <c r="E175" s="353">
        <v>1</v>
      </c>
      <c r="F175" s="355"/>
      <c r="G175" s="348" t="s">
        <v>127</v>
      </c>
      <c r="H175" s="382">
        <v>142</v>
      </c>
      <c r="I175" s="406">
        <f>SUM(I176:I178)</f>
        <v>0</v>
      </c>
      <c r="J175" s="417">
        <f>SUM(J176:J178)</f>
        <v>0</v>
      </c>
      <c r="K175" s="406">
        <f>SUM(K176:K178)</f>
        <v>0</v>
      </c>
      <c r="L175" s="405">
        <f>SUM(L176:L178)</f>
        <v>0</v>
      </c>
    </row>
    <row r="176" spans="1:15" ht="51" hidden="1" customHeight="1">
      <c r="A176" s="359">
        <v>2</v>
      </c>
      <c r="B176" s="366">
        <v>9</v>
      </c>
      <c r="C176" s="366">
        <v>2</v>
      </c>
      <c r="D176" s="366">
        <v>1</v>
      </c>
      <c r="E176" s="367">
        <v>1</v>
      </c>
      <c r="F176" s="368">
        <v>1</v>
      </c>
      <c r="G176" s="348" t="s">
        <v>128</v>
      </c>
      <c r="H176" s="382">
        <v>143</v>
      </c>
      <c r="I176" s="426">
        <v>0</v>
      </c>
      <c r="J176" s="409">
        <v>0</v>
      </c>
      <c r="K176" s="409">
        <v>0</v>
      </c>
      <c r="L176" s="409">
        <v>0</v>
      </c>
    </row>
    <row r="177" spans="1:12" ht="63.75" hidden="1" customHeight="1">
      <c r="A177" s="356">
        <v>2</v>
      </c>
      <c r="B177" s="352">
        <v>9</v>
      </c>
      <c r="C177" s="352">
        <v>2</v>
      </c>
      <c r="D177" s="352">
        <v>1</v>
      </c>
      <c r="E177" s="353">
        <v>1</v>
      </c>
      <c r="F177" s="355">
        <v>2</v>
      </c>
      <c r="G177" s="348" t="s">
        <v>129</v>
      </c>
      <c r="H177" s="382">
        <v>144</v>
      </c>
      <c r="I177" s="410">
        <v>0</v>
      </c>
      <c r="J177" s="429">
        <v>0</v>
      </c>
      <c r="K177" s="429">
        <v>0</v>
      </c>
      <c r="L177" s="429">
        <v>0</v>
      </c>
    </row>
    <row r="178" spans="1:12" ht="51" hidden="1" customHeight="1">
      <c r="A178" s="356">
        <v>2</v>
      </c>
      <c r="B178" s="352">
        <v>9</v>
      </c>
      <c r="C178" s="352">
        <v>2</v>
      </c>
      <c r="D178" s="352">
        <v>1</v>
      </c>
      <c r="E178" s="353">
        <v>1</v>
      </c>
      <c r="F178" s="355">
        <v>3</v>
      </c>
      <c r="G178" s="348" t="s">
        <v>130</v>
      </c>
      <c r="H178" s="382">
        <v>145</v>
      </c>
      <c r="I178" s="410">
        <v>0</v>
      </c>
      <c r="J178" s="410">
        <v>0</v>
      </c>
      <c r="K178" s="410">
        <v>0</v>
      </c>
      <c r="L178" s="410">
        <v>0</v>
      </c>
    </row>
    <row r="179" spans="1:12" ht="38.25" hidden="1" customHeight="1">
      <c r="A179" s="385">
        <v>2</v>
      </c>
      <c r="B179" s="385">
        <v>9</v>
      </c>
      <c r="C179" s="385">
        <v>2</v>
      </c>
      <c r="D179" s="385">
        <v>2</v>
      </c>
      <c r="E179" s="385"/>
      <c r="F179" s="385"/>
      <c r="G179" s="354" t="s">
        <v>131</v>
      </c>
      <c r="H179" s="382">
        <v>146</v>
      </c>
      <c r="I179" s="406">
        <f>I180</f>
        <v>0</v>
      </c>
      <c r="J179" s="417">
        <f>J180</f>
        <v>0</v>
      </c>
      <c r="K179" s="406">
        <f>K180</f>
        <v>0</v>
      </c>
      <c r="L179" s="405">
        <f>L180</f>
        <v>0</v>
      </c>
    </row>
    <row r="180" spans="1:12" ht="38.25" hidden="1" customHeight="1">
      <c r="A180" s="356">
        <v>2</v>
      </c>
      <c r="B180" s="352">
        <v>9</v>
      </c>
      <c r="C180" s="352">
        <v>2</v>
      </c>
      <c r="D180" s="352">
        <v>2</v>
      </c>
      <c r="E180" s="353">
        <v>1</v>
      </c>
      <c r="F180" s="355"/>
      <c r="G180" s="348" t="s">
        <v>132</v>
      </c>
      <c r="H180" s="382">
        <v>147</v>
      </c>
      <c r="I180" s="413">
        <f>SUM(I181:I183)</f>
        <v>0</v>
      </c>
      <c r="J180" s="413">
        <f>SUM(J181:J183)</f>
        <v>0</v>
      </c>
      <c r="K180" s="413">
        <f>SUM(K181:K183)</f>
        <v>0</v>
      </c>
      <c r="L180" s="413">
        <f>SUM(L181:L183)</f>
        <v>0</v>
      </c>
    </row>
    <row r="181" spans="1:12" ht="51" hidden="1" customHeight="1">
      <c r="A181" s="356">
        <v>2</v>
      </c>
      <c r="B181" s="352">
        <v>9</v>
      </c>
      <c r="C181" s="352">
        <v>2</v>
      </c>
      <c r="D181" s="352">
        <v>2</v>
      </c>
      <c r="E181" s="352">
        <v>1</v>
      </c>
      <c r="F181" s="355">
        <v>1</v>
      </c>
      <c r="G181" s="386" t="s">
        <v>133</v>
      </c>
      <c r="H181" s="382">
        <v>148</v>
      </c>
      <c r="I181" s="410">
        <v>0</v>
      </c>
      <c r="J181" s="409">
        <v>0</v>
      </c>
      <c r="K181" s="409">
        <v>0</v>
      </c>
      <c r="L181" s="409">
        <v>0</v>
      </c>
    </row>
    <row r="182" spans="1:12" ht="51" hidden="1" customHeight="1">
      <c r="A182" s="360">
        <v>2</v>
      </c>
      <c r="B182" s="362">
        <v>9</v>
      </c>
      <c r="C182" s="360">
        <v>2</v>
      </c>
      <c r="D182" s="361">
        <v>2</v>
      </c>
      <c r="E182" s="361">
        <v>1</v>
      </c>
      <c r="F182" s="363">
        <v>2</v>
      </c>
      <c r="G182" s="362" t="s">
        <v>134</v>
      </c>
      <c r="H182" s="382">
        <v>149</v>
      </c>
      <c r="I182" s="409">
        <v>0</v>
      </c>
      <c r="J182" s="411">
        <v>0</v>
      </c>
      <c r="K182" s="411">
        <v>0</v>
      </c>
      <c r="L182" s="411">
        <v>0</v>
      </c>
    </row>
    <row r="183" spans="1:12" ht="51" hidden="1" customHeight="1">
      <c r="A183" s="352">
        <v>2</v>
      </c>
      <c r="B183" s="369">
        <v>9</v>
      </c>
      <c r="C183" s="366">
        <v>2</v>
      </c>
      <c r="D183" s="367">
        <v>2</v>
      </c>
      <c r="E183" s="367">
        <v>1</v>
      </c>
      <c r="F183" s="368">
        <v>3</v>
      </c>
      <c r="G183" s="369" t="s">
        <v>135</v>
      </c>
      <c r="H183" s="382">
        <v>150</v>
      </c>
      <c r="I183" s="429">
        <v>0</v>
      </c>
      <c r="J183" s="429">
        <v>0</v>
      </c>
      <c r="K183" s="429">
        <v>0</v>
      </c>
      <c r="L183" s="429">
        <v>0</v>
      </c>
    </row>
    <row r="184" spans="1:12" ht="76.5" customHeight="1">
      <c r="A184" s="341">
        <v>3</v>
      </c>
      <c r="B184" s="343"/>
      <c r="C184" s="341"/>
      <c r="D184" s="342"/>
      <c r="E184" s="342"/>
      <c r="F184" s="344"/>
      <c r="G184" s="380" t="s">
        <v>136</v>
      </c>
      <c r="H184" s="382">
        <v>151</v>
      </c>
      <c r="I184" s="405">
        <f>SUM(I185+I238+I303)</f>
        <v>20800</v>
      </c>
      <c r="J184" s="417">
        <f>SUM(J185+J238+J303)</f>
        <v>0</v>
      </c>
      <c r="K184" s="406">
        <f>SUM(K185+K238+K303)</f>
        <v>0</v>
      </c>
      <c r="L184" s="405">
        <f>SUM(L185+L238+L303)</f>
        <v>0</v>
      </c>
    </row>
    <row r="185" spans="1:12" ht="25.5" customHeight="1">
      <c r="A185" s="375">
        <v>3</v>
      </c>
      <c r="B185" s="341">
        <v>1</v>
      </c>
      <c r="C185" s="358"/>
      <c r="D185" s="346"/>
      <c r="E185" s="346"/>
      <c r="F185" s="384"/>
      <c r="G185" s="373" t="s">
        <v>137</v>
      </c>
      <c r="H185" s="382">
        <v>152</v>
      </c>
      <c r="I185" s="405">
        <f>SUM(I186+I209+I216+I228+I232)</f>
        <v>20800</v>
      </c>
      <c r="J185" s="412">
        <f>SUM(J186+J209+J216+J228+J232)</f>
        <v>0</v>
      </c>
      <c r="K185" s="412">
        <f>SUM(K186+K209+K216+K228+K232)</f>
        <v>0</v>
      </c>
      <c r="L185" s="412">
        <f>SUM(L186+L209+L216+L228+L232)</f>
        <v>0</v>
      </c>
    </row>
    <row r="186" spans="1:12" ht="25.5" customHeight="1">
      <c r="A186" s="349">
        <v>3</v>
      </c>
      <c r="B186" s="348">
        <v>1</v>
      </c>
      <c r="C186" s="349">
        <v>1</v>
      </c>
      <c r="D186" s="347"/>
      <c r="E186" s="347"/>
      <c r="F186" s="387"/>
      <c r="G186" s="356" t="s">
        <v>138</v>
      </c>
      <c r="H186" s="382">
        <v>153</v>
      </c>
      <c r="I186" s="412">
        <f>SUM(I187+I190+I195+I201+I206)</f>
        <v>20800</v>
      </c>
      <c r="J186" s="417">
        <f>SUM(J187+J190+J195+J201+J206)</f>
        <v>0</v>
      </c>
      <c r="K186" s="406">
        <f>SUM(K187+K190+K195+K201+K206)</f>
        <v>0</v>
      </c>
      <c r="L186" s="405">
        <f>SUM(L187+L190+L195+L201+L206)</f>
        <v>0</v>
      </c>
    </row>
    <row r="187" spans="1:12" hidden="1">
      <c r="A187" s="352">
        <v>3</v>
      </c>
      <c r="B187" s="354">
        <v>1</v>
      </c>
      <c r="C187" s="352">
        <v>1</v>
      </c>
      <c r="D187" s="353">
        <v>1</v>
      </c>
      <c r="E187" s="353"/>
      <c r="F187" s="388"/>
      <c r="G187" s="356" t="s">
        <v>139</v>
      </c>
      <c r="H187" s="382">
        <v>154</v>
      </c>
      <c r="I187" s="405">
        <f t="shared" ref="I187:L188" si="19">I188</f>
        <v>0</v>
      </c>
      <c r="J187" s="418">
        <f t="shared" si="19"/>
        <v>0</v>
      </c>
      <c r="K187" s="413">
        <f t="shared" si="19"/>
        <v>0</v>
      </c>
      <c r="L187" s="412">
        <f t="shared" si="19"/>
        <v>0</v>
      </c>
    </row>
    <row r="188" spans="1:12" hidden="1">
      <c r="A188" s="352">
        <v>3</v>
      </c>
      <c r="B188" s="354">
        <v>1</v>
      </c>
      <c r="C188" s="352">
        <v>1</v>
      </c>
      <c r="D188" s="353">
        <v>1</v>
      </c>
      <c r="E188" s="353">
        <v>1</v>
      </c>
      <c r="F188" s="376"/>
      <c r="G188" s="356" t="s">
        <v>139</v>
      </c>
      <c r="H188" s="382">
        <v>155</v>
      </c>
      <c r="I188" s="412">
        <f t="shared" si="19"/>
        <v>0</v>
      </c>
      <c r="J188" s="405">
        <f t="shared" si="19"/>
        <v>0</v>
      </c>
      <c r="K188" s="405">
        <f t="shared" si="19"/>
        <v>0</v>
      </c>
      <c r="L188" s="405">
        <f t="shared" si="19"/>
        <v>0</v>
      </c>
    </row>
    <row r="189" spans="1:12" hidden="1">
      <c r="A189" s="352">
        <v>3</v>
      </c>
      <c r="B189" s="354">
        <v>1</v>
      </c>
      <c r="C189" s="352">
        <v>1</v>
      </c>
      <c r="D189" s="353">
        <v>1</v>
      </c>
      <c r="E189" s="353">
        <v>1</v>
      </c>
      <c r="F189" s="376">
        <v>1</v>
      </c>
      <c r="G189" s="356" t="s">
        <v>139</v>
      </c>
      <c r="H189" s="382">
        <v>156</v>
      </c>
      <c r="I189" s="411">
        <v>0</v>
      </c>
      <c r="J189" s="411">
        <v>0</v>
      </c>
      <c r="K189" s="411">
        <v>0</v>
      </c>
      <c r="L189" s="411">
        <v>0</v>
      </c>
    </row>
    <row r="190" spans="1:12" hidden="1">
      <c r="A190" s="349">
        <v>3</v>
      </c>
      <c r="B190" s="347">
        <v>1</v>
      </c>
      <c r="C190" s="347">
        <v>1</v>
      </c>
      <c r="D190" s="347">
        <v>2</v>
      </c>
      <c r="E190" s="347"/>
      <c r="F190" s="350"/>
      <c r="G190" s="348" t="s">
        <v>140</v>
      </c>
      <c r="H190" s="382">
        <v>157</v>
      </c>
      <c r="I190" s="412">
        <f>I191</f>
        <v>0</v>
      </c>
      <c r="J190" s="418">
        <f>J191</f>
        <v>0</v>
      </c>
      <c r="K190" s="413">
        <f>K191</f>
        <v>0</v>
      </c>
      <c r="L190" s="412">
        <f>L191</f>
        <v>0</v>
      </c>
    </row>
    <row r="191" spans="1:12" hidden="1">
      <c r="A191" s="352">
        <v>3</v>
      </c>
      <c r="B191" s="353">
        <v>1</v>
      </c>
      <c r="C191" s="353">
        <v>1</v>
      </c>
      <c r="D191" s="353">
        <v>2</v>
      </c>
      <c r="E191" s="353">
        <v>1</v>
      </c>
      <c r="F191" s="355"/>
      <c r="G191" s="348" t="s">
        <v>140</v>
      </c>
      <c r="H191" s="382">
        <v>158</v>
      </c>
      <c r="I191" s="405">
        <f>SUM(I192:I194)</f>
        <v>0</v>
      </c>
      <c r="J191" s="417">
        <f>SUM(J192:J194)</f>
        <v>0</v>
      </c>
      <c r="K191" s="406">
        <f>SUM(K192:K194)</f>
        <v>0</v>
      </c>
      <c r="L191" s="405">
        <f>SUM(L192:L194)</f>
        <v>0</v>
      </c>
    </row>
    <row r="192" spans="1:12" hidden="1">
      <c r="A192" s="349">
        <v>3</v>
      </c>
      <c r="B192" s="347">
        <v>1</v>
      </c>
      <c r="C192" s="347">
        <v>1</v>
      </c>
      <c r="D192" s="347">
        <v>2</v>
      </c>
      <c r="E192" s="347">
        <v>1</v>
      </c>
      <c r="F192" s="350">
        <v>1</v>
      </c>
      <c r="G192" s="348" t="s">
        <v>141</v>
      </c>
      <c r="H192" s="382">
        <v>159</v>
      </c>
      <c r="I192" s="409">
        <v>0</v>
      </c>
      <c r="J192" s="409">
        <v>0</v>
      </c>
      <c r="K192" s="409">
        <v>0</v>
      </c>
      <c r="L192" s="429">
        <v>0</v>
      </c>
    </row>
    <row r="193" spans="1:12" hidden="1">
      <c r="A193" s="352">
        <v>3</v>
      </c>
      <c r="B193" s="353">
        <v>1</v>
      </c>
      <c r="C193" s="353">
        <v>1</v>
      </c>
      <c r="D193" s="353">
        <v>2</v>
      </c>
      <c r="E193" s="353">
        <v>1</v>
      </c>
      <c r="F193" s="355">
        <v>2</v>
      </c>
      <c r="G193" s="354" t="s">
        <v>142</v>
      </c>
      <c r="H193" s="382">
        <v>160</v>
      </c>
      <c r="I193" s="411">
        <v>0</v>
      </c>
      <c r="J193" s="411">
        <v>0</v>
      </c>
      <c r="K193" s="411">
        <v>0</v>
      </c>
      <c r="L193" s="411">
        <v>0</v>
      </c>
    </row>
    <row r="194" spans="1:12" ht="25.5" hidden="1" customHeight="1">
      <c r="A194" s="349">
        <v>3</v>
      </c>
      <c r="B194" s="347">
        <v>1</v>
      </c>
      <c r="C194" s="347">
        <v>1</v>
      </c>
      <c r="D194" s="347">
        <v>2</v>
      </c>
      <c r="E194" s="347">
        <v>1</v>
      </c>
      <c r="F194" s="350">
        <v>3</v>
      </c>
      <c r="G194" s="348" t="s">
        <v>143</v>
      </c>
      <c r="H194" s="382">
        <v>161</v>
      </c>
      <c r="I194" s="409">
        <v>0</v>
      </c>
      <c r="J194" s="409">
        <v>0</v>
      </c>
      <c r="K194" s="409">
        <v>0</v>
      </c>
      <c r="L194" s="429">
        <v>0</v>
      </c>
    </row>
    <row r="195" spans="1:12">
      <c r="A195" s="352">
        <v>3</v>
      </c>
      <c r="B195" s="353">
        <v>1</v>
      </c>
      <c r="C195" s="353">
        <v>1</v>
      </c>
      <c r="D195" s="353">
        <v>3</v>
      </c>
      <c r="E195" s="353"/>
      <c r="F195" s="355"/>
      <c r="G195" s="354" t="s">
        <v>144</v>
      </c>
      <c r="H195" s="382">
        <v>162</v>
      </c>
      <c r="I195" s="405">
        <f>I196</f>
        <v>20800</v>
      </c>
      <c r="J195" s="417">
        <f>J196</f>
        <v>0</v>
      </c>
      <c r="K195" s="406">
        <f>K196</f>
        <v>0</v>
      </c>
      <c r="L195" s="405">
        <f>L196</f>
        <v>0</v>
      </c>
    </row>
    <row r="196" spans="1:12">
      <c r="A196" s="352">
        <v>3</v>
      </c>
      <c r="B196" s="353">
        <v>1</v>
      </c>
      <c r="C196" s="353">
        <v>1</v>
      </c>
      <c r="D196" s="353">
        <v>3</v>
      </c>
      <c r="E196" s="353">
        <v>1</v>
      </c>
      <c r="F196" s="355"/>
      <c r="G196" s="354" t="s">
        <v>144</v>
      </c>
      <c r="H196" s="382">
        <v>163</v>
      </c>
      <c r="I196" s="405">
        <f>SUM(I197:I200)</f>
        <v>20800</v>
      </c>
      <c r="J196" s="405">
        <f>SUM(J197:J200)</f>
        <v>0</v>
      </c>
      <c r="K196" s="405">
        <f>SUM(K197:K200)</f>
        <v>0</v>
      </c>
      <c r="L196" s="405">
        <f>SUM(L197:L200)</f>
        <v>0</v>
      </c>
    </row>
    <row r="197" spans="1:12" hidden="1">
      <c r="A197" s="352">
        <v>3</v>
      </c>
      <c r="B197" s="353">
        <v>1</v>
      </c>
      <c r="C197" s="353">
        <v>1</v>
      </c>
      <c r="D197" s="353">
        <v>3</v>
      </c>
      <c r="E197" s="353">
        <v>1</v>
      </c>
      <c r="F197" s="355">
        <v>1</v>
      </c>
      <c r="G197" s="354" t="s">
        <v>145</v>
      </c>
      <c r="H197" s="382">
        <v>164</v>
      </c>
      <c r="I197" s="411">
        <v>0</v>
      </c>
      <c r="J197" s="411">
        <v>0</v>
      </c>
      <c r="K197" s="411">
        <v>0</v>
      </c>
      <c r="L197" s="429">
        <v>0</v>
      </c>
    </row>
    <row r="198" spans="1:12">
      <c r="A198" s="352">
        <v>3</v>
      </c>
      <c r="B198" s="353">
        <v>1</v>
      </c>
      <c r="C198" s="353">
        <v>1</v>
      </c>
      <c r="D198" s="353">
        <v>3</v>
      </c>
      <c r="E198" s="353">
        <v>1</v>
      </c>
      <c r="F198" s="355">
        <v>2</v>
      </c>
      <c r="G198" s="354" t="s">
        <v>146</v>
      </c>
      <c r="H198" s="382">
        <v>165</v>
      </c>
      <c r="I198" s="409">
        <v>3300</v>
      </c>
      <c r="J198" s="411">
        <v>0</v>
      </c>
      <c r="K198" s="411">
        <v>0</v>
      </c>
      <c r="L198" s="411">
        <v>0</v>
      </c>
    </row>
    <row r="199" spans="1:12" hidden="1">
      <c r="A199" s="352">
        <v>3</v>
      </c>
      <c r="B199" s="353">
        <v>1</v>
      </c>
      <c r="C199" s="353">
        <v>1</v>
      </c>
      <c r="D199" s="353">
        <v>3</v>
      </c>
      <c r="E199" s="353">
        <v>1</v>
      </c>
      <c r="F199" s="355">
        <v>3</v>
      </c>
      <c r="G199" s="356" t="s">
        <v>147</v>
      </c>
      <c r="H199" s="382">
        <v>166</v>
      </c>
      <c r="I199" s="409">
        <v>0</v>
      </c>
      <c r="J199" s="416">
        <v>0</v>
      </c>
      <c r="K199" s="416">
        <v>0</v>
      </c>
      <c r="L199" s="416">
        <v>0</v>
      </c>
    </row>
    <row r="200" spans="1:12" ht="26.25" customHeight="1">
      <c r="A200" s="360">
        <v>3</v>
      </c>
      <c r="B200" s="361">
        <v>1</v>
      </c>
      <c r="C200" s="361">
        <v>1</v>
      </c>
      <c r="D200" s="361">
        <v>3</v>
      </c>
      <c r="E200" s="361">
        <v>1</v>
      </c>
      <c r="F200" s="363">
        <v>4</v>
      </c>
      <c r="G200" s="307" t="s">
        <v>148</v>
      </c>
      <c r="H200" s="382">
        <v>167</v>
      </c>
      <c r="I200" s="430">
        <v>17500</v>
      </c>
      <c r="J200" s="431">
        <v>0</v>
      </c>
      <c r="K200" s="411">
        <v>0</v>
      </c>
      <c r="L200" s="411">
        <v>0</v>
      </c>
    </row>
    <row r="201" spans="1:12" hidden="1">
      <c r="A201" s="360">
        <v>3</v>
      </c>
      <c r="B201" s="361">
        <v>1</v>
      </c>
      <c r="C201" s="361">
        <v>1</v>
      </c>
      <c r="D201" s="361">
        <v>4</v>
      </c>
      <c r="E201" s="361"/>
      <c r="F201" s="363"/>
      <c r="G201" s="362" t="s">
        <v>149</v>
      </c>
      <c r="H201" s="382">
        <v>168</v>
      </c>
      <c r="I201" s="405">
        <f>I202</f>
        <v>0</v>
      </c>
      <c r="J201" s="419">
        <f>J202</f>
        <v>0</v>
      </c>
      <c r="K201" s="407">
        <f>K202</f>
        <v>0</v>
      </c>
      <c r="L201" s="408">
        <f>L202</f>
        <v>0</v>
      </c>
    </row>
    <row r="202" spans="1:12" hidden="1">
      <c r="A202" s="352">
        <v>3</v>
      </c>
      <c r="B202" s="353">
        <v>1</v>
      </c>
      <c r="C202" s="353">
        <v>1</v>
      </c>
      <c r="D202" s="353">
        <v>4</v>
      </c>
      <c r="E202" s="353">
        <v>1</v>
      </c>
      <c r="F202" s="355"/>
      <c r="G202" s="362" t="s">
        <v>149</v>
      </c>
      <c r="H202" s="382">
        <v>169</v>
      </c>
      <c r="I202" s="412">
        <f>SUM(I203:I205)</f>
        <v>0</v>
      </c>
      <c r="J202" s="417">
        <f>SUM(J203:J205)</f>
        <v>0</v>
      </c>
      <c r="K202" s="406">
        <f>SUM(K203:K205)</f>
        <v>0</v>
      </c>
      <c r="L202" s="405">
        <f>SUM(L203:L205)</f>
        <v>0</v>
      </c>
    </row>
    <row r="203" spans="1:12" hidden="1">
      <c r="A203" s="352">
        <v>3</v>
      </c>
      <c r="B203" s="353">
        <v>1</v>
      </c>
      <c r="C203" s="353">
        <v>1</v>
      </c>
      <c r="D203" s="353">
        <v>4</v>
      </c>
      <c r="E203" s="353">
        <v>1</v>
      </c>
      <c r="F203" s="355">
        <v>1</v>
      </c>
      <c r="G203" s="354" t="s">
        <v>150</v>
      </c>
      <c r="H203" s="382">
        <v>170</v>
      </c>
      <c r="I203" s="411">
        <v>0</v>
      </c>
      <c r="J203" s="411">
        <v>0</v>
      </c>
      <c r="K203" s="411">
        <v>0</v>
      </c>
      <c r="L203" s="429">
        <v>0</v>
      </c>
    </row>
    <row r="204" spans="1:12" ht="25.5" hidden="1" customHeight="1">
      <c r="A204" s="349">
        <v>3</v>
      </c>
      <c r="B204" s="347">
        <v>1</v>
      </c>
      <c r="C204" s="347">
        <v>1</v>
      </c>
      <c r="D204" s="347">
        <v>4</v>
      </c>
      <c r="E204" s="347">
        <v>1</v>
      </c>
      <c r="F204" s="350">
        <v>2</v>
      </c>
      <c r="G204" s="348" t="s">
        <v>151</v>
      </c>
      <c r="H204" s="382">
        <v>171</v>
      </c>
      <c r="I204" s="409">
        <v>0</v>
      </c>
      <c r="J204" s="409">
        <v>0</v>
      </c>
      <c r="K204" s="410">
        <v>0</v>
      </c>
      <c r="L204" s="411">
        <v>0</v>
      </c>
    </row>
    <row r="205" spans="1:12" hidden="1">
      <c r="A205" s="352">
        <v>3</v>
      </c>
      <c r="B205" s="353">
        <v>1</v>
      </c>
      <c r="C205" s="353">
        <v>1</v>
      </c>
      <c r="D205" s="353">
        <v>4</v>
      </c>
      <c r="E205" s="353">
        <v>1</v>
      </c>
      <c r="F205" s="355">
        <v>3</v>
      </c>
      <c r="G205" s="354" t="s">
        <v>152</v>
      </c>
      <c r="H205" s="382">
        <v>172</v>
      </c>
      <c r="I205" s="409">
        <v>0</v>
      </c>
      <c r="J205" s="409">
        <v>0</v>
      </c>
      <c r="K205" s="409">
        <v>0</v>
      </c>
      <c r="L205" s="411">
        <v>0</v>
      </c>
    </row>
    <row r="206" spans="1:12" ht="25.5" hidden="1" customHeight="1">
      <c r="A206" s="352">
        <v>3</v>
      </c>
      <c r="B206" s="353">
        <v>1</v>
      </c>
      <c r="C206" s="353">
        <v>1</v>
      </c>
      <c r="D206" s="353">
        <v>5</v>
      </c>
      <c r="E206" s="353"/>
      <c r="F206" s="355"/>
      <c r="G206" s="354" t="s">
        <v>153</v>
      </c>
      <c r="H206" s="382">
        <v>173</v>
      </c>
      <c r="I206" s="405">
        <f t="shared" ref="I206:L207" si="20">I207</f>
        <v>0</v>
      </c>
      <c r="J206" s="417">
        <f t="shared" si="20"/>
        <v>0</v>
      </c>
      <c r="K206" s="406">
        <f t="shared" si="20"/>
        <v>0</v>
      </c>
      <c r="L206" s="405">
        <f t="shared" si="20"/>
        <v>0</v>
      </c>
    </row>
    <row r="207" spans="1:12" ht="25.5" hidden="1" customHeight="1">
      <c r="A207" s="360">
        <v>3</v>
      </c>
      <c r="B207" s="361">
        <v>1</v>
      </c>
      <c r="C207" s="361">
        <v>1</v>
      </c>
      <c r="D207" s="361">
        <v>5</v>
      </c>
      <c r="E207" s="361">
        <v>1</v>
      </c>
      <c r="F207" s="363"/>
      <c r="G207" s="354" t="s">
        <v>153</v>
      </c>
      <c r="H207" s="382">
        <v>174</v>
      </c>
      <c r="I207" s="406">
        <f t="shared" si="20"/>
        <v>0</v>
      </c>
      <c r="J207" s="406">
        <f t="shared" si="20"/>
        <v>0</v>
      </c>
      <c r="K207" s="406">
        <f t="shared" si="20"/>
        <v>0</v>
      </c>
      <c r="L207" s="406">
        <f t="shared" si="20"/>
        <v>0</v>
      </c>
    </row>
    <row r="208" spans="1:12" ht="25.5" hidden="1" customHeight="1">
      <c r="A208" s="352">
        <v>3</v>
      </c>
      <c r="B208" s="353">
        <v>1</v>
      </c>
      <c r="C208" s="353">
        <v>1</v>
      </c>
      <c r="D208" s="353">
        <v>5</v>
      </c>
      <c r="E208" s="353">
        <v>1</v>
      </c>
      <c r="F208" s="355">
        <v>1</v>
      </c>
      <c r="G208" s="354" t="s">
        <v>153</v>
      </c>
      <c r="H208" s="382">
        <v>175</v>
      </c>
      <c r="I208" s="409">
        <v>0</v>
      </c>
      <c r="J208" s="411">
        <v>0</v>
      </c>
      <c r="K208" s="411">
        <v>0</v>
      </c>
      <c r="L208" s="411">
        <v>0</v>
      </c>
    </row>
    <row r="209" spans="1:15" ht="25.5" hidden="1" customHeight="1">
      <c r="A209" s="360">
        <v>3</v>
      </c>
      <c r="B209" s="361">
        <v>1</v>
      </c>
      <c r="C209" s="361">
        <v>2</v>
      </c>
      <c r="D209" s="361"/>
      <c r="E209" s="361"/>
      <c r="F209" s="363"/>
      <c r="G209" s="362" t="s">
        <v>154</v>
      </c>
      <c r="H209" s="382">
        <v>176</v>
      </c>
      <c r="I209" s="405">
        <f t="shared" ref="I209:L210" si="21">I210</f>
        <v>0</v>
      </c>
      <c r="J209" s="419">
        <f t="shared" si="21"/>
        <v>0</v>
      </c>
      <c r="K209" s="407">
        <f t="shared" si="21"/>
        <v>0</v>
      </c>
      <c r="L209" s="408">
        <f t="shared" si="21"/>
        <v>0</v>
      </c>
    </row>
    <row r="210" spans="1:15" ht="25.5" hidden="1" customHeight="1">
      <c r="A210" s="352">
        <v>3</v>
      </c>
      <c r="B210" s="353">
        <v>1</v>
      </c>
      <c r="C210" s="353">
        <v>2</v>
      </c>
      <c r="D210" s="353">
        <v>1</v>
      </c>
      <c r="E210" s="353"/>
      <c r="F210" s="355"/>
      <c r="G210" s="362" t="s">
        <v>154</v>
      </c>
      <c r="H210" s="382">
        <v>177</v>
      </c>
      <c r="I210" s="412">
        <f t="shared" si="21"/>
        <v>0</v>
      </c>
      <c r="J210" s="417">
        <f t="shared" si="21"/>
        <v>0</v>
      </c>
      <c r="K210" s="406">
        <f t="shared" si="21"/>
        <v>0</v>
      </c>
      <c r="L210" s="405">
        <f t="shared" si="21"/>
        <v>0</v>
      </c>
    </row>
    <row r="211" spans="1:15" ht="25.5" hidden="1" customHeight="1">
      <c r="A211" s="349">
        <v>3</v>
      </c>
      <c r="B211" s="347">
        <v>1</v>
      </c>
      <c r="C211" s="347">
        <v>2</v>
      </c>
      <c r="D211" s="347">
        <v>1</v>
      </c>
      <c r="E211" s="347">
        <v>1</v>
      </c>
      <c r="F211" s="350"/>
      <c r="G211" s="362" t="s">
        <v>154</v>
      </c>
      <c r="H211" s="382">
        <v>178</v>
      </c>
      <c r="I211" s="405">
        <f>SUM(I212:I215)</f>
        <v>0</v>
      </c>
      <c r="J211" s="418">
        <f>SUM(J212:J215)</f>
        <v>0</v>
      </c>
      <c r="K211" s="413">
        <f>SUM(K212:K215)</f>
        <v>0</v>
      </c>
      <c r="L211" s="412">
        <f>SUM(L212:L215)</f>
        <v>0</v>
      </c>
    </row>
    <row r="212" spans="1:15" ht="38.25" hidden="1" customHeight="1">
      <c r="A212" s="352">
        <v>3</v>
      </c>
      <c r="B212" s="353">
        <v>1</v>
      </c>
      <c r="C212" s="353">
        <v>2</v>
      </c>
      <c r="D212" s="353">
        <v>1</v>
      </c>
      <c r="E212" s="353">
        <v>1</v>
      </c>
      <c r="F212" s="355">
        <v>2</v>
      </c>
      <c r="G212" s="354" t="s">
        <v>155</v>
      </c>
      <c r="H212" s="382">
        <v>179</v>
      </c>
      <c r="I212" s="411">
        <v>0</v>
      </c>
      <c r="J212" s="411">
        <v>0</v>
      </c>
      <c r="K212" s="411">
        <v>0</v>
      </c>
      <c r="L212" s="411">
        <v>0</v>
      </c>
    </row>
    <row r="213" spans="1:15" hidden="1">
      <c r="A213" s="352">
        <v>3</v>
      </c>
      <c r="B213" s="353">
        <v>1</v>
      </c>
      <c r="C213" s="353">
        <v>2</v>
      </c>
      <c r="D213" s="352">
        <v>1</v>
      </c>
      <c r="E213" s="353">
        <v>1</v>
      </c>
      <c r="F213" s="355">
        <v>3</v>
      </c>
      <c r="G213" s="354" t="s">
        <v>156</v>
      </c>
      <c r="H213" s="382">
        <v>180</v>
      </c>
      <c r="I213" s="411">
        <v>0</v>
      </c>
      <c r="J213" s="411">
        <v>0</v>
      </c>
      <c r="K213" s="411">
        <v>0</v>
      </c>
      <c r="L213" s="411">
        <v>0</v>
      </c>
    </row>
    <row r="214" spans="1:15" ht="25.5" hidden="1" customHeight="1">
      <c r="A214" s="352">
        <v>3</v>
      </c>
      <c r="B214" s="353">
        <v>1</v>
      </c>
      <c r="C214" s="353">
        <v>2</v>
      </c>
      <c r="D214" s="352">
        <v>1</v>
      </c>
      <c r="E214" s="353">
        <v>1</v>
      </c>
      <c r="F214" s="355">
        <v>4</v>
      </c>
      <c r="G214" s="354" t="s">
        <v>157</v>
      </c>
      <c r="H214" s="382">
        <v>181</v>
      </c>
      <c r="I214" s="411">
        <v>0</v>
      </c>
      <c r="J214" s="411">
        <v>0</v>
      </c>
      <c r="K214" s="411">
        <v>0</v>
      </c>
      <c r="L214" s="411">
        <v>0</v>
      </c>
    </row>
    <row r="215" spans="1:15" hidden="1">
      <c r="A215" s="360">
        <v>3</v>
      </c>
      <c r="B215" s="367">
        <v>1</v>
      </c>
      <c r="C215" s="367">
        <v>2</v>
      </c>
      <c r="D215" s="366">
        <v>1</v>
      </c>
      <c r="E215" s="367">
        <v>1</v>
      </c>
      <c r="F215" s="368">
        <v>5</v>
      </c>
      <c r="G215" s="369" t="s">
        <v>158</v>
      </c>
      <c r="H215" s="382">
        <v>182</v>
      </c>
      <c r="I215" s="411">
        <v>0</v>
      </c>
      <c r="J215" s="411">
        <v>0</v>
      </c>
      <c r="K215" s="411">
        <v>0</v>
      </c>
      <c r="L215" s="429">
        <v>0</v>
      </c>
    </row>
    <row r="216" spans="1:15" hidden="1">
      <c r="A216" s="352">
        <v>3</v>
      </c>
      <c r="B216" s="353">
        <v>1</v>
      </c>
      <c r="C216" s="353">
        <v>3</v>
      </c>
      <c r="D216" s="352"/>
      <c r="E216" s="353"/>
      <c r="F216" s="355"/>
      <c r="G216" s="354" t="s">
        <v>159</v>
      </c>
      <c r="H216" s="382">
        <v>183</v>
      </c>
      <c r="I216" s="405">
        <f>SUM(I217+I220)</f>
        <v>0</v>
      </c>
      <c r="J216" s="417">
        <f>SUM(J217+J220)</f>
        <v>0</v>
      </c>
      <c r="K216" s="406">
        <f>SUM(K217+K220)</f>
        <v>0</v>
      </c>
      <c r="L216" s="405">
        <f>SUM(L217+L220)</f>
        <v>0</v>
      </c>
    </row>
    <row r="217" spans="1:15" ht="25.5" hidden="1" customHeight="1">
      <c r="A217" s="349">
        <v>3</v>
      </c>
      <c r="B217" s="347">
        <v>1</v>
      </c>
      <c r="C217" s="347">
        <v>3</v>
      </c>
      <c r="D217" s="349">
        <v>1</v>
      </c>
      <c r="E217" s="352"/>
      <c r="F217" s="350"/>
      <c r="G217" s="348" t="s">
        <v>160</v>
      </c>
      <c r="H217" s="382">
        <v>184</v>
      </c>
      <c r="I217" s="412">
        <f t="shared" ref="I217:L218" si="22">I218</f>
        <v>0</v>
      </c>
      <c r="J217" s="418">
        <f t="shared" si="22"/>
        <v>0</v>
      </c>
      <c r="K217" s="413">
        <f t="shared" si="22"/>
        <v>0</v>
      </c>
      <c r="L217" s="412">
        <f t="shared" si="22"/>
        <v>0</v>
      </c>
    </row>
    <row r="218" spans="1:15" ht="25.5" hidden="1" customHeight="1">
      <c r="A218" s="352">
        <v>3</v>
      </c>
      <c r="B218" s="353">
        <v>1</v>
      </c>
      <c r="C218" s="353">
        <v>3</v>
      </c>
      <c r="D218" s="352">
        <v>1</v>
      </c>
      <c r="E218" s="352">
        <v>1</v>
      </c>
      <c r="F218" s="355"/>
      <c r="G218" s="348" t="s">
        <v>160</v>
      </c>
      <c r="H218" s="382">
        <v>185</v>
      </c>
      <c r="I218" s="405">
        <f t="shared" si="22"/>
        <v>0</v>
      </c>
      <c r="J218" s="417">
        <f t="shared" si="22"/>
        <v>0</v>
      </c>
      <c r="K218" s="406">
        <f t="shared" si="22"/>
        <v>0</v>
      </c>
      <c r="L218" s="405">
        <f t="shared" si="22"/>
        <v>0</v>
      </c>
    </row>
    <row r="219" spans="1:15" ht="25.5" hidden="1" customHeight="1">
      <c r="A219" s="352">
        <v>3</v>
      </c>
      <c r="B219" s="354">
        <v>1</v>
      </c>
      <c r="C219" s="352">
        <v>3</v>
      </c>
      <c r="D219" s="353">
        <v>1</v>
      </c>
      <c r="E219" s="353">
        <v>1</v>
      </c>
      <c r="F219" s="355">
        <v>1</v>
      </c>
      <c r="G219" s="348" t="s">
        <v>160</v>
      </c>
      <c r="H219" s="382">
        <v>186</v>
      </c>
      <c r="I219" s="429">
        <v>0</v>
      </c>
      <c r="J219" s="429">
        <v>0</v>
      </c>
      <c r="K219" s="429">
        <v>0</v>
      </c>
      <c r="L219" s="429">
        <v>0</v>
      </c>
    </row>
    <row r="220" spans="1:15" hidden="1">
      <c r="A220" s="352">
        <v>3</v>
      </c>
      <c r="B220" s="354">
        <v>1</v>
      </c>
      <c r="C220" s="352">
        <v>3</v>
      </c>
      <c r="D220" s="353">
        <v>2</v>
      </c>
      <c r="E220" s="353"/>
      <c r="F220" s="355"/>
      <c r="G220" s="354" t="s">
        <v>161</v>
      </c>
      <c r="H220" s="382">
        <v>187</v>
      </c>
      <c r="I220" s="405">
        <f>I221</f>
        <v>0</v>
      </c>
      <c r="J220" s="417">
        <f>J221</f>
        <v>0</v>
      </c>
      <c r="K220" s="406">
        <f>K221</f>
        <v>0</v>
      </c>
      <c r="L220" s="405">
        <f>L221</f>
        <v>0</v>
      </c>
    </row>
    <row r="221" spans="1:15" hidden="1">
      <c r="A221" s="349">
        <v>3</v>
      </c>
      <c r="B221" s="348">
        <v>1</v>
      </c>
      <c r="C221" s="349">
        <v>3</v>
      </c>
      <c r="D221" s="347">
        <v>2</v>
      </c>
      <c r="E221" s="347">
        <v>1</v>
      </c>
      <c r="F221" s="350"/>
      <c r="G221" s="354" t="s">
        <v>161</v>
      </c>
      <c r="H221" s="382">
        <v>188</v>
      </c>
      <c r="I221" s="405">
        <f>SUM(I222:I227)</f>
        <v>0</v>
      </c>
      <c r="J221" s="405">
        <f>SUM(J222:J227)</f>
        <v>0</v>
      </c>
      <c r="K221" s="405">
        <f>SUM(K222:K227)</f>
        <v>0</v>
      </c>
      <c r="L221" s="405">
        <f>SUM(L222:L227)</f>
        <v>0</v>
      </c>
      <c r="M221" s="389"/>
      <c r="N221" s="389"/>
      <c r="O221" s="389"/>
    </row>
    <row r="222" spans="1:15" hidden="1">
      <c r="A222" s="352">
        <v>3</v>
      </c>
      <c r="B222" s="354">
        <v>1</v>
      </c>
      <c r="C222" s="352">
        <v>3</v>
      </c>
      <c r="D222" s="353">
        <v>2</v>
      </c>
      <c r="E222" s="353">
        <v>1</v>
      </c>
      <c r="F222" s="355">
        <v>1</v>
      </c>
      <c r="G222" s="354" t="s">
        <v>162</v>
      </c>
      <c r="H222" s="382">
        <v>189</v>
      </c>
      <c r="I222" s="411">
        <v>0</v>
      </c>
      <c r="J222" s="411">
        <v>0</v>
      </c>
      <c r="K222" s="411">
        <v>0</v>
      </c>
      <c r="L222" s="429">
        <v>0</v>
      </c>
    </row>
    <row r="223" spans="1:15" ht="25.5" hidden="1" customHeight="1">
      <c r="A223" s="352">
        <v>3</v>
      </c>
      <c r="B223" s="354">
        <v>1</v>
      </c>
      <c r="C223" s="352">
        <v>3</v>
      </c>
      <c r="D223" s="353">
        <v>2</v>
      </c>
      <c r="E223" s="353">
        <v>1</v>
      </c>
      <c r="F223" s="355">
        <v>2</v>
      </c>
      <c r="G223" s="354" t="s">
        <v>163</v>
      </c>
      <c r="H223" s="382">
        <v>190</v>
      </c>
      <c r="I223" s="411">
        <v>0</v>
      </c>
      <c r="J223" s="411">
        <v>0</v>
      </c>
      <c r="K223" s="411">
        <v>0</v>
      </c>
      <c r="L223" s="411">
        <v>0</v>
      </c>
    </row>
    <row r="224" spans="1:15" hidden="1">
      <c r="A224" s="352">
        <v>3</v>
      </c>
      <c r="B224" s="354">
        <v>1</v>
      </c>
      <c r="C224" s="352">
        <v>3</v>
      </c>
      <c r="D224" s="353">
        <v>2</v>
      </c>
      <c r="E224" s="353">
        <v>1</v>
      </c>
      <c r="F224" s="355">
        <v>3</v>
      </c>
      <c r="G224" s="354" t="s">
        <v>164</v>
      </c>
      <c r="H224" s="382">
        <v>191</v>
      </c>
      <c r="I224" s="411">
        <v>0</v>
      </c>
      <c r="J224" s="411">
        <v>0</v>
      </c>
      <c r="K224" s="411">
        <v>0</v>
      </c>
      <c r="L224" s="411">
        <v>0</v>
      </c>
    </row>
    <row r="225" spans="1:12" ht="25.5" hidden="1" customHeight="1">
      <c r="A225" s="352">
        <v>3</v>
      </c>
      <c r="B225" s="354">
        <v>1</v>
      </c>
      <c r="C225" s="352">
        <v>3</v>
      </c>
      <c r="D225" s="353">
        <v>2</v>
      </c>
      <c r="E225" s="353">
        <v>1</v>
      </c>
      <c r="F225" s="355">
        <v>4</v>
      </c>
      <c r="G225" s="354" t="s">
        <v>165</v>
      </c>
      <c r="H225" s="382">
        <v>192</v>
      </c>
      <c r="I225" s="411">
        <v>0</v>
      </c>
      <c r="J225" s="411">
        <v>0</v>
      </c>
      <c r="K225" s="411">
        <v>0</v>
      </c>
      <c r="L225" s="429">
        <v>0</v>
      </c>
    </row>
    <row r="226" spans="1:12" hidden="1">
      <c r="A226" s="352">
        <v>3</v>
      </c>
      <c r="B226" s="354">
        <v>1</v>
      </c>
      <c r="C226" s="352">
        <v>3</v>
      </c>
      <c r="D226" s="353">
        <v>2</v>
      </c>
      <c r="E226" s="353">
        <v>1</v>
      </c>
      <c r="F226" s="355">
        <v>5</v>
      </c>
      <c r="G226" s="348" t="s">
        <v>166</v>
      </c>
      <c r="H226" s="382">
        <v>193</v>
      </c>
      <c r="I226" s="411">
        <v>0</v>
      </c>
      <c r="J226" s="411">
        <v>0</v>
      </c>
      <c r="K226" s="411">
        <v>0</v>
      </c>
      <c r="L226" s="411">
        <v>0</v>
      </c>
    </row>
    <row r="227" spans="1:12" hidden="1">
      <c r="A227" s="352">
        <v>3</v>
      </c>
      <c r="B227" s="354">
        <v>1</v>
      </c>
      <c r="C227" s="352">
        <v>3</v>
      </c>
      <c r="D227" s="353">
        <v>2</v>
      </c>
      <c r="E227" s="353">
        <v>1</v>
      </c>
      <c r="F227" s="355">
        <v>6</v>
      </c>
      <c r="G227" s="348" t="s">
        <v>161</v>
      </c>
      <c r="H227" s="382">
        <v>194</v>
      </c>
      <c r="I227" s="411">
        <v>0</v>
      </c>
      <c r="J227" s="411">
        <v>0</v>
      </c>
      <c r="K227" s="411">
        <v>0</v>
      </c>
      <c r="L227" s="429">
        <v>0</v>
      </c>
    </row>
    <row r="228" spans="1:12" ht="25.5" hidden="1" customHeight="1">
      <c r="A228" s="349">
        <v>3</v>
      </c>
      <c r="B228" s="347">
        <v>1</v>
      </c>
      <c r="C228" s="347">
        <v>4</v>
      </c>
      <c r="D228" s="347"/>
      <c r="E228" s="347"/>
      <c r="F228" s="350"/>
      <c r="G228" s="348" t="s">
        <v>167</v>
      </c>
      <c r="H228" s="382">
        <v>195</v>
      </c>
      <c r="I228" s="412">
        <f t="shared" ref="I228:L230" si="23">I229</f>
        <v>0</v>
      </c>
      <c r="J228" s="418">
        <f t="shared" si="23"/>
        <v>0</v>
      </c>
      <c r="K228" s="413">
        <f t="shared" si="23"/>
        <v>0</v>
      </c>
      <c r="L228" s="413">
        <f t="shared" si="23"/>
        <v>0</v>
      </c>
    </row>
    <row r="229" spans="1:12" ht="25.5" hidden="1" customHeight="1">
      <c r="A229" s="360">
        <v>3</v>
      </c>
      <c r="B229" s="367">
        <v>1</v>
      </c>
      <c r="C229" s="367">
        <v>4</v>
      </c>
      <c r="D229" s="367">
        <v>1</v>
      </c>
      <c r="E229" s="367"/>
      <c r="F229" s="368"/>
      <c r="G229" s="348" t="s">
        <v>167</v>
      </c>
      <c r="H229" s="382">
        <v>196</v>
      </c>
      <c r="I229" s="414">
        <f t="shared" si="23"/>
        <v>0</v>
      </c>
      <c r="J229" s="423">
        <f t="shared" si="23"/>
        <v>0</v>
      </c>
      <c r="K229" s="415">
        <f t="shared" si="23"/>
        <v>0</v>
      </c>
      <c r="L229" s="415">
        <f t="shared" si="23"/>
        <v>0</v>
      </c>
    </row>
    <row r="230" spans="1:12" ht="25.5" hidden="1" customHeight="1">
      <c r="A230" s="352">
        <v>3</v>
      </c>
      <c r="B230" s="353">
        <v>1</v>
      </c>
      <c r="C230" s="353">
        <v>4</v>
      </c>
      <c r="D230" s="353">
        <v>1</v>
      </c>
      <c r="E230" s="353">
        <v>1</v>
      </c>
      <c r="F230" s="355"/>
      <c r="G230" s="348" t="s">
        <v>168</v>
      </c>
      <c r="H230" s="382">
        <v>197</v>
      </c>
      <c r="I230" s="405">
        <f t="shared" si="23"/>
        <v>0</v>
      </c>
      <c r="J230" s="417">
        <f t="shared" si="23"/>
        <v>0</v>
      </c>
      <c r="K230" s="406">
        <f t="shared" si="23"/>
        <v>0</v>
      </c>
      <c r="L230" s="406">
        <f t="shared" si="23"/>
        <v>0</v>
      </c>
    </row>
    <row r="231" spans="1:12" ht="25.5" hidden="1" customHeight="1">
      <c r="A231" s="356">
        <v>3</v>
      </c>
      <c r="B231" s="352">
        <v>1</v>
      </c>
      <c r="C231" s="353">
        <v>4</v>
      </c>
      <c r="D231" s="353">
        <v>1</v>
      </c>
      <c r="E231" s="353">
        <v>1</v>
      </c>
      <c r="F231" s="355">
        <v>1</v>
      </c>
      <c r="G231" s="348" t="s">
        <v>168</v>
      </c>
      <c r="H231" s="382">
        <v>198</v>
      </c>
      <c r="I231" s="411">
        <v>0</v>
      </c>
      <c r="J231" s="411">
        <v>0</v>
      </c>
      <c r="K231" s="411">
        <v>0</v>
      </c>
      <c r="L231" s="411">
        <v>0</v>
      </c>
    </row>
    <row r="232" spans="1:12" ht="25.5" hidden="1" customHeight="1">
      <c r="A232" s="356">
        <v>3</v>
      </c>
      <c r="B232" s="353">
        <v>1</v>
      </c>
      <c r="C232" s="353">
        <v>5</v>
      </c>
      <c r="D232" s="353"/>
      <c r="E232" s="353"/>
      <c r="F232" s="355"/>
      <c r="G232" s="354" t="s">
        <v>169</v>
      </c>
      <c r="H232" s="382">
        <v>199</v>
      </c>
      <c r="I232" s="405">
        <f t="shared" ref="I232:L233" si="24">I233</f>
        <v>0</v>
      </c>
      <c r="J232" s="405">
        <f t="shared" si="24"/>
        <v>0</v>
      </c>
      <c r="K232" s="405">
        <f t="shared" si="24"/>
        <v>0</v>
      </c>
      <c r="L232" s="405">
        <f t="shared" si="24"/>
        <v>0</v>
      </c>
    </row>
    <row r="233" spans="1:12" ht="25.5" hidden="1" customHeight="1">
      <c r="A233" s="356">
        <v>3</v>
      </c>
      <c r="B233" s="353">
        <v>1</v>
      </c>
      <c r="C233" s="353">
        <v>5</v>
      </c>
      <c r="D233" s="353">
        <v>1</v>
      </c>
      <c r="E233" s="353"/>
      <c r="F233" s="355"/>
      <c r="G233" s="354" t="s">
        <v>169</v>
      </c>
      <c r="H233" s="382">
        <v>200</v>
      </c>
      <c r="I233" s="405">
        <f t="shared" si="24"/>
        <v>0</v>
      </c>
      <c r="J233" s="405">
        <f t="shared" si="24"/>
        <v>0</v>
      </c>
      <c r="K233" s="405">
        <f t="shared" si="24"/>
        <v>0</v>
      </c>
      <c r="L233" s="405">
        <f t="shared" si="24"/>
        <v>0</v>
      </c>
    </row>
    <row r="234" spans="1:12" ht="25.5" hidden="1" customHeight="1">
      <c r="A234" s="356">
        <v>3</v>
      </c>
      <c r="B234" s="353">
        <v>1</v>
      </c>
      <c r="C234" s="353">
        <v>5</v>
      </c>
      <c r="D234" s="353">
        <v>1</v>
      </c>
      <c r="E234" s="353">
        <v>1</v>
      </c>
      <c r="F234" s="355"/>
      <c r="G234" s="354" t="s">
        <v>169</v>
      </c>
      <c r="H234" s="382">
        <v>201</v>
      </c>
      <c r="I234" s="405">
        <f>SUM(I235:I237)</f>
        <v>0</v>
      </c>
      <c r="J234" s="405">
        <f>SUM(J235:J237)</f>
        <v>0</v>
      </c>
      <c r="K234" s="405">
        <f>SUM(K235:K237)</f>
        <v>0</v>
      </c>
      <c r="L234" s="405">
        <f>SUM(L235:L237)</f>
        <v>0</v>
      </c>
    </row>
    <row r="235" spans="1:12" hidden="1">
      <c r="A235" s="356">
        <v>3</v>
      </c>
      <c r="B235" s="353">
        <v>1</v>
      </c>
      <c r="C235" s="353">
        <v>5</v>
      </c>
      <c r="D235" s="353">
        <v>1</v>
      </c>
      <c r="E235" s="353">
        <v>1</v>
      </c>
      <c r="F235" s="355">
        <v>1</v>
      </c>
      <c r="G235" s="386" t="s">
        <v>170</v>
      </c>
      <c r="H235" s="382">
        <v>202</v>
      </c>
      <c r="I235" s="411">
        <v>0</v>
      </c>
      <c r="J235" s="411">
        <v>0</v>
      </c>
      <c r="K235" s="411">
        <v>0</v>
      </c>
      <c r="L235" s="411">
        <v>0</v>
      </c>
    </row>
    <row r="236" spans="1:12" hidden="1">
      <c r="A236" s="356">
        <v>3</v>
      </c>
      <c r="B236" s="353">
        <v>1</v>
      </c>
      <c r="C236" s="353">
        <v>5</v>
      </c>
      <c r="D236" s="353">
        <v>1</v>
      </c>
      <c r="E236" s="353">
        <v>1</v>
      </c>
      <c r="F236" s="355">
        <v>2</v>
      </c>
      <c r="G236" s="386" t="s">
        <v>171</v>
      </c>
      <c r="H236" s="382">
        <v>203</v>
      </c>
      <c r="I236" s="411">
        <v>0</v>
      </c>
      <c r="J236" s="411">
        <v>0</v>
      </c>
      <c r="K236" s="411">
        <v>0</v>
      </c>
      <c r="L236" s="411">
        <v>0</v>
      </c>
    </row>
    <row r="237" spans="1:12" ht="25.5" hidden="1" customHeight="1">
      <c r="A237" s="356">
        <v>3</v>
      </c>
      <c r="B237" s="353">
        <v>1</v>
      </c>
      <c r="C237" s="353">
        <v>5</v>
      </c>
      <c r="D237" s="353">
        <v>1</v>
      </c>
      <c r="E237" s="353">
        <v>1</v>
      </c>
      <c r="F237" s="355">
        <v>3</v>
      </c>
      <c r="G237" s="386" t="s">
        <v>172</v>
      </c>
      <c r="H237" s="382">
        <v>204</v>
      </c>
      <c r="I237" s="411">
        <v>0</v>
      </c>
      <c r="J237" s="411">
        <v>0</v>
      </c>
      <c r="K237" s="411">
        <v>0</v>
      </c>
      <c r="L237" s="411">
        <v>0</v>
      </c>
    </row>
    <row r="238" spans="1:12" ht="38.25" hidden="1" customHeight="1">
      <c r="A238" s="341">
        <v>3</v>
      </c>
      <c r="B238" s="342">
        <v>2</v>
      </c>
      <c r="C238" s="342"/>
      <c r="D238" s="342"/>
      <c r="E238" s="342"/>
      <c r="F238" s="344"/>
      <c r="G238" s="343" t="s">
        <v>173</v>
      </c>
      <c r="H238" s="382">
        <v>205</v>
      </c>
      <c r="I238" s="405">
        <f>SUM(I239+I271)</f>
        <v>0</v>
      </c>
      <c r="J238" s="417">
        <f>SUM(J239+J271)</f>
        <v>0</v>
      </c>
      <c r="K238" s="406">
        <f>SUM(K239+K271)</f>
        <v>0</v>
      </c>
      <c r="L238" s="406">
        <f>SUM(L239+L271)</f>
        <v>0</v>
      </c>
    </row>
    <row r="239" spans="1:12" ht="38.25" hidden="1" customHeight="1">
      <c r="A239" s="360">
        <v>3</v>
      </c>
      <c r="B239" s="366">
        <v>2</v>
      </c>
      <c r="C239" s="367">
        <v>1</v>
      </c>
      <c r="D239" s="367"/>
      <c r="E239" s="367"/>
      <c r="F239" s="368"/>
      <c r="G239" s="369" t="s">
        <v>174</v>
      </c>
      <c r="H239" s="382">
        <v>206</v>
      </c>
      <c r="I239" s="414">
        <f>SUM(I240+I249+I253+I257+I261+I264+I267)</f>
        <v>0</v>
      </c>
      <c r="J239" s="423">
        <f>SUM(J240+J249+J253+J257+J261+J264+J267)</f>
        <v>0</v>
      </c>
      <c r="K239" s="415">
        <f>SUM(K240+K249+K253+K257+K261+K264+K267)</f>
        <v>0</v>
      </c>
      <c r="L239" s="415">
        <f>SUM(L240+L249+L253+L257+L261+L264+L267)</f>
        <v>0</v>
      </c>
    </row>
    <row r="240" spans="1:12" hidden="1">
      <c r="A240" s="352">
        <v>3</v>
      </c>
      <c r="B240" s="353">
        <v>2</v>
      </c>
      <c r="C240" s="353">
        <v>1</v>
      </c>
      <c r="D240" s="353">
        <v>1</v>
      </c>
      <c r="E240" s="353"/>
      <c r="F240" s="355"/>
      <c r="G240" s="354" t="s">
        <v>175</v>
      </c>
      <c r="H240" s="382">
        <v>207</v>
      </c>
      <c r="I240" s="414">
        <f>I241</f>
        <v>0</v>
      </c>
      <c r="J240" s="414">
        <f>J241</f>
        <v>0</v>
      </c>
      <c r="K240" s="414">
        <f>K241</f>
        <v>0</v>
      </c>
      <c r="L240" s="414">
        <f>L241</f>
        <v>0</v>
      </c>
    </row>
    <row r="241" spans="1:12" hidden="1">
      <c r="A241" s="352">
        <v>3</v>
      </c>
      <c r="B241" s="352">
        <v>2</v>
      </c>
      <c r="C241" s="353">
        <v>1</v>
      </c>
      <c r="D241" s="353">
        <v>1</v>
      </c>
      <c r="E241" s="353">
        <v>1</v>
      </c>
      <c r="F241" s="355"/>
      <c r="G241" s="354" t="s">
        <v>176</v>
      </c>
      <c r="H241" s="382">
        <v>208</v>
      </c>
      <c r="I241" s="405">
        <f>SUM(I242:I242)</f>
        <v>0</v>
      </c>
      <c r="J241" s="417">
        <f>SUM(J242:J242)</f>
        <v>0</v>
      </c>
      <c r="K241" s="406">
        <f>SUM(K242:K242)</f>
        <v>0</v>
      </c>
      <c r="L241" s="406">
        <f>SUM(L242:L242)</f>
        <v>0</v>
      </c>
    </row>
    <row r="242" spans="1:12" hidden="1">
      <c r="A242" s="360">
        <v>3</v>
      </c>
      <c r="B242" s="360">
        <v>2</v>
      </c>
      <c r="C242" s="367">
        <v>1</v>
      </c>
      <c r="D242" s="367">
        <v>1</v>
      </c>
      <c r="E242" s="367">
        <v>1</v>
      </c>
      <c r="F242" s="368">
        <v>1</v>
      </c>
      <c r="G242" s="369" t="s">
        <v>176</v>
      </c>
      <c r="H242" s="382">
        <v>209</v>
      </c>
      <c r="I242" s="411">
        <v>0</v>
      </c>
      <c r="J242" s="411">
        <v>0</v>
      </c>
      <c r="K242" s="411">
        <v>0</v>
      </c>
      <c r="L242" s="411">
        <v>0</v>
      </c>
    </row>
    <row r="243" spans="1:12" hidden="1">
      <c r="A243" s="360">
        <v>3</v>
      </c>
      <c r="B243" s="367">
        <v>2</v>
      </c>
      <c r="C243" s="367">
        <v>1</v>
      </c>
      <c r="D243" s="367">
        <v>1</v>
      </c>
      <c r="E243" s="367">
        <v>2</v>
      </c>
      <c r="F243" s="368"/>
      <c r="G243" s="369" t="s">
        <v>177</v>
      </c>
      <c r="H243" s="382">
        <v>210</v>
      </c>
      <c r="I243" s="405">
        <f>SUM(I244:I245)</f>
        <v>0</v>
      </c>
      <c r="J243" s="405">
        <f>SUM(J244:J245)</f>
        <v>0</v>
      </c>
      <c r="K243" s="405">
        <f>SUM(K244:K245)</f>
        <v>0</v>
      </c>
      <c r="L243" s="405">
        <f>SUM(L244:L245)</f>
        <v>0</v>
      </c>
    </row>
    <row r="244" spans="1:12" hidden="1">
      <c r="A244" s="360">
        <v>3</v>
      </c>
      <c r="B244" s="367">
        <v>2</v>
      </c>
      <c r="C244" s="367">
        <v>1</v>
      </c>
      <c r="D244" s="367">
        <v>1</v>
      </c>
      <c r="E244" s="367">
        <v>2</v>
      </c>
      <c r="F244" s="368">
        <v>1</v>
      </c>
      <c r="G244" s="369" t="s">
        <v>178</v>
      </c>
      <c r="H244" s="382">
        <v>211</v>
      </c>
      <c r="I244" s="411">
        <v>0</v>
      </c>
      <c r="J244" s="411">
        <v>0</v>
      </c>
      <c r="K244" s="411">
        <v>0</v>
      </c>
      <c r="L244" s="411">
        <v>0</v>
      </c>
    </row>
    <row r="245" spans="1:12" hidden="1">
      <c r="A245" s="360">
        <v>3</v>
      </c>
      <c r="B245" s="367">
        <v>2</v>
      </c>
      <c r="C245" s="367">
        <v>1</v>
      </c>
      <c r="D245" s="367">
        <v>1</v>
      </c>
      <c r="E245" s="367">
        <v>2</v>
      </c>
      <c r="F245" s="368">
        <v>2</v>
      </c>
      <c r="G245" s="369" t="s">
        <v>179</v>
      </c>
      <c r="H245" s="382">
        <v>212</v>
      </c>
      <c r="I245" s="411">
        <v>0</v>
      </c>
      <c r="J245" s="411">
        <v>0</v>
      </c>
      <c r="K245" s="411">
        <v>0</v>
      </c>
      <c r="L245" s="411">
        <v>0</v>
      </c>
    </row>
    <row r="246" spans="1:12" hidden="1">
      <c r="A246" s="360">
        <v>3</v>
      </c>
      <c r="B246" s="367">
        <v>2</v>
      </c>
      <c r="C246" s="367">
        <v>1</v>
      </c>
      <c r="D246" s="367">
        <v>1</v>
      </c>
      <c r="E246" s="367">
        <v>3</v>
      </c>
      <c r="F246" s="390"/>
      <c r="G246" s="369" t="s">
        <v>180</v>
      </c>
      <c r="H246" s="382">
        <v>213</v>
      </c>
      <c r="I246" s="405">
        <f>SUM(I247:I248)</f>
        <v>0</v>
      </c>
      <c r="J246" s="405">
        <f>SUM(J247:J248)</f>
        <v>0</v>
      </c>
      <c r="K246" s="405">
        <f>SUM(K247:K248)</f>
        <v>0</v>
      </c>
      <c r="L246" s="405">
        <f>SUM(L247:L248)</f>
        <v>0</v>
      </c>
    </row>
    <row r="247" spans="1:12" hidden="1">
      <c r="A247" s="360">
        <v>3</v>
      </c>
      <c r="B247" s="367">
        <v>2</v>
      </c>
      <c r="C247" s="367">
        <v>1</v>
      </c>
      <c r="D247" s="367">
        <v>1</v>
      </c>
      <c r="E247" s="367">
        <v>3</v>
      </c>
      <c r="F247" s="368">
        <v>1</v>
      </c>
      <c r="G247" s="369" t="s">
        <v>181</v>
      </c>
      <c r="H247" s="382">
        <v>214</v>
      </c>
      <c r="I247" s="411">
        <v>0</v>
      </c>
      <c r="J247" s="411">
        <v>0</v>
      </c>
      <c r="K247" s="411">
        <v>0</v>
      </c>
      <c r="L247" s="411">
        <v>0</v>
      </c>
    </row>
    <row r="248" spans="1:12" hidden="1">
      <c r="A248" s="360">
        <v>3</v>
      </c>
      <c r="B248" s="367">
        <v>2</v>
      </c>
      <c r="C248" s="367">
        <v>1</v>
      </c>
      <c r="D248" s="367">
        <v>1</v>
      </c>
      <c r="E248" s="367">
        <v>3</v>
      </c>
      <c r="F248" s="368">
        <v>2</v>
      </c>
      <c r="G248" s="369" t="s">
        <v>182</v>
      </c>
      <c r="H248" s="382">
        <v>215</v>
      </c>
      <c r="I248" s="411">
        <v>0</v>
      </c>
      <c r="J248" s="411">
        <v>0</v>
      </c>
      <c r="K248" s="411">
        <v>0</v>
      </c>
      <c r="L248" s="411">
        <v>0</v>
      </c>
    </row>
    <row r="249" spans="1:12" hidden="1">
      <c r="A249" s="352">
        <v>3</v>
      </c>
      <c r="B249" s="353">
        <v>2</v>
      </c>
      <c r="C249" s="353">
        <v>1</v>
      </c>
      <c r="D249" s="353">
        <v>2</v>
      </c>
      <c r="E249" s="353"/>
      <c r="F249" s="355"/>
      <c r="G249" s="354" t="s">
        <v>183</v>
      </c>
      <c r="H249" s="382">
        <v>216</v>
      </c>
      <c r="I249" s="405">
        <f>I250</f>
        <v>0</v>
      </c>
      <c r="J249" s="405">
        <f>J250</f>
        <v>0</v>
      </c>
      <c r="K249" s="405">
        <f>K250</f>
        <v>0</v>
      </c>
      <c r="L249" s="405">
        <f>L250</f>
        <v>0</v>
      </c>
    </row>
    <row r="250" spans="1:12" hidden="1">
      <c r="A250" s="352">
        <v>3</v>
      </c>
      <c r="B250" s="353">
        <v>2</v>
      </c>
      <c r="C250" s="353">
        <v>1</v>
      </c>
      <c r="D250" s="353">
        <v>2</v>
      </c>
      <c r="E250" s="353">
        <v>1</v>
      </c>
      <c r="F250" s="355"/>
      <c r="G250" s="354" t="s">
        <v>183</v>
      </c>
      <c r="H250" s="382">
        <v>217</v>
      </c>
      <c r="I250" s="405">
        <f>SUM(I251:I252)</f>
        <v>0</v>
      </c>
      <c r="J250" s="417">
        <f>SUM(J251:J252)</f>
        <v>0</v>
      </c>
      <c r="K250" s="406">
        <f>SUM(K251:K252)</f>
        <v>0</v>
      </c>
      <c r="L250" s="406">
        <f>SUM(L251:L252)</f>
        <v>0</v>
      </c>
    </row>
    <row r="251" spans="1:12" ht="25.5" hidden="1" customHeight="1">
      <c r="A251" s="360">
        <v>3</v>
      </c>
      <c r="B251" s="366">
        <v>2</v>
      </c>
      <c r="C251" s="367">
        <v>1</v>
      </c>
      <c r="D251" s="367">
        <v>2</v>
      </c>
      <c r="E251" s="367">
        <v>1</v>
      </c>
      <c r="F251" s="368">
        <v>1</v>
      </c>
      <c r="G251" s="369" t="s">
        <v>184</v>
      </c>
      <c r="H251" s="382">
        <v>218</v>
      </c>
      <c r="I251" s="411">
        <v>0</v>
      </c>
      <c r="J251" s="411">
        <v>0</v>
      </c>
      <c r="K251" s="411">
        <v>0</v>
      </c>
      <c r="L251" s="411">
        <v>0</v>
      </c>
    </row>
    <row r="252" spans="1:12" ht="25.5" hidden="1" customHeight="1">
      <c r="A252" s="352">
        <v>3</v>
      </c>
      <c r="B252" s="353">
        <v>2</v>
      </c>
      <c r="C252" s="353">
        <v>1</v>
      </c>
      <c r="D252" s="353">
        <v>2</v>
      </c>
      <c r="E252" s="353">
        <v>1</v>
      </c>
      <c r="F252" s="355">
        <v>2</v>
      </c>
      <c r="G252" s="354" t="s">
        <v>185</v>
      </c>
      <c r="H252" s="382">
        <v>219</v>
      </c>
      <c r="I252" s="411">
        <v>0</v>
      </c>
      <c r="J252" s="411">
        <v>0</v>
      </c>
      <c r="K252" s="411">
        <v>0</v>
      </c>
      <c r="L252" s="411">
        <v>0</v>
      </c>
    </row>
    <row r="253" spans="1:12" ht="25.5" hidden="1" customHeight="1">
      <c r="A253" s="349">
        <v>3</v>
      </c>
      <c r="B253" s="347">
        <v>2</v>
      </c>
      <c r="C253" s="347">
        <v>1</v>
      </c>
      <c r="D253" s="347">
        <v>3</v>
      </c>
      <c r="E253" s="347"/>
      <c r="F253" s="350"/>
      <c r="G253" s="348" t="s">
        <v>186</v>
      </c>
      <c r="H253" s="382">
        <v>220</v>
      </c>
      <c r="I253" s="412">
        <f>I254</f>
        <v>0</v>
      </c>
      <c r="J253" s="418">
        <f>J254</f>
        <v>0</v>
      </c>
      <c r="K253" s="413">
        <f>K254</f>
        <v>0</v>
      </c>
      <c r="L253" s="413">
        <f>L254</f>
        <v>0</v>
      </c>
    </row>
    <row r="254" spans="1:12" ht="25.5" hidden="1" customHeight="1">
      <c r="A254" s="352">
        <v>3</v>
      </c>
      <c r="B254" s="353">
        <v>2</v>
      </c>
      <c r="C254" s="353">
        <v>1</v>
      </c>
      <c r="D254" s="353">
        <v>3</v>
      </c>
      <c r="E254" s="353">
        <v>1</v>
      </c>
      <c r="F254" s="355"/>
      <c r="G254" s="348" t="s">
        <v>186</v>
      </c>
      <c r="H254" s="382">
        <v>221</v>
      </c>
      <c r="I254" s="405">
        <f>I255+I256</f>
        <v>0</v>
      </c>
      <c r="J254" s="405">
        <f>J255+J256</f>
        <v>0</v>
      </c>
      <c r="K254" s="405">
        <f>K255+K256</f>
        <v>0</v>
      </c>
      <c r="L254" s="405">
        <f>L255+L256</f>
        <v>0</v>
      </c>
    </row>
    <row r="255" spans="1:12" ht="25.5" hidden="1" customHeight="1">
      <c r="A255" s="352">
        <v>3</v>
      </c>
      <c r="B255" s="353">
        <v>2</v>
      </c>
      <c r="C255" s="353">
        <v>1</v>
      </c>
      <c r="D255" s="353">
        <v>3</v>
      </c>
      <c r="E255" s="353">
        <v>1</v>
      </c>
      <c r="F255" s="355">
        <v>1</v>
      </c>
      <c r="G255" s="354" t="s">
        <v>187</v>
      </c>
      <c r="H255" s="382">
        <v>222</v>
      </c>
      <c r="I255" s="411">
        <v>0</v>
      </c>
      <c r="J255" s="411">
        <v>0</v>
      </c>
      <c r="K255" s="411">
        <v>0</v>
      </c>
      <c r="L255" s="411">
        <v>0</v>
      </c>
    </row>
    <row r="256" spans="1:12" ht="25.5" hidden="1" customHeight="1">
      <c r="A256" s="352">
        <v>3</v>
      </c>
      <c r="B256" s="353">
        <v>2</v>
      </c>
      <c r="C256" s="353">
        <v>1</v>
      </c>
      <c r="D256" s="353">
        <v>3</v>
      </c>
      <c r="E256" s="353">
        <v>1</v>
      </c>
      <c r="F256" s="355">
        <v>2</v>
      </c>
      <c r="G256" s="354" t="s">
        <v>188</v>
      </c>
      <c r="H256" s="382">
        <v>223</v>
      </c>
      <c r="I256" s="429">
        <v>0</v>
      </c>
      <c r="J256" s="426">
        <v>0</v>
      </c>
      <c r="K256" s="429">
        <v>0</v>
      </c>
      <c r="L256" s="429">
        <v>0</v>
      </c>
    </row>
    <row r="257" spans="1:12" hidden="1">
      <c r="A257" s="352">
        <v>3</v>
      </c>
      <c r="B257" s="353">
        <v>2</v>
      </c>
      <c r="C257" s="353">
        <v>1</v>
      </c>
      <c r="D257" s="353">
        <v>4</v>
      </c>
      <c r="E257" s="353"/>
      <c r="F257" s="355"/>
      <c r="G257" s="354" t="s">
        <v>189</v>
      </c>
      <c r="H257" s="382">
        <v>224</v>
      </c>
      <c r="I257" s="405">
        <f>I258</f>
        <v>0</v>
      </c>
      <c r="J257" s="406">
        <f>J258</f>
        <v>0</v>
      </c>
      <c r="K257" s="405">
        <f>K258</f>
        <v>0</v>
      </c>
      <c r="L257" s="406">
        <f>L258</f>
        <v>0</v>
      </c>
    </row>
    <row r="258" spans="1:12" hidden="1">
      <c r="A258" s="349">
        <v>3</v>
      </c>
      <c r="B258" s="347">
        <v>2</v>
      </c>
      <c r="C258" s="347">
        <v>1</v>
      </c>
      <c r="D258" s="347">
        <v>4</v>
      </c>
      <c r="E258" s="347">
        <v>1</v>
      </c>
      <c r="F258" s="350"/>
      <c r="G258" s="348" t="s">
        <v>189</v>
      </c>
      <c r="H258" s="382">
        <v>225</v>
      </c>
      <c r="I258" s="412">
        <f>SUM(I259:I260)</f>
        <v>0</v>
      </c>
      <c r="J258" s="418">
        <f>SUM(J259:J260)</f>
        <v>0</v>
      </c>
      <c r="K258" s="413">
        <f>SUM(K259:K260)</f>
        <v>0</v>
      </c>
      <c r="L258" s="413">
        <f>SUM(L259:L260)</f>
        <v>0</v>
      </c>
    </row>
    <row r="259" spans="1:12" ht="25.5" hidden="1" customHeight="1">
      <c r="A259" s="352">
        <v>3</v>
      </c>
      <c r="B259" s="353">
        <v>2</v>
      </c>
      <c r="C259" s="353">
        <v>1</v>
      </c>
      <c r="D259" s="353">
        <v>4</v>
      </c>
      <c r="E259" s="353">
        <v>1</v>
      </c>
      <c r="F259" s="355">
        <v>1</v>
      </c>
      <c r="G259" s="354" t="s">
        <v>190</v>
      </c>
      <c r="H259" s="382">
        <v>226</v>
      </c>
      <c r="I259" s="411">
        <v>0</v>
      </c>
      <c r="J259" s="411">
        <v>0</v>
      </c>
      <c r="K259" s="411">
        <v>0</v>
      </c>
      <c r="L259" s="411">
        <v>0</v>
      </c>
    </row>
    <row r="260" spans="1:12" ht="25.5" hidden="1" customHeight="1">
      <c r="A260" s="352">
        <v>3</v>
      </c>
      <c r="B260" s="353">
        <v>2</v>
      </c>
      <c r="C260" s="353">
        <v>1</v>
      </c>
      <c r="D260" s="353">
        <v>4</v>
      </c>
      <c r="E260" s="353">
        <v>1</v>
      </c>
      <c r="F260" s="355">
        <v>2</v>
      </c>
      <c r="G260" s="354" t="s">
        <v>191</v>
      </c>
      <c r="H260" s="382">
        <v>227</v>
      </c>
      <c r="I260" s="411">
        <v>0</v>
      </c>
      <c r="J260" s="411">
        <v>0</v>
      </c>
      <c r="K260" s="411">
        <v>0</v>
      </c>
      <c r="L260" s="411">
        <v>0</v>
      </c>
    </row>
    <row r="261" spans="1:12" hidden="1">
      <c r="A261" s="352">
        <v>3</v>
      </c>
      <c r="B261" s="353">
        <v>2</v>
      </c>
      <c r="C261" s="353">
        <v>1</v>
      </c>
      <c r="D261" s="353">
        <v>5</v>
      </c>
      <c r="E261" s="353"/>
      <c r="F261" s="355"/>
      <c r="G261" s="354" t="s">
        <v>192</v>
      </c>
      <c r="H261" s="382">
        <v>228</v>
      </c>
      <c r="I261" s="405">
        <f t="shared" ref="I261:L262" si="25">I262</f>
        <v>0</v>
      </c>
      <c r="J261" s="417">
        <f t="shared" si="25"/>
        <v>0</v>
      </c>
      <c r="K261" s="406">
        <f t="shared" si="25"/>
        <v>0</v>
      </c>
      <c r="L261" s="406">
        <f t="shared" si="25"/>
        <v>0</v>
      </c>
    </row>
    <row r="262" spans="1:12" hidden="1">
      <c r="A262" s="352">
        <v>3</v>
      </c>
      <c r="B262" s="353">
        <v>2</v>
      </c>
      <c r="C262" s="353">
        <v>1</v>
      </c>
      <c r="D262" s="353">
        <v>5</v>
      </c>
      <c r="E262" s="353">
        <v>1</v>
      </c>
      <c r="F262" s="355"/>
      <c r="G262" s="354" t="s">
        <v>192</v>
      </c>
      <c r="H262" s="382">
        <v>229</v>
      </c>
      <c r="I262" s="406">
        <f t="shared" si="25"/>
        <v>0</v>
      </c>
      <c r="J262" s="417">
        <f t="shared" si="25"/>
        <v>0</v>
      </c>
      <c r="K262" s="406">
        <f t="shared" si="25"/>
        <v>0</v>
      </c>
      <c r="L262" s="406">
        <f t="shared" si="25"/>
        <v>0</v>
      </c>
    </row>
    <row r="263" spans="1:12" hidden="1">
      <c r="A263" s="366">
        <v>3</v>
      </c>
      <c r="B263" s="367">
        <v>2</v>
      </c>
      <c r="C263" s="367">
        <v>1</v>
      </c>
      <c r="D263" s="367">
        <v>5</v>
      </c>
      <c r="E263" s="367">
        <v>1</v>
      </c>
      <c r="F263" s="368">
        <v>1</v>
      </c>
      <c r="G263" s="354" t="s">
        <v>192</v>
      </c>
      <c r="H263" s="382">
        <v>230</v>
      </c>
      <c r="I263" s="429">
        <v>0</v>
      </c>
      <c r="J263" s="429">
        <v>0</v>
      </c>
      <c r="K263" s="429">
        <v>0</v>
      </c>
      <c r="L263" s="429">
        <v>0</v>
      </c>
    </row>
    <row r="264" spans="1:12" hidden="1">
      <c r="A264" s="352">
        <v>3</v>
      </c>
      <c r="B264" s="353">
        <v>2</v>
      </c>
      <c r="C264" s="353">
        <v>1</v>
      </c>
      <c r="D264" s="353">
        <v>6</v>
      </c>
      <c r="E264" s="353"/>
      <c r="F264" s="355"/>
      <c r="G264" s="354" t="s">
        <v>193</v>
      </c>
      <c r="H264" s="382">
        <v>231</v>
      </c>
      <c r="I264" s="405">
        <f t="shared" ref="I264:L265" si="26">I265</f>
        <v>0</v>
      </c>
      <c r="J264" s="417">
        <f t="shared" si="26"/>
        <v>0</v>
      </c>
      <c r="K264" s="406">
        <f t="shared" si="26"/>
        <v>0</v>
      </c>
      <c r="L264" s="406">
        <f t="shared" si="26"/>
        <v>0</v>
      </c>
    </row>
    <row r="265" spans="1:12" hidden="1">
      <c r="A265" s="352">
        <v>3</v>
      </c>
      <c r="B265" s="352">
        <v>2</v>
      </c>
      <c r="C265" s="353">
        <v>1</v>
      </c>
      <c r="D265" s="353">
        <v>6</v>
      </c>
      <c r="E265" s="353">
        <v>1</v>
      </c>
      <c r="F265" s="355"/>
      <c r="G265" s="354" t="s">
        <v>193</v>
      </c>
      <c r="H265" s="382">
        <v>232</v>
      </c>
      <c r="I265" s="405">
        <f t="shared" si="26"/>
        <v>0</v>
      </c>
      <c r="J265" s="417">
        <f t="shared" si="26"/>
        <v>0</v>
      </c>
      <c r="K265" s="406">
        <f t="shared" si="26"/>
        <v>0</v>
      </c>
      <c r="L265" s="406">
        <f t="shared" si="26"/>
        <v>0</v>
      </c>
    </row>
    <row r="266" spans="1:12" hidden="1">
      <c r="A266" s="349">
        <v>3</v>
      </c>
      <c r="B266" s="349">
        <v>2</v>
      </c>
      <c r="C266" s="353">
        <v>1</v>
      </c>
      <c r="D266" s="353">
        <v>6</v>
      </c>
      <c r="E266" s="353">
        <v>1</v>
      </c>
      <c r="F266" s="355">
        <v>1</v>
      </c>
      <c r="G266" s="354" t="s">
        <v>193</v>
      </c>
      <c r="H266" s="382">
        <v>233</v>
      </c>
      <c r="I266" s="429">
        <v>0</v>
      </c>
      <c r="J266" s="429">
        <v>0</v>
      </c>
      <c r="K266" s="429">
        <v>0</v>
      </c>
      <c r="L266" s="429">
        <v>0</v>
      </c>
    </row>
    <row r="267" spans="1:12" hidden="1">
      <c r="A267" s="352">
        <v>3</v>
      </c>
      <c r="B267" s="352">
        <v>2</v>
      </c>
      <c r="C267" s="353">
        <v>1</v>
      </c>
      <c r="D267" s="353">
        <v>7</v>
      </c>
      <c r="E267" s="353"/>
      <c r="F267" s="355"/>
      <c r="G267" s="354" t="s">
        <v>194</v>
      </c>
      <c r="H267" s="382">
        <v>234</v>
      </c>
      <c r="I267" s="405">
        <f>I268</f>
        <v>0</v>
      </c>
      <c r="J267" s="417">
        <f>J268</f>
        <v>0</v>
      </c>
      <c r="K267" s="406">
        <f>K268</f>
        <v>0</v>
      </c>
      <c r="L267" s="406">
        <f>L268</f>
        <v>0</v>
      </c>
    </row>
    <row r="268" spans="1:12" hidden="1">
      <c r="A268" s="352">
        <v>3</v>
      </c>
      <c r="B268" s="353">
        <v>2</v>
      </c>
      <c r="C268" s="353">
        <v>1</v>
      </c>
      <c r="D268" s="353">
        <v>7</v>
      </c>
      <c r="E268" s="353">
        <v>1</v>
      </c>
      <c r="F268" s="355"/>
      <c r="G268" s="354" t="s">
        <v>194</v>
      </c>
      <c r="H268" s="382">
        <v>235</v>
      </c>
      <c r="I268" s="405">
        <f>I269+I270</f>
        <v>0</v>
      </c>
      <c r="J268" s="405">
        <f>J269+J270</f>
        <v>0</v>
      </c>
      <c r="K268" s="405">
        <f>K269+K270</f>
        <v>0</v>
      </c>
      <c r="L268" s="405">
        <f>L269+L270</f>
        <v>0</v>
      </c>
    </row>
    <row r="269" spans="1:12" ht="25.5" hidden="1" customHeight="1">
      <c r="A269" s="352">
        <v>3</v>
      </c>
      <c r="B269" s="353">
        <v>2</v>
      </c>
      <c r="C269" s="353">
        <v>1</v>
      </c>
      <c r="D269" s="353">
        <v>7</v>
      </c>
      <c r="E269" s="353">
        <v>1</v>
      </c>
      <c r="F269" s="355">
        <v>1</v>
      </c>
      <c r="G269" s="354" t="s">
        <v>195</v>
      </c>
      <c r="H269" s="382">
        <v>236</v>
      </c>
      <c r="I269" s="410">
        <v>0</v>
      </c>
      <c r="J269" s="411">
        <v>0</v>
      </c>
      <c r="K269" s="411">
        <v>0</v>
      </c>
      <c r="L269" s="411">
        <v>0</v>
      </c>
    </row>
    <row r="270" spans="1:12" ht="25.5" hidden="1" customHeight="1">
      <c r="A270" s="352">
        <v>3</v>
      </c>
      <c r="B270" s="353">
        <v>2</v>
      </c>
      <c r="C270" s="353">
        <v>1</v>
      </c>
      <c r="D270" s="353">
        <v>7</v>
      </c>
      <c r="E270" s="353">
        <v>1</v>
      </c>
      <c r="F270" s="355">
        <v>2</v>
      </c>
      <c r="G270" s="354" t="s">
        <v>196</v>
      </c>
      <c r="H270" s="382">
        <v>237</v>
      </c>
      <c r="I270" s="411">
        <v>0</v>
      </c>
      <c r="J270" s="411">
        <v>0</v>
      </c>
      <c r="K270" s="411">
        <v>0</v>
      </c>
      <c r="L270" s="411">
        <v>0</v>
      </c>
    </row>
    <row r="271" spans="1:12" ht="38.25" hidden="1" customHeight="1">
      <c r="A271" s="352">
        <v>3</v>
      </c>
      <c r="B271" s="353">
        <v>2</v>
      </c>
      <c r="C271" s="353">
        <v>2</v>
      </c>
      <c r="D271" s="391"/>
      <c r="E271" s="391"/>
      <c r="F271" s="392"/>
      <c r="G271" s="354" t="s">
        <v>197</v>
      </c>
      <c r="H271" s="382">
        <v>238</v>
      </c>
      <c r="I271" s="405">
        <f>SUM(I272+I281+I285+I289+I293+I296+I299)</f>
        <v>0</v>
      </c>
      <c r="J271" s="417">
        <f>SUM(J272+J281+J285+J289+J293+J296+J299)</f>
        <v>0</v>
      </c>
      <c r="K271" s="406">
        <f>SUM(K272+K281+K285+K289+K293+K296+K299)</f>
        <v>0</v>
      </c>
      <c r="L271" s="406">
        <f>SUM(L272+L281+L285+L289+L293+L296+L299)</f>
        <v>0</v>
      </c>
    </row>
    <row r="272" spans="1:12" hidden="1">
      <c r="A272" s="352">
        <v>3</v>
      </c>
      <c r="B272" s="353">
        <v>2</v>
      </c>
      <c r="C272" s="353">
        <v>2</v>
      </c>
      <c r="D272" s="353">
        <v>1</v>
      </c>
      <c r="E272" s="353"/>
      <c r="F272" s="355"/>
      <c r="G272" s="354" t="s">
        <v>198</v>
      </c>
      <c r="H272" s="382">
        <v>239</v>
      </c>
      <c r="I272" s="405">
        <f>I273</f>
        <v>0</v>
      </c>
      <c r="J272" s="405">
        <f>J273</f>
        <v>0</v>
      </c>
      <c r="K272" s="405">
        <f>K273</f>
        <v>0</v>
      </c>
      <c r="L272" s="405">
        <f>L273</f>
        <v>0</v>
      </c>
    </row>
    <row r="273" spans="1:12" hidden="1">
      <c r="A273" s="356">
        <v>3</v>
      </c>
      <c r="B273" s="352">
        <v>2</v>
      </c>
      <c r="C273" s="353">
        <v>2</v>
      </c>
      <c r="D273" s="353">
        <v>1</v>
      </c>
      <c r="E273" s="353">
        <v>1</v>
      </c>
      <c r="F273" s="355"/>
      <c r="G273" s="354" t="s">
        <v>176</v>
      </c>
      <c r="H273" s="382">
        <v>240</v>
      </c>
      <c r="I273" s="405">
        <f>SUM(I274)</f>
        <v>0</v>
      </c>
      <c r="J273" s="405">
        <f>SUM(J274)</f>
        <v>0</v>
      </c>
      <c r="K273" s="405">
        <f>SUM(K274)</f>
        <v>0</v>
      </c>
      <c r="L273" s="405">
        <f>SUM(L274)</f>
        <v>0</v>
      </c>
    </row>
    <row r="274" spans="1:12" hidden="1">
      <c r="A274" s="356">
        <v>3</v>
      </c>
      <c r="B274" s="352">
        <v>2</v>
      </c>
      <c r="C274" s="353">
        <v>2</v>
      </c>
      <c r="D274" s="353">
        <v>1</v>
      </c>
      <c r="E274" s="353">
        <v>1</v>
      </c>
      <c r="F274" s="355">
        <v>1</v>
      </c>
      <c r="G274" s="354" t="s">
        <v>176</v>
      </c>
      <c r="H274" s="382">
        <v>241</v>
      </c>
      <c r="I274" s="411">
        <v>0</v>
      </c>
      <c r="J274" s="411">
        <v>0</v>
      </c>
      <c r="K274" s="411">
        <v>0</v>
      </c>
      <c r="L274" s="411">
        <v>0</v>
      </c>
    </row>
    <row r="275" spans="1:12" hidden="1">
      <c r="A275" s="356">
        <v>3</v>
      </c>
      <c r="B275" s="352">
        <v>2</v>
      </c>
      <c r="C275" s="353">
        <v>2</v>
      </c>
      <c r="D275" s="353">
        <v>1</v>
      </c>
      <c r="E275" s="353">
        <v>2</v>
      </c>
      <c r="F275" s="355"/>
      <c r="G275" s="354" t="s">
        <v>199</v>
      </c>
      <c r="H275" s="382">
        <v>242</v>
      </c>
      <c r="I275" s="405">
        <f>SUM(I276:I277)</f>
        <v>0</v>
      </c>
      <c r="J275" s="405">
        <f>SUM(J276:J277)</f>
        <v>0</v>
      </c>
      <c r="K275" s="405">
        <f>SUM(K276:K277)</f>
        <v>0</v>
      </c>
      <c r="L275" s="405">
        <f>SUM(L276:L277)</f>
        <v>0</v>
      </c>
    </row>
    <row r="276" spans="1:12" hidden="1">
      <c r="A276" s="356">
        <v>3</v>
      </c>
      <c r="B276" s="352">
        <v>2</v>
      </c>
      <c r="C276" s="353">
        <v>2</v>
      </c>
      <c r="D276" s="353">
        <v>1</v>
      </c>
      <c r="E276" s="353">
        <v>2</v>
      </c>
      <c r="F276" s="355">
        <v>1</v>
      </c>
      <c r="G276" s="354" t="s">
        <v>178</v>
      </c>
      <c r="H276" s="382">
        <v>243</v>
      </c>
      <c r="I276" s="411">
        <v>0</v>
      </c>
      <c r="J276" s="410">
        <v>0</v>
      </c>
      <c r="K276" s="411">
        <v>0</v>
      </c>
      <c r="L276" s="411">
        <v>0</v>
      </c>
    </row>
    <row r="277" spans="1:12" hidden="1">
      <c r="A277" s="356">
        <v>3</v>
      </c>
      <c r="B277" s="352">
        <v>2</v>
      </c>
      <c r="C277" s="353">
        <v>2</v>
      </c>
      <c r="D277" s="353">
        <v>1</v>
      </c>
      <c r="E277" s="353">
        <v>2</v>
      </c>
      <c r="F277" s="355">
        <v>2</v>
      </c>
      <c r="G277" s="354" t="s">
        <v>179</v>
      </c>
      <c r="H277" s="382">
        <v>244</v>
      </c>
      <c r="I277" s="411">
        <v>0</v>
      </c>
      <c r="J277" s="410">
        <v>0</v>
      </c>
      <c r="K277" s="411">
        <v>0</v>
      </c>
      <c r="L277" s="411">
        <v>0</v>
      </c>
    </row>
    <row r="278" spans="1:12" hidden="1">
      <c r="A278" s="356">
        <v>3</v>
      </c>
      <c r="B278" s="352">
        <v>2</v>
      </c>
      <c r="C278" s="353">
        <v>2</v>
      </c>
      <c r="D278" s="353">
        <v>1</v>
      </c>
      <c r="E278" s="353">
        <v>3</v>
      </c>
      <c r="F278" s="355"/>
      <c r="G278" s="354" t="s">
        <v>180</v>
      </c>
      <c r="H278" s="382">
        <v>245</v>
      </c>
      <c r="I278" s="405">
        <f>SUM(I279:I280)</f>
        <v>0</v>
      </c>
      <c r="J278" s="405">
        <f>SUM(J279:J280)</f>
        <v>0</v>
      </c>
      <c r="K278" s="405">
        <f>SUM(K279:K280)</f>
        <v>0</v>
      </c>
      <c r="L278" s="405">
        <f>SUM(L279:L280)</f>
        <v>0</v>
      </c>
    </row>
    <row r="279" spans="1:12" hidden="1">
      <c r="A279" s="356">
        <v>3</v>
      </c>
      <c r="B279" s="352">
        <v>2</v>
      </c>
      <c r="C279" s="353">
        <v>2</v>
      </c>
      <c r="D279" s="353">
        <v>1</v>
      </c>
      <c r="E279" s="353">
        <v>3</v>
      </c>
      <c r="F279" s="355">
        <v>1</v>
      </c>
      <c r="G279" s="354" t="s">
        <v>181</v>
      </c>
      <c r="H279" s="382">
        <v>246</v>
      </c>
      <c r="I279" s="411">
        <v>0</v>
      </c>
      <c r="J279" s="410">
        <v>0</v>
      </c>
      <c r="K279" s="411">
        <v>0</v>
      </c>
      <c r="L279" s="411">
        <v>0</v>
      </c>
    </row>
    <row r="280" spans="1:12" hidden="1">
      <c r="A280" s="356">
        <v>3</v>
      </c>
      <c r="B280" s="352">
        <v>2</v>
      </c>
      <c r="C280" s="353">
        <v>2</v>
      </c>
      <c r="D280" s="353">
        <v>1</v>
      </c>
      <c r="E280" s="353">
        <v>3</v>
      </c>
      <c r="F280" s="355">
        <v>2</v>
      </c>
      <c r="G280" s="354" t="s">
        <v>200</v>
      </c>
      <c r="H280" s="382">
        <v>247</v>
      </c>
      <c r="I280" s="411">
        <v>0</v>
      </c>
      <c r="J280" s="410">
        <v>0</v>
      </c>
      <c r="K280" s="411">
        <v>0</v>
      </c>
      <c r="L280" s="411">
        <v>0</v>
      </c>
    </row>
    <row r="281" spans="1:12" ht="25.5" hidden="1" customHeight="1">
      <c r="A281" s="356">
        <v>3</v>
      </c>
      <c r="B281" s="352">
        <v>2</v>
      </c>
      <c r="C281" s="353">
        <v>2</v>
      </c>
      <c r="D281" s="353">
        <v>2</v>
      </c>
      <c r="E281" s="353"/>
      <c r="F281" s="355"/>
      <c r="G281" s="354" t="s">
        <v>201</v>
      </c>
      <c r="H281" s="382">
        <v>248</v>
      </c>
      <c r="I281" s="405">
        <f>I282</f>
        <v>0</v>
      </c>
      <c r="J281" s="406">
        <f>J282</f>
        <v>0</v>
      </c>
      <c r="K281" s="405">
        <f>K282</f>
        <v>0</v>
      </c>
      <c r="L281" s="406">
        <f>L282</f>
        <v>0</v>
      </c>
    </row>
    <row r="282" spans="1:12" ht="25.5" hidden="1" customHeight="1">
      <c r="A282" s="352">
        <v>3</v>
      </c>
      <c r="B282" s="353">
        <v>2</v>
      </c>
      <c r="C282" s="347">
        <v>2</v>
      </c>
      <c r="D282" s="347">
        <v>2</v>
      </c>
      <c r="E282" s="347">
        <v>1</v>
      </c>
      <c r="F282" s="350"/>
      <c r="G282" s="354" t="s">
        <v>201</v>
      </c>
      <c r="H282" s="382">
        <v>249</v>
      </c>
      <c r="I282" s="412">
        <f>SUM(I283:I284)</f>
        <v>0</v>
      </c>
      <c r="J282" s="418">
        <f>SUM(J283:J284)</f>
        <v>0</v>
      </c>
      <c r="K282" s="413">
        <f>SUM(K283:K284)</f>
        <v>0</v>
      </c>
      <c r="L282" s="413">
        <f>SUM(L283:L284)</f>
        <v>0</v>
      </c>
    </row>
    <row r="283" spans="1:12" ht="25.5" hidden="1" customHeight="1">
      <c r="A283" s="352">
        <v>3</v>
      </c>
      <c r="B283" s="353">
        <v>2</v>
      </c>
      <c r="C283" s="353">
        <v>2</v>
      </c>
      <c r="D283" s="353">
        <v>2</v>
      </c>
      <c r="E283" s="353">
        <v>1</v>
      </c>
      <c r="F283" s="355">
        <v>1</v>
      </c>
      <c r="G283" s="354" t="s">
        <v>202</v>
      </c>
      <c r="H283" s="382">
        <v>250</v>
      </c>
      <c r="I283" s="411">
        <v>0</v>
      </c>
      <c r="J283" s="411">
        <v>0</v>
      </c>
      <c r="K283" s="411">
        <v>0</v>
      </c>
      <c r="L283" s="411">
        <v>0</v>
      </c>
    </row>
    <row r="284" spans="1:12" ht="25.5" hidden="1" customHeight="1">
      <c r="A284" s="352">
        <v>3</v>
      </c>
      <c r="B284" s="353">
        <v>2</v>
      </c>
      <c r="C284" s="353">
        <v>2</v>
      </c>
      <c r="D284" s="353">
        <v>2</v>
      </c>
      <c r="E284" s="353">
        <v>1</v>
      </c>
      <c r="F284" s="355">
        <v>2</v>
      </c>
      <c r="G284" s="356" t="s">
        <v>203</v>
      </c>
      <c r="H284" s="382">
        <v>251</v>
      </c>
      <c r="I284" s="411">
        <v>0</v>
      </c>
      <c r="J284" s="411">
        <v>0</v>
      </c>
      <c r="K284" s="411">
        <v>0</v>
      </c>
      <c r="L284" s="411">
        <v>0</v>
      </c>
    </row>
    <row r="285" spans="1:12" ht="25.5" hidden="1" customHeight="1">
      <c r="A285" s="352">
        <v>3</v>
      </c>
      <c r="B285" s="353">
        <v>2</v>
      </c>
      <c r="C285" s="353">
        <v>2</v>
      </c>
      <c r="D285" s="353">
        <v>3</v>
      </c>
      <c r="E285" s="353"/>
      <c r="F285" s="355"/>
      <c r="G285" s="354" t="s">
        <v>204</v>
      </c>
      <c r="H285" s="382">
        <v>252</v>
      </c>
      <c r="I285" s="405">
        <f>I286</f>
        <v>0</v>
      </c>
      <c r="J285" s="417">
        <f>J286</f>
        <v>0</v>
      </c>
      <c r="K285" s="406">
        <f>K286</f>
        <v>0</v>
      </c>
      <c r="L285" s="406">
        <f>L286</f>
        <v>0</v>
      </c>
    </row>
    <row r="286" spans="1:12" ht="25.5" hidden="1" customHeight="1">
      <c r="A286" s="349">
        <v>3</v>
      </c>
      <c r="B286" s="353">
        <v>2</v>
      </c>
      <c r="C286" s="353">
        <v>2</v>
      </c>
      <c r="D286" s="353">
        <v>3</v>
      </c>
      <c r="E286" s="353">
        <v>1</v>
      </c>
      <c r="F286" s="355"/>
      <c r="G286" s="354" t="s">
        <v>204</v>
      </c>
      <c r="H286" s="382">
        <v>253</v>
      </c>
      <c r="I286" s="405">
        <f>I287+I288</f>
        <v>0</v>
      </c>
      <c r="J286" s="405">
        <f>J287+J288</f>
        <v>0</v>
      </c>
      <c r="K286" s="405">
        <f>K287+K288</f>
        <v>0</v>
      </c>
      <c r="L286" s="405">
        <f>L287+L288</f>
        <v>0</v>
      </c>
    </row>
    <row r="287" spans="1:12" ht="25.5" hidden="1" customHeight="1">
      <c r="A287" s="349">
        <v>3</v>
      </c>
      <c r="B287" s="353">
        <v>2</v>
      </c>
      <c r="C287" s="353">
        <v>2</v>
      </c>
      <c r="D287" s="353">
        <v>3</v>
      </c>
      <c r="E287" s="353">
        <v>1</v>
      </c>
      <c r="F287" s="355">
        <v>1</v>
      </c>
      <c r="G287" s="354" t="s">
        <v>205</v>
      </c>
      <c r="H287" s="382">
        <v>254</v>
      </c>
      <c r="I287" s="411">
        <v>0</v>
      </c>
      <c r="J287" s="411">
        <v>0</v>
      </c>
      <c r="K287" s="411">
        <v>0</v>
      </c>
      <c r="L287" s="411">
        <v>0</v>
      </c>
    </row>
    <row r="288" spans="1:12" ht="25.5" hidden="1" customHeight="1">
      <c r="A288" s="349">
        <v>3</v>
      </c>
      <c r="B288" s="353">
        <v>2</v>
      </c>
      <c r="C288" s="353">
        <v>2</v>
      </c>
      <c r="D288" s="353">
        <v>3</v>
      </c>
      <c r="E288" s="353">
        <v>1</v>
      </c>
      <c r="F288" s="355">
        <v>2</v>
      </c>
      <c r="G288" s="354" t="s">
        <v>206</v>
      </c>
      <c r="H288" s="382">
        <v>255</v>
      </c>
      <c r="I288" s="411">
        <v>0</v>
      </c>
      <c r="J288" s="411">
        <v>0</v>
      </c>
      <c r="K288" s="411">
        <v>0</v>
      </c>
      <c r="L288" s="411">
        <v>0</v>
      </c>
    </row>
    <row r="289" spans="1:12" hidden="1">
      <c r="A289" s="352">
        <v>3</v>
      </c>
      <c r="B289" s="353">
        <v>2</v>
      </c>
      <c r="C289" s="353">
        <v>2</v>
      </c>
      <c r="D289" s="353">
        <v>4</v>
      </c>
      <c r="E289" s="353"/>
      <c r="F289" s="355"/>
      <c r="G289" s="354" t="s">
        <v>207</v>
      </c>
      <c r="H289" s="382">
        <v>256</v>
      </c>
      <c r="I289" s="405">
        <f>I290</f>
        <v>0</v>
      </c>
      <c r="J289" s="417">
        <f>J290</f>
        <v>0</v>
      </c>
      <c r="K289" s="406">
        <f>K290</f>
        <v>0</v>
      </c>
      <c r="L289" s="406">
        <f>L290</f>
        <v>0</v>
      </c>
    </row>
    <row r="290" spans="1:12" hidden="1">
      <c r="A290" s="352">
        <v>3</v>
      </c>
      <c r="B290" s="353">
        <v>2</v>
      </c>
      <c r="C290" s="353">
        <v>2</v>
      </c>
      <c r="D290" s="353">
        <v>4</v>
      </c>
      <c r="E290" s="353">
        <v>1</v>
      </c>
      <c r="F290" s="355"/>
      <c r="G290" s="354" t="s">
        <v>207</v>
      </c>
      <c r="H290" s="382">
        <v>257</v>
      </c>
      <c r="I290" s="405">
        <f>SUM(I291:I292)</f>
        <v>0</v>
      </c>
      <c r="J290" s="417">
        <f>SUM(J291:J292)</f>
        <v>0</v>
      </c>
      <c r="K290" s="406">
        <f>SUM(K291:K292)</f>
        <v>0</v>
      </c>
      <c r="L290" s="406">
        <f>SUM(L291:L292)</f>
        <v>0</v>
      </c>
    </row>
    <row r="291" spans="1:12" ht="25.5" hidden="1" customHeight="1">
      <c r="A291" s="352">
        <v>3</v>
      </c>
      <c r="B291" s="353">
        <v>2</v>
      </c>
      <c r="C291" s="353">
        <v>2</v>
      </c>
      <c r="D291" s="353">
        <v>4</v>
      </c>
      <c r="E291" s="353">
        <v>1</v>
      </c>
      <c r="F291" s="355">
        <v>1</v>
      </c>
      <c r="G291" s="354" t="s">
        <v>208</v>
      </c>
      <c r="H291" s="382">
        <v>258</v>
      </c>
      <c r="I291" s="411">
        <v>0</v>
      </c>
      <c r="J291" s="411">
        <v>0</v>
      </c>
      <c r="K291" s="411">
        <v>0</v>
      </c>
      <c r="L291" s="411">
        <v>0</v>
      </c>
    </row>
    <row r="292" spans="1:12" ht="25.5" hidden="1" customHeight="1">
      <c r="A292" s="349">
        <v>3</v>
      </c>
      <c r="B292" s="347">
        <v>2</v>
      </c>
      <c r="C292" s="347">
        <v>2</v>
      </c>
      <c r="D292" s="347">
        <v>4</v>
      </c>
      <c r="E292" s="347">
        <v>1</v>
      </c>
      <c r="F292" s="350">
        <v>2</v>
      </c>
      <c r="G292" s="356" t="s">
        <v>209</v>
      </c>
      <c r="H292" s="382">
        <v>259</v>
      </c>
      <c r="I292" s="411">
        <v>0</v>
      </c>
      <c r="J292" s="411">
        <v>0</v>
      </c>
      <c r="K292" s="411">
        <v>0</v>
      </c>
      <c r="L292" s="411">
        <v>0</v>
      </c>
    </row>
    <row r="293" spans="1:12" hidden="1">
      <c r="A293" s="352">
        <v>3</v>
      </c>
      <c r="B293" s="353">
        <v>2</v>
      </c>
      <c r="C293" s="353">
        <v>2</v>
      </c>
      <c r="D293" s="353">
        <v>5</v>
      </c>
      <c r="E293" s="353"/>
      <c r="F293" s="355"/>
      <c r="G293" s="354" t="s">
        <v>210</v>
      </c>
      <c r="H293" s="382">
        <v>260</v>
      </c>
      <c r="I293" s="405">
        <f t="shared" ref="I293:L294" si="27">I294</f>
        <v>0</v>
      </c>
      <c r="J293" s="417">
        <f t="shared" si="27"/>
        <v>0</v>
      </c>
      <c r="K293" s="406">
        <f t="shared" si="27"/>
        <v>0</v>
      </c>
      <c r="L293" s="406">
        <f t="shared" si="27"/>
        <v>0</v>
      </c>
    </row>
    <row r="294" spans="1:12" hidden="1">
      <c r="A294" s="352">
        <v>3</v>
      </c>
      <c r="B294" s="353">
        <v>2</v>
      </c>
      <c r="C294" s="353">
        <v>2</v>
      </c>
      <c r="D294" s="353">
        <v>5</v>
      </c>
      <c r="E294" s="353">
        <v>1</v>
      </c>
      <c r="F294" s="355"/>
      <c r="G294" s="354" t="s">
        <v>210</v>
      </c>
      <c r="H294" s="382">
        <v>261</v>
      </c>
      <c r="I294" s="405">
        <f t="shared" si="27"/>
        <v>0</v>
      </c>
      <c r="J294" s="417">
        <f t="shared" si="27"/>
        <v>0</v>
      </c>
      <c r="K294" s="406">
        <f t="shared" si="27"/>
        <v>0</v>
      </c>
      <c r="L294" s="406">
        <f t="shared" si="27"/>
        <v>0</v>
      </c>
    </row>
    <row r="295" spans="1:12" hidden="1">
      <c r="A295" s="352">
        <v>3</v>
      </c>
      <c r="B295" s="353">
        <v>2</v>
      </c>
      <c r="C295" s="353">
        <v>2</v>
      </c>
      <c r="D295" s="353">
        <v>5</v>
      </c>
      <c r="E295" s="353">
        <v>1</v>
      </c>
      <c r="F295" s="355">
        <v>1</v>
      </c>
      <c r="G295" s="354" t="s">
        <v>210</v>
      </c>
      <c r="H295" s="382">
        <v>262</v>
      </c>
      <c r="I295" s="411">
        <v>0</v>
      </c>
      <c r="J295" s="411">
        <v>0</v>
      </c>
      <c r="K295" s="411">
        <v>0</v>
      </c>
      <c r="L295" s="411">
        <v>0</v>
      </c>
    </row>
    <row r="296" spans="1:12" hidden="1">
      <c r="A296" s="352">
        <v>3</v>
      </c>
      <c r="B296" s="353">
        <v>2</v>
      </c>
      <c r="C296" s="353">
        <v>2</v>
      </c>
      <c r="D296" s="353">
        <v>6</v>
      </c>
      <c r="E296" s="353"/>
      <c r="F296" s="355"/>
      <c r="G296" s="354" t="s">
        <v>193</v>
      </c>
      <c r="H296" s="382">
        <v>263</v>
      </c>
      <c r="I296" s="405">
        <f t="shared" ref="I296:L297" si="28">I297</f>
        <v>0</v>
      </c>
      <c r="J296" s="432">
        <f t="shared" si="28"/>
        <v>0</v>
      </c>
      <c r="K296" s="406">
        <f t="shared" si="28"/>
        <v>0</v>
      </c>
      <c r="L296" s="406">
        <f t="shared" si="28"/>
        <v>0</v>
      </c>
    </row>
    <row r="297" spans="1:12" hidden="1">
      <c r="A297" s="352">
        <v>3</v>
      </c>
      <c r="B297" s="353">
        <v>2</v>
      </c>
      <c r="C297" s="353">
        <v>2</v>
      </c>
      <c r="D297" s="353">
        <v>6</v>
      </c>
      <c r="E297" s="353">
        <v>1</v>
      </c>
      <c r="F297" s="355"/>
      <c r="G297" s="354" t="s">
        <v>193</v>
      </c>
      <c r="H297" s="382">
        <v>264</v>
      </c>
      <c r="I297" s="405">
        <f t="shared" si="28"/>
        <v>0</v>
      </c>
      <c r="J297" s="432">
        <f t="shared" si="28"/>
        <v>0</v>
      </c>
      <c r="K297" s="406">
        <f t="shared" si="28"/>
        <v>0</v>
      </c>
      <c r="L297" s="406">
        <f t="shared" si="28"/>
        <v>0</v>
      </c>
    </row>
    <row r="298" spans="1:12" hidden="1">
      <c r="A298" s="352">
        <v>3</v>
      </c>
      <c r="B298" s="367">
        <v>2</v>
      </c>
      <c r="C298" s="367">
        <v>2</v>
      </c>
      <c r="D298" s="353">
        <v>6</v>
      </c>
      <c r="E298" s="367">
        <v>1</v>
      </c>
      <c r="F298" s="368">
        <v>1</v>
      </c>
      <c r="G298" s="369" t="s">
        <v>193</v>
      </c>
      <c r="H298" s="382">
        <v>265</v>
      </c>
      <c r="I298" s="411">
        <v>0</v>
      </c>
      <c r="J298" s="411">
        <v>0</v>
      </c>
      <c r="K298" s="411">
        <v>0</v>
      </c>
      <c r="L298" s="411">
        <v>0</v>
      </c>
    </row>
    <row r="299" spans="1:12" hidden="1">
      <c r="A299" s="356">
        <v>3</v>
      </c>
      <c r="B299" s="352">
        <v>2</v>
      </c>
      <c r="C299" s="353">
        <v>2</v>
      </c>
      <c r="D299" s="353">
        <v>7</v>
      </c>
      <c r="E299" s="353"/>
      <c r="F299" s="355"/>
      <c r="G299" s="354" t="s">
        <v>194</v>
      </c>
      <c r="H299" s="382">
        <v>266</v>
      </c>
      <c r="I299" s="405">
        <f>I300</f>
        <v>0</v>
      </c>
      <c r="J299" s="432">
        <f>J300</f>
        <v>0</v>
      </c>
      <c r="K299" s="406">
        <f>K300</f>
        <v>0</v>
      </c>
      <c r="L299" s="406">
        <f>L300</f>
        <v>0</v>
      </c>
    </row>
    <row r="300" spans="1:12" hidden="1">
      <c r="A300" s="356">
        <v>3</v>
      </c>
      <c r="B300" s="352">
        <v>2</v>
      </c>
      <c r="C300" s="353">
        <v>2</v>
      </c>
      <c r="D300" s="353">
        <v>7</v>
      </c>
      <c r="E300" s="353">
        <v>1</v>
      </c>
      <c r="F300" s="355"/>
      <c r="G300" s="354" t="s">
        <v>194</v>
      </c>
      <c r="H300" s="382">
        <v>267</v>
      </c>
      <c r="I300" s="405">
        <f>I301+I302</f>
        <v>0</v>
      </c>
      <c r="J300" s="405">
        <f>J301+J302</f>
        <v>0</v>
      </c>
      <c r="K300" s="405">
        <f>K301+K302</f>
        <v>0</v>
      </c>
      <c r="L300" s="405">
        <f>L301+L302</f>
        <v>0</v>
      </c>
    </row>
    <row r="301" spans="1:12" ht="25.5" hidden="1" customHeight="1">
      <c r="A301" s="356">
        <v>3</v>
      </c>
      <c r="B301" s="352">
        <v>2</v>
      </c>
      <c r="C301" s="352">
        <v>2</v>
      </c>
      <c r="D301" s="353">
        <v>7</v>
      </c>
      <c r="E301" s="353">
        <v>1</v>
      </c>
      <c r="F301" s="355">
        <v>1</v>
      </c>
      <c r="G301" s="354" t="s">
        <v>195</v>
      </c>
      <c r="H301" s="382">
        <v>268</v>
      </c>
      <c r="I301" s="411">
        <v>0</v>
      </c>
      <c r="J301" s="411">
        <v>0</v>
      </c>
      <c r="K301" s="411">
        <v>0</v>
      </c>
      <c r="L301" s="411">
        <v>0</v>
      </c>
    </row>
    <row r="302" spans="1:12" ht="25.5" hidden="1" customHeight="1">
      <c r="A302" s="356">
        <v>3</v>
      </c>
      <c r="B302" s="352">
        <v>2</v>
      </c>
      <c r="C302" s="352">
        <v>2</v>
      </c>
      <c r="D302" s="353">
        <v>7</v>
      </c>
      <c r="E302" s="353">
        <v>1</v>
      </c>
      <c r="F302" s="355">
        <v>2</v>
      </c>
      <c r="G302" s="354" t="s">
        <v>196</v>
      </c>
      <c r="H302" s="382">
        <v>269</v>
      </c>
      <c r="I302" s="411">
        <v>0</v>
      </c>
      <c r="J302" s="411">
        <v>0</v>
      </c>
      <c r="K302" s="411">
        <v>0</v>
      </c>
      <c r="L302" s="411">
        <v>0</v>
      </c>
    </row>
    <row r="303" spans="1:12" ht="25.5" hidden="1" customHeight="1">
      <c r="A303" s="357">
        <v>3</v>
      </c>
      <c r="B303" s="357">
        <v>3</v>
      </c>
      <c r="C303" s="341"/>
      <c r="D303" s="342"/>
      <c r="E303" s="342"/>
      <c r="F303" s="344"/>
      <c r="G303" s="343" t="s">
        <v>211</v>
      </c>
      <c r="H303" s="382">
        <v>270</v>
      </c>
      <c r="I303" s="405">
        <f>SUM(I304+I336)</f>
        <v>0</v>
      </c>
      <c r="J303" s="432">
        <f>SUM(J304+J336)</f>
        <v>0</v>
      </c>
      <c r="K303" s="406">
        <f>SUM(K304+K336)</f>
        <v>0</v>
      </c>
      <c r="L303" s="406">
        <f>SUM(L304+L336)</f>
        <v>0</v>
      </c>
    </row>
    <row r="304" spans="1:12" ht="38.25" hidden="1" customHeight="1">
      <c r="A304" s="356">
        <v>3</v>
      </c>
      <c r="B304" s="356">
        <v>3</v>
      </c>
      <c r="C304" s="352">
        <v>1</v>
      </c>
      <c r="D304" s="353"/>
      <c r="E304" s="353"/>
      <c r="F304" s="355"/>
      <c r="G304" s="354" t="s">
        <v>212</v>
      </c>
      <c r="H304" s="382">
        <v>271</v>
      </c>
      <c r="I304" s="405">
        <f>SUM(I305+I314+I318+I322+I326+I329+I332)</f>
        <v>0</v>
      </c>
      <c r="J304" s="432">
        <f>SUM(J305+J314+J318+J322+J326+J329+J332)</f>
        <v>0</v>
      </c>
      <c r="K304" s="406">
        <f>SUM(K305+K314+K318+K322+K326+K329+K332)</f>
        <v>0</v>
      </c>
      <c r="L304" s="406">
        <f>SUM(L305+L314+L318+L322+L326+L329+L332)</f>
        <v>0</v>
      </c>
    </row>
    <row r="305" spans="1:12" hidden="1">
      <c r="A305" s="356">
        <v>3</v>
      </c>
      <c r="B305" s="356">
        <v>3</v>
      </c>
      <c r="C305" s="352">
        <v>1</v>
      </c>
      <c r="D305" s="353">
        <v>1</v>
      </c>
      <c r="E305" s="353"/>
      <c r="F305" s="355"/>
      <c r="G305" s="354" t="s">
        <v>198</v>
      </c>
      <c r="H305" s="382">
        <v>272</v>
      </c>
      <c r="I305" s="405">
        <f>SUM(I306+I308+I311)</f>
        <v>0</v>
      </c>
      <c r="J305" s="405">
        <f>SUM(J306+J308+J311)</f>
        <v>0</v>
      </c>
      <c r="K305" s="405">
        <f>SUM(K306+K308+K311)</f>
        <v>0</v>
      </c>
      <c r="L305" s="405">
        <f>SUM(L306+L308+L311)</f>
        <v>0</v>
      </c>
    </row>
    <row r="306" spans="1:12" hidden="1">
      <c r="A306" s="356">
        <v>3</v>
      </c>
      <c r="B306" s="356">
        <v>3</v>
      </c>
      <c r="C306" s="352">
        <v>1</v>
      </c>
      <c r="D306" s="353">
        <v>1</v>
      </c>
      <c r="E306" s="353">
        <v>1</v>
      </c>
      <c r="F306" s="355"/>
      <c r="G306" s="354" t="s">
        <v>176</v>
      </c>
      <c r="H306" s="382">
        <v>273</v>
      </c>
      <c r="I306" s="405">
        <f>SUM(I307:I307)</f>
        <v>0</v>
      </c>
      <c r="J306" s="432">
        <f>SUM(J307:J307)</f>
        <v>0</v>
      </c>
      <c r="K306" s="406">
        <f>SUM(K307:K307)</f>
        <v>0</v>
      </c>
      <c r="L306" s="406">
        <f>SUM(L307:L307)</f>
        <v>0</v>
      </c>
    </row>
    <row r="307" spans="1:12" hidden="1">
      <c r="A307" s="356">
        <v>3</v>
      </c>
      <c r="B307" s="356">
        <v>3</v>
      </c>
      <c r="C307" s="352">
        <v>1</v>
      </c>
      <c r="D307" s="353">
        <v>1</v>
      </c>
      <c r="E307" s="353">
        <v>1</v>
      </c>
      <c r="F307" s="355">
        <v>1</v>
      </c>
      <c r="G307" s="354" t="s">
        <v>176</v>
      </c>
      <c r="H307" s="382">
        <v>274</v>
      </c>
      <c r="I307" s="411">
        <v>0</v>
      </c>
      <c r="J307" s="411">
        <v>0</v>
      </c>
      <c r="K307" s="411">
        <v>0</v>
      </c>
      <c r="L307" s="411">
        <v>0</v>
      </c>
    </row>
    <row r="308" spans="1:12" hidden="1">
      <c r="A308" s="356">
        <v>3</v>
      </c>
      <c r="B308" s="356">
        <v>3</v>
      </c>
      <c r="C308" s="352">
        <v>1</v>
      </c>
      <c r="D308" s="353">
        <v>1</v>
      </c>
      <c r="E308" s="353">
        <v>2</v>
      </c>
      <c r="F308" s="355"/>
      <c r="G308" s="354" t="s">
        <v>199</v>
      </c>
      <c r="H308" s="382">
        <v>275</v>
      </c>
      <c r="I308" s="405">
        <f>SUM(I309:I310)</f>
        <v>0</v>
      </c>
      <c r="J308" s="405">
        <f>SUM(J309:J310)</f>
        <v>0</v>
      </c>
      <c r="K308" s="405">
        <f>SUM(K309:K310)</f>
        <v>0</v>
      </c>
      <c r="L308" s="405">
        <f>SUM(L309:L310)</f>
        <v>0</v>
      </c>
    </row>
    <row r="309" spans="1:12" hidden="1">
      <c r="A309" s="356">
        <v>3</v>
      </c>
      <c r="B309" s="356">
        <v>3</v>
      </c>
      <c r="C309" s="352">
        <v>1</v>
      </c>
      <c r="D309" s="353">
        <v>1</v>
      </c>
      <c r="E309" s="353">
        <v>2</v>
      </c>
      <c r="F309" s="355">
        <v>1</v>
      </c>
      <c r="G309" s="354" t="s">
        <v>178</v>
      </c>
      <c r="H309" s="382">
        <v>276</v>
      </c>
      <c r="I309" s="411">
        <v>0</v>
      </c>
      <c r="J309" s="411">
        <v>0</v>
      </c>
      <c r="K309" s="411">
        <v>0</v>
      </c>
      <c r="L309" s="411">
        <v>0</v>
      </c>
    </row>
    <row r="310" spans="1:12" hidden="1">
      <c r="A310" s="356">
        <v>3</v>
      </c>
      <c r="B310" s="356">
        <v>3</v>
      </c>
      <c r="C310" s="352">
        <v>1</v>
      </c>
      <c r="D310" s="353">
        <v>1</v>
      </c>
      <c r="E310" s="353">
        <v>2</v>
      </c>
      <c r="F310" s="355">
        <v>2</v>
      </c>
      <c r="G310" s="354" t="s">
        <v>179</v>
      </c>
      <c r="H310" s="382">
        <v>277</v>
      </c>
      <c r="I310" s="411">
        <v>0</v>
      </c>
      <c r="J310" s="411">
        <v>0</v>
      </c>
      <c r="K310" s="411">
        <v>0</v>
      </c>
      <c r="L310" s="411">
        <v>0</v>
      </c>
    </row>
    <row r="311" spans="1:12" hidden="1">
      <c r="A311" s="356">
        <v>3</v>
      </c>
      <c r="B311" s="356">
        <v>3</v>
      </c>
      <c r="C311" s="352">
        <v>1</v>
      </c>
      <c r="D311" s="353">
        <v>1</v>
      </c>
      <c r="E311" s="353">
        <v>3</v>
      </c>
      <c r="F311" s="355"/>
      <c r="G311" s="354" t="s">
        <v>180</v>
      </c>
      <c r="H311" s="382">
        <v>278</v>
      </c>
      <c r="I311" s="405">
        <f>SUM(I312:I313)</f>
        <v>0</v>
      </c>
      <c r="J311" s="405">
        <f>SUM(J312:J313)</f>
        <v>0</v>
      </c>
      <c r="K311" s="405">
        <f>SUM(K312:K313)</f>
        <v>0</v>
      </c>
      <c r="L311" s="405">
        <f>SUM(L312:L313)</f>
        <v>0</v>
      </c>
    </row>
    <row r="312" spans="1:12" hidden="1">
      <c r="A312" s="356">
        <v>3</v>
      </c>
      <c r="B312" s="356">
        <v>3</v>
      </c>
      <c r="C312" s="352">
        <v>1</v>
      </c>
      <c r="D312" s="353">
        <v>1</v>
      </c>
      <c r="E312" s="353">
        <v>3</v>
      </c>
      <c r="F312" s="355">
        <v>1</v>
      </c>
      <c r="G312" s="354" t="s">
        <v>181</v>
      </c>
      <c r="H312" s="382">
        <v>279</v>
      </c>
      <c r="I312" s="411">
        <v>0</v>
      </c>
      <c r="J312" s="411">
        <v>0</v>
      </c>
      <c r="K312" s="411">
        <v>0</v>
      </c>
      <c r="L312" s="411">
        <v>0</v>
      </c>
    </row>
    <row r="313" spans="1:12" hidden="1">
      <c r="A313" s="356">
        <v>3</v>
      </c>
      <c r="B313" s="356">
        <v>3</v>
      </c>
      <c r="C313" s="352">
        <v>1</v>
      </c>
      <c r="D313" s="353">
        <v>1</v>
      </c>
      <c r="E313" s="353">
        <v>3</v>
      </c>
      <c r="F313" s="355">
        <v>2</v>
      </c>
      <c r="G313" s="354" t="s">
        <v>200</v>
      </c>
      <c r="H313" s="382">
        <v>280</v>
      </c>
      <c r="I313" s="411">
        <v>0</v>
      </c>
      <c r="J313" s="411">
        <v>0</v>
      </c>
      <c r="K313" s="411">
        <v>0</v>
      </c>
      <c r="L313" s="411">
        <v>0</v>
      </c>
    </row>
    <row r="314" spans="1:12" hidden="1">
      <c r="A314" s="365">
        <v>3</v>
      </c>
      <c r="B314" s="349">
        <v>3</v>
      </c>
      <c r="C314" s="352">
        <v>1</v>
      </c>
      <c r="D314" s="353">
        <v>2</v>
      </c>
      <c r="E314" s="353"/>
      <c r="F314" s="355"/>
      <c r="G314" s="354" t="s">
        <v>213</v>
      </c>
      <c r="H314" s="382">
        <v>281</v>
      </c>
      <c r="I314" s="405">
        <f>I315</f>
        <v>0</v>
      </c>
      <c r="J314" s="432">
        <f>J315</f>
        <v>0</v>
      </c>
      <c r="K314" s="406">
        <f>K315</f>
        <v>0</v>
      </c>
      <c r="L314" s="406">
        <f>L315</f>
        <v>0</v>
      </c>
    </row>
    <row r="315" spans="1:12" hidden="1">
      <c r="A315" s="365">
        <v>3</v>
      </c>
      <c r="B315" s="365">
        <v>3</v>
      </c>
      <c r="C315" s="349">
        <v>1</v>
      </c>
      <c r="D315" s="347">
        <v>2</v>
      </c>
      <c r="E315" s="347">
        <v>1</v>
      </c>
      <c r="F315" s="350"/>
      <c r="G315" s="354" t="s">
        <v>213</v>
      </c>
      <c r="H315" s="382">
        <v>282</v>
      </c>
      <c r="I315" s="412">
        <f>SUM(I316:I317)</f>
        <v>0</v>
      </c>
      <c r="J315" s="433">
        <f>SUM(J316:J317)</f>
        <v>0</v>
      </c>
      <c r="K315" s="413">
        <f>SUM(K316:K317)</f>
        <v>0</v>
      </c>
      <c r="L315" s="413">
        <f>SUM(L316:L317)</f>
        <v>0</v>
      </c>
    </row>
    <row r="316" spans="1:12" ht="25.5" hidden="1" customHeight="1">
      <c r="A316" s="356">
        <v>3</v>
      </c>
      <c r="B316" s="356">
        <v>3</v>
      </c>
      <c r="C316" s="352">
        <v>1</v>
      </c>
      <c r="D316" s="353">
        <v>2</v>
      </c>
      <c r="E316" s="353">
        <v>1</v>
      </c>
      <c r="F316" s="355">
        <v>1</v>
      </c>
      <c r="G316" s="354" t="s">
        <v>214</v>
      </c>
      <c r="H316" s="382">
        <v>283</v>
      </c>
      <c r="I316" s="411">
        <v>0</v>
      </c>
      <c r="J316" s="411">
        <v>0</v>
      </c>
      <c r="K316" s="411">
        <v>0</v>
      </c>
      <c r="L316" s="411">
        <v>0</v>
      </c>
    </row>
    <row r="317" spans="1:12" hidden="1">
      <c r="A317" s="359">
        <v>3</v>
      </c>
      <c r="B317" s="383">
        <v>3</v>
      </c>
      <c r="C317" s="366">
        <v>1</v>
      </c>
      <c r="D317" s="367">
        <v>2</v>
      </c>
      <c r="E317" s="367">
        <v>1</v>
      </c>
      <c r="F317" s="368">
        <v>2</v>
      </c>
      <c r="G317" s="369" t="s">
        <v>215</v>
      </c>
      <c r="H317" s="382">
        <v>284</v>
      </c>
      <c r="I317" s="411">
        <v>0</v>
      </c>
      <c r="J317" s="411">
        <v>0</v>
      </c>
      <c r="K317" s="411">
        <v>0</v>
      </c>
      <c r="L317" s="411">
        <v>0</v>
      </c>
    </row>
    <row r="318" spans="1:12" ht="25.5" hidden="1" customHeight="1">
      <c r="A318" s="352">
        <v>3</v>
      </c>
      <c r="B318" s="354">
        <v>3</v>
      </c>
      <c r="C318" s="352">
        <v>1</v>
      </c>
      <c r="D318" s="353">
        <v>3</v>
      </c>
      <c r="E318" s="353"/>
      <c r="F318" s="355"/>
      <c r="G318" s="354" t="s">
        <v>216</v>
      </c>
      <c r="H318" s="382">
        <v>285</v>
      </c>
      <c r="I318" s="405">
        <f>I319</f>
        <v>0</v>
      </c>
      <c r="J318" s="432">
        <f>J319</f>
        <v>0</v>
      </c>
      <c r="K318" s="406">
        <f>K319</f>
        <v>0</v>
      </c>
      <c r="L318" s="406">
        <f>L319</f>
        <v>0</v>
      </c>
    </row>
    <row r="319" spans="1:12" ht="25.5" hidden="1" customHeight="1">
      <c r="A319" s="352">
        <v>3</v>
      </c>
      <c r="B319" s="369">
        <v>3</v>
      </c>
      <c r="C319" s="366">
        <v>1</v>
      </c>
      <c r="D319" s="367">
        <v>3</v>
      </c>
      <c r="E319" s="367">
        <v>1</v>
      </c>
      <c r="F319" s="368"/>
      <c r="G319" s="354" t="s">
        <v>216</v>
      </c>
      <c r="H319" s="382">
        <v>286</v>
      </c>
      <c r="I319" s="406">
        <f>I320+I321</f>
        <v>0</v>
      </c>
      <c r="J319" s="406">
        <f>J320+J321</f>
        <v>0</v>
      </c>
      <c r="K319" s="406">
        <f>K320+K321</f>
        <v>0</v>
      </c>
      <c r="L319" s="406">
        <f>L320+L321</f>
        <v>0</v>
      </c>
    </row>
    <row r="320" spans="1:12" ht="25.5" hidden="1" customHeight="1">
      <c r="A320" s="352">
        <v>3</v>
      </c>
      <c r="B320" s="354">
        <v>3</v>
      </c>
      <c r="C320" s="352">
        <v>1</v>
      </c>
      <c r="D320" s="353">
        <v>3</v>
      </c>
      <c r="E320" s="353">
        <v>1</v>
      </c>
      <c r="F320" s="355">
        <v>1</v>
      </c>
      <c r="G320" s="354" t="s">
        <v>217</v>
      </c>
      <c r="H320" s="382">
        <v>287</v>
      </c>
      <c r="I320" s="429">
        <v>0</v>
      </c>
      <c r="J320" s="429">
        <v>0</v>
      </c>
      <c r="K320" s="429">
        <v>0</v>
      </c>
      <c r="L320" s="428">
        <v>0</v>
      </c>
    </row>
    <row r="321" spans="1:12" ht="25.5" hidden="1" customHeight="1">
      <c r="A321" s="352">
        <v>3</v>
      </c>
      <c r="B321" s="354">
        <v>3</v>
      </c>
      <c r="C321" s="352">
        <v>1</v>
      </c>
      <c r="D321" s="353">
        <v>3</v>
      </c>
      <c r="E321" s="353">
        <v>1</v>
      </c>
      <c r="F321" s="355">
        <v>2</v>
      </c>
      <c r="G321" s="354" t="s">
        <v>218</v>
      </c>
      <c r="H321" s="382">
        <v>288</v>
      </c>
      <c r="I321" s="411">
        <v>0</v>
      </c>
      <c r="J321" s="411">
        <v>0</v>
      </c>
      <c r="K321" s="411">
        <v>0</v>
      </c>
      <c r="L321" s="411">
        <v>0</v>
      </c>
    </row>
    <row r="322" spans="1:12" hidden="1">
      <c r="A322" s="352">
        <v>3</v>
      </c>
      <c r="B322" s="354">
        <v>3</v>
      </c>
      <c r="C322" s="352">
        <v>1</v>
      </c>
      <c r="D322" s="353">
        <v>4</v>
      </c>
      <c r="E322" s="353"/>
      <c r="F322" s="355"/>
      <c r="G322" s="354" t="s">
        <v>219</v>
      </c>
      <c r="H322" s="382">
        <v>289</v>
      </c>
      <c r="I322" s="405">
        <f>I323</f>
        <v>0</v>
      </c>
      <c r="J322" s="432">
        <f>J323</f>
        <v>0</v>
      </c>
      <c r="K322" s="406">
        <f>K323</f>
        <v>0</v>
      </c>
      <c r="L322" s="406">
        <f>L323</f>
        <v>0</v>
      </c>
    </row>
    <row r="323" spans="1:12" hidden="1">
      <c r="A323" s="356">
        <v>3</v>
      </c>
      <c r="B323" s="352">
        <v>3</v>
      </c>
      <c r="C323" s="353">
        <v>1</v>
      </c>
      <c r="D323" s="353">
        <v>4</v>
      </c>
      <c r="E323" s="353">
        <v>1</v>
      </c>
      <c r="F323" s="355"/>
      <c r="G323" s="354" t="s">
        <v>219</v>
      </c>
      <c r="H323" s="382">
        <v>290</v>
      </c>
      <c r="I323" s="405">
        <f>SUM(I324:I325)</f>
        <v>0</v>
      </c>
      <c r="J323" s="405">
        <f>SUM(J324:J325)</f>
        <v>0</v>
      </c>
      <c r="K323" s="405">
        <f>SUM(K324:K325)</f>
        <v>0</v>
      </c>
      <c r="L323" s="405">
        <f>SUM(L324:L325)</f>
        <v>0</v>
      </c>
    </row>
    <row r="324" spans="1:12" hidden="1">
      <c r="A324" s="356">
        <v>3</v>
      </c>
      <c r="B324" s="352">
        <v>3</v>
      </c>
      <c r="C324" s="353">
        <v>1</v>
      </c>
      <c r="D324" s="353">
        <v>4</v>
      </c>
      <c r="E324" s="353">
        <v>1</v>
      </c>
      <c r="F324" s="355">
        <v>1</v>
      </c>
      <c r="G324" s="354" t="s">
        <v>220</v>
      </c>
      <c r="H324" s="382">
        <v>291</v>
      </c>
      <c r="I324" s="410">
        <v>0</v>
      </c>
      <c r="J324" s="411">
        <v>0</v>
      </c>
      <c r="K324" s="411">
        <v>0</v>
      </c>
      <c r="L324" s="410">
        <v>0</v>
      </c>
    </row>
    <row r="325" spans="1:12" hidden="1">
      <c r="A325" s="352">
        <v>3</v>
      </c>
      <c r="B325" s="353">
        <v>3</v>
      </c>
      <c r="C325" s="353">
        <v>1</v>
      </c>
      <c r="D325" s="353">
        <v>4</v>
      </c>
      <c r="E325" s="353">
        <v>1</v>
      </c>
      <c r="F325" s="355">
        <v>2</v>
      </c>
      <c r="G325" s="354" t="s">
        <v>221</v>
      </c>
      <c r="H325" s="382">
        <v>292</v>
      </c>
      <c r="I325" s="411">
        <v>0</v>
      </c>
      <c r="J325" s="429">
        <v>0</v>
      </c>
      <c r="K325" s="429">
        <v>0</v>
      </c>
      <c r="L325" s="428">
        <v>0</v>
      </c>
    </row>
    <row r="326" spans="1:12" hidden="1">
      <c r="A326" s="352">
        <v>3</v>
      </c>
      <c r="B326" s="353">
        <v>3</v>
      </c>
      <c r="C326" s="353">
        <v>1</v>
      </c>
      <c r="D326" s="353">
        <v>5</v>
      </c>
      <c r="E326" s="353"/>
      <c r="F326" s="355"/>
      <c r="G326" s="354" t="s">
        <v>222</v>
      </c>
      <c r="H326" s="382">
        <v>293</v>
      </c>
      <c r="I326" s="413">
        <f t="shared" ref="I326:L327" si="29">I327</f>
        <v>0</v>
      </c>
      <c r="J326" s="432">
        <f t="shared" si="29"/>
        <v>0</v>
      </c>
      <c r="K326" s="406">
        <f t="shared" si="29"/>
        <v>0</v>
      </c>
      <c r="L326" s="406">
        <f t="shared" si="29"/>
        <v>0</v>
      </c>
    </row>
    <row r="327" spans="1:12" hidden="1">
      <c r="A327" s="349">
        <v>3</v>
      </c>
      <c r="B327" s="367">
        <v>3</v>
      </c>
      <c r="C327" s="367">
        <v>1</v>
      </c>
      <c r="D327" s="367">
        <v>5</v>
      </c>
      <c r="E327" s="367">
        <v>1</v>
      </c>
      <c r="F327" s="368"/>
      <c r="G327" s="354" t="s">
        <v>222</v>
      </c>
      <c r="H327" s="382">
        <v>294</v>
      </c>
      <c r="I327" s="406">
        <f t="shared" si="29"/>
        <v>0</v>
      </c>
      <c r="J327" s="433">
        <f t="shared" si="29"/>
        <v>0</v>
      </c>
      <c r="K327" s="413">
        <f t="shared" si="29"/>
        <v>0</v>
      </c>
      <c r="L327" s="413">
        <f t="shared" si="29"/>
        <v>0</v>
      </c>
    </row>
    <row r="328" spans="1:12" hidden="1">
      <c r="A328" s="352">
        <v>3</v>
      </c>
      <c r="B328" s="353">
        <v>3</v>
      </c>
      <c r="C328" s="353">
        <v>1</v>
      </c>
      <c r="D328" s="353">
        <v>5</v>
      </c>
      <c r="E328" s="353">
        <v>1</v>
      </c>
      <c r="F328" s="355">
        <v>1</v>
      </c>
      <c r="G328" s="354" t="s">
        <v>223</v>
      </c>
      <c r="H328" s="382">
        <v>295</v>
      </c>
      <c r="I328" s="411">
        <v>0</v>
      </c>
      <c r="J328" s="429">
        <v>0</v>
      </c>
      <c r="K328" s="429">
        <v>0</v>
      </c>
      <c r="L328" s="428">
        <v>0</v>
      </c>
    </row>
    <row r="329" spans="1:12" hidden="1">
      <c r="A329" s="352">
        <v>3</v>
      </c>
      <c r="B329" s="353">
        <v>3</v>
      </c>
      <c r="C329" s="353">
        <v>1</v>
      </c>
      <c r="D329" s="353">
        <v>6</v>
      </c>
      <c r="E329" s="353"/>
      <c r="F329" s="355"/>
      <c r="G329" s="354" t="s">
        <v>193</v>
      </c>
      <c r="H329" s="382">
        <v>296</v>
      </c>
      <c r="I329" s="406">
        <f t="shared" ref="I329:L330" si="30">I330</f>
        <v>0</v>
      </c>
      <c r="J329" s="432">
        <f t="shared" si="30"/>
        <v>0</v>
      </c>
      <c r="K329" s="406">
        <f t="shared" si="30"/>
        <v>0</v>
      </c>
      <c r="L329" s="406">
        <f t="shared" si="30"/>
        <v>0</v>
      </c>
    </row>
    <row r="330" spans="1:12" hidden="1">
      <c r="A330" s="352">
        <v>3</v>
      </c>
      <c r="B330" s="353">
        <v>3</v>
      </c>
      <c r="C330" s="353">
        <v>1</v>
      </c>
      <c r="D330" s="353">
        <v>6</v>
      </c>
      <c r="E330" s="353">
        <v>1</v>
      </c>
      <c r="F330" s="355"/>
      <c r="G330" s="354" t="s">
        <v>193</v>
      </c>
      <c r="H330" s="382">
        <v>297</v>
      </c>
      <c r="I330" s="405">
        <f t="shared" si="30"/>
        <v>0</v>
      </c>
      <c r="J330" s="432">
        <f t="shared" si="30"/>
        <v>0</v>
      </c>
      <c r="K330" s="406">
        <f t="shared" si="30"/>
        <v>0</v>
      </c>
      <c r="L330" s="406">
        <f t="shared" si="30"/>
        <v>0</v>
      </c>
    </row>
    <row r="331" spans="1:12" hidden="1">
      <c r="A331" s="352">
        <v>3</v>
      </c>
      <c r="B331" s="353">
        <v>3</v>
      </c>
      <c r="C331" s="353">
        <v>1</v>
      </c>
      <c r="D331" s="353">
        <v>6</v>
      </c>
      <c r="E331" s="353">
        <v>1</v>
      </c>
      <c r="F331" s="355">
        <v>1</v>
      </c>
      <c r="G331" s="354" t="s">
        <v>193</v>
      </c>
      <c r="H331" s="382">
        <v>298</v>
      </c>
      <c r="I331" s="429">
        <v>0</v>
      </c>
      <c r="J331" s="429">
        <v>0</v>
      </c>
      <c r="K331" s="429">
        <v>0</v>
      </c>
      <c r="L331" s="428">
        <v>0</v>
      </c>
    </row>
    <row r="332" spans="1:12" hidden="1">
      <c r="A332" s="352">
        <v>3</v>
      </c>
      <c r="B332" s="353">
        <v>3</v>
      </c>
      <c r="C332" s="353">
        <v>1</v>
      </c>
      <c r="D332" s="353">
        <v>7</v>
      </c>
      <c r="E332" s="353"/>
      <c r="F332" s="355"/>
      <c r="G332" s="354" t="s">
        <v>224</v>
      </c>
      <c r="H332" s="382">
        <v>299</v>
      </c>
      <c r="I332" s="405">
        <f>I333</f>
        <v>0</v>
      </c>
      <c r="J332" s="432">
        <f>J333</f>
        <v>0</v>
      </c>
      <c r="K332" s="406">
        <f>K333</f>
        <v>0</v>
      </c>
      <c r="L332" s="406">
        <f>L333</f>
        <v>0</v>
      </c>
    </row>
    <row r="333" spans="1:12" hidden="1">
      <c r="A333" s="352">
        <v>3</v>
      </c>
      <c r="B333" s="353">
        <v>3</v>
      </c>
      <c r="C333" s="353">
        <v>1</v>
      </c>
      <c r="D333" s="353">
        <v>7</v>
      </c>
      <c r="E333" s="353">
        <v>1</v>
      </c>
      <c r="F333" s="355"/>
      <c r="G333" s="354" t="s">
        <v>224</v>
      </c>
      <c r="H333" s="382">
        <v>300</v>
      </c>
      <c r="I333" s="405">
        <f>I334+I335</f>
        <v>0</v>
      </c>
      <c r="J333" s="405">
        <f>J334+J335</f>
        <v>0</v>
      </c>
      <c r="K333" s="405">
        <f>K334+K335</f>
        <v>0</v>
      </c>
      <c r="L333" s="405">
        <f>L334+L335</f>
        <v>0</v>
      </c>
    </row>
    <row r="334" spans="1:12" ht="25.5" hidden="1" customHeight="1">
      <c r="A334" s="352">
        <v>3</v>
      </c>
      <c r="B334" s="353">
        <v>3</v>
      </c>
      <c r="C334" s="353">
        <v>1</v>
      </c>
      <c r="D334" s="353">
        <v>7</v>
      </c>
      <c r="E334" s="353">
        <v>1</v>
      </c>
      <c r="F334" s="355">
        <v>1</v>
      </c>
      <c r="G334" s="354" t="s">
        <v>225</v>
      </c>
      <c r="H334" s="382">
        <v>301</v>
      </c>
      <c r="I334" s="429">
        <v>0</v>
      </c>
      <c r="J334" s="429">
        <v>0</v>
      </c>
      <c r="K334" s="429">
        <v>0</v>
      </c>
      <c r="L334" s="428">
        <v>0</v>
      </c>
    </row>
    <row r="335" spans="1:12" ht="25.5" hidden="1" customHeight="1">
      <c r="A335" s="352">
        <v>3</v>
      </c>
      <c r="B335" s="353">
        <v>3</v>
      </c>
      <c r="C335" s="353">
        <v>1</v>
      </c>
      <c r="D335" s="353">
        <v>7</v>
      </c>
      <c r="E335" s="353">
        <v>1</v>
      </c>
      <c r="F335" s="355">
        <v>2</v>
      </c>
      <c r="G335" s="354" t="s">
        <v>226</v>
      </c>
      <c r="H335" s="382">
        <v>302</v>
      </c>
      <c r="I335" s="411">
        <v>0</v>
      </c>
      <c r="J335" s="411">
        <v>0</v>
      </c>
      <c r="K335" s="411">
        <v>0</v>
      </c>
      <c r="L335" s="411">
        <v>0</v>
      </c>
    </row>
    <row r="336" spans="1:12" ht="38.25" hidden="1" customHeight="1">
      <c r="A336" s="352">
        <v>3</v>
      </c>
      <c r="B336" s="353">
        <v>3</v>
      </c>
      <c r="C336" s="353">
        <v>2</v>
      </c>
      <c r="D336" s="353"/>
      <c r="E336" s="353"/>
      <c r="F336" s="355"/>
      <c r="G336" s="354" t="s">
        <v>227</v>
      </c>
      <c r="H336" s="382">
        <v>303</v>
      </c>
      <c r="I336" s="405">
        <f>SUM(I337+I346+I350+I354+I358+I361+I364)</f>
        <v>0</v>
      </c>
      <c r="J336" s="432">
        <f>SUM(J337+J346+J350+J354+J358+J361+J364)</f>
        <v>0</v>
      </c>
      <c r="K336" s="406">
        <f>SUM(K337+K346+K350+K354+K358+K361+K364)</f>
        <v>0</v>
      </c>
      <c r="L336" s="406">
        <f>SUM(L337+L346+L350+L354+L358+L361+L364)</f>
        <v>0</v>
      </c>
    </row>
    <row r="337" spans="1:15" hidden="1">
      <c r="A337" s="352">
        <v>3</v>
      </c>
      <c r="B337" s="353">
        <v>3</v>
      </c>
      <c r="C337" s="353">
        <v>2</v>
      </c>
      <c r="D337" s="353">
        <v>1</v>
      </c>
      <c r="E337" s="353"/>
      <c r="F337" s="355"/>
      <c r="G337" s="354" t="s">
        <v>175</v>
      </c>
      <c r="H337" s="382">
        <v>304</v>
      </c>
      <c r="I337" s="405">
        <f>I338</f>
        <v>0</v>
      </c>
      <c r="J337" s="432">
        <f>J338</f>
        <v>0</v>
      </c>
      <c r="K337" s="406">
        <f>K338</f>
        <v>0</v>
      </c>
      <c r="L337" s="406">
        <f>L338</f>
        <v>0</v>
      </c>
    </row>
    <row r="338" spans="1:15" hidden="1">
      <c r="A338" s="356">
        <v>3</v>
      </c>
      <c r="B338" s="352">
        <v>3</v>
      </c>
      <c r="C338" s="353">
        <v>2</v>
      </c>
      <c r="D338" s="354">
        <v>1</v>
      </c>
      <c r="E338" s="352">
        <v>1</v>
      </c>
      <c r="F338" s="355"/>
      <c r="G338" s="354" t="s">
        <v>175</v>
      </c>
      <c r="H338" s="382">
        <v>305</v>
      </c>
      <c r="I338" s="405">
        <f>SUM(I339:I339)</f>
        <v>0</v>
      </c>
      <c r="J338" s="405">
        <f>SUM(J339:J339)</f>
        <v>0</v>
      </c>
      <c r="K338" s="405">
        <f>SUM(K339:K339)</f>
        <v>0</v>
      </c>
      <c r="L338" s="405">
        <f>SUM(L339:L339)</f>
        <v>0</v>
      </c>
      <c r="M338" s="393"/>
      <c r="N338" s="393"/>
      <c r="O338" s="393"/>
    </row>
    <row r="339" spans="1:15" hidden="1">
      <c r="A339" s="356">
        <v>3</v>
      </c>
      <c r="B339" s="352">
        <v>3</v>
      </c>
      <c r="C339" s="353">
        <v>2</v>
      </c>
      <c r="D339" s="354">
        <v>1</v>
      </c>
      <c r="E339" s="352">
        <v>1</v>
      </c>
      <c r="F339" s="355">
        <v>1</v>
      </c>
      <c r="G339" s="354" t="s">
        <v>176</v>
      </c>
      <c r="H339" s="382">
        <v>306</v>
      </c>
      <c r="I339" s="429">
        <v>0</v>
      </c>
      <c r="J339" s="429">
        <v>0</v>
      </c>
      <c r="K339" s="429">
        <v>0</v>
      </c>
      <c r="L339" s="428">
        <v>0</v>
      </c>
    </row>
    <row r="340" spans="1:15" hidden="1">
      <c r="A340" s="356">
        <v>3</v>
      </c>
      <c r="B340" s="352">
        <v>3</v>
      </c>
      <c r="C340" s="353">
        <v>2</v>
      </c>
      <c r="D340" s="354">
        <v>1</v>
      </c>
      <c r="E340" s="352">
        <v>2</v>
      </c>
      <c r="F340" s="355"/>
      <c r="G340" s="369" t="s">
        <v>199</v>
      </c>
      <c r="H340" s="382">
        <v>307</v>
      </c>
      <c r="I340" s="405">
        <f>SUM(I341:I342)</f>
        <v>0</v>
      </c>
      <c r="J340" s="405">
        <f>SUM(J341:J342)</f>
        <v>0</v>
      </c>
      <c r="K340" s="405">
        <f>SUM(K341:K342)</f>
        <v>0</v>
      </c>
      <c r="L340" s="405">
        <f>SUM(L341:L342)</f>
        <v>0</v>
      </c>
    </row>
    <row r="341" spans="1:15" hidden="1">
      <c r="A341" s="356">
        <v>3</v>
      </c>
      <c r="B341" s="352">
        <v>3</v>
      </c>
      <c r="C341" s="353">
        <v>2</v>
      </c>
      <c r="D341" s="354">
        <v>1</v>
      </c>
      <c r="E341" s="352">
        <v>2</v>
      </c>
      <c r="F341" s="355">
        <v>1</v>
      </c>
      <c r="G341" s="369" t="s">
        <v>178</v>
      </c>
      <c r="H341" s="382">
        <v>308</v>
      </c>
      <c r="I341" s="429">
        <v>0</v>
      </c>
      <c r="J341" s="429">
        <v>0</v>
      </c>
      <c r="K341" s="429">
        <v>0</v>
      </c>
      <c r="L341" s="428">
        <v>0</v>
      </c>
    </row>
    <row r="342" spans="1:15" hidden="1">
      <c r="A342" s="356">
        <v>3</v>
      </c>
      <c r="B342" s="352">
        <v>3</v>
      </c>
      <c r="C342" s="353">
        <v>2</v>
      </c>
      <c r="D342" s="354">
        <v>1</v>
      </c>
      <c r="E342" s="352">
        <v>2</v>
      </c>
      <c r="F342" s="355">
        <v>2</v>
      </c>
      <c r="G342" s="369" t="s">
        <v>179</v>
      </c>
      <c r="H342" s="382">
        <v>309</v>
      </c>
      <c r="I342" s="411">
        <v>0</v>
      </c>
      <c r="J342" s="411">
        <v>0</v>
      </c>
      <c r="K342" s="411">
        <v>0</v>
      </c>
      <c r="L342" s="411">
        <v>0</v>
      </c>
    </row>
    <row r="343" spans="1:15" hidden="1">
      <c r="A343" s="356">
        <v>3</v>
      </c>
      <c r="B343" s="352">
        <v>3</v>
      </c>
      <c r="C343" s="353">
        <v>2</v>
      </c>
      <c r="D343" s="354">
        <v>1</v>
      </c>
      <c r="E343" s="352">
        <v>3</v>
      </c>
      <c r="F343" s="355"/>
      <c r="G343" s="369" t="s">
        <v>180</v>
      </c>
      <c r="H343" s="382">
        <v>310</v>
      </c>
      <c r="I343" s="405">
        <f>SUM(I344:I345)</f>
        <v>0</v>
      </c>
      <c r="J343" s="405">
        <f>SUM(J344:J345)</f>
        <v>0</v>
      </c>
      <c r="K343" s="405">
        <f>SUM(K344:K345)</f>
        <v>0</v>
      </c>
      <c r="L343" s="405">
        <f>SUM(L344:L345)</f>
        <v>0</v>
      </c>
    </row>
    <row r="344" spans="1:15" hidden="1">
      <c r="A344" s="356">
        <v>3</v>
      </c>
      <c r="B344" s="352">
        <v>3</v>
      </c>
      <c r="C344" s="353">
        <v>2</v>
      </c>
      <c r="D344" s="354">
        <v>1</v>
      </c>
      <c r="E344" s="352">
        <v>3</v>
      </c>
      <c r="F344" s="355">
        <v>1</v>
      </c>
      <c r="G344" s="369" t="s">
        <v>181</v>
      </c>
      <c r="H344" s="382">
        <v>311</v>
      </c>
      <c r="I344" s="411">
        <v>0</v>
      </c>
      <c r="J344" s="411">
        <v>0</v>
      </c>
      <c r="K344" s="411">
        <v>0</v>
      </c>
      <c r="L344" s="411">
        <v>0</v>
      </c>
    </row>
    <row r="345" spans="1:15" hidden="1">
      <c r="A345" s="356">
        <v>3</v>
      </c>
      <c r="B345" s="352">
        <v>3</v>
      </c>
      <c r="C345" s="353">
        <v>2</v>
      </c>
      <c r="D345" s="354">
        <v>1</v>
      </c>
      <c r="E345" s="352">
        <v>3</v>
      </c>
      <c r="F345" s="355">
        <v>2</v>
      </c>
      <c r="G345" s="369" t="s">
        <v>200</v>
      </c>
      <c r="H345" s="382">
        <v>312</v>
      </c>
      <c r="I345" s="416">
        <v>0</v>
      </c>
      <c r="J345" s="434">
        <v>0</v>
      </c>
      <c r="K345" s="416">
        <v>0</v>
      </c>
      <c r="L345" s="416">
        <v>0</v>
      </c>
    </row>
    <row r="346" spans="1:15" hidden="1">
      <c r="A346" s="359">
        <v>3</v>
      </c>
      <c r="B346" s="359">
        <v>3</v>
      </c>
      <c r="C346" s="366">
        <v>2</v>
      </c>
      <c r="D346" s="369">
        <v>2</v>
      </c>
      <c r="E346" s="366"/>
      <c r="F346" s="368"/>
      <c r="G346" s="369" t="s">
        <v>213</v>
      </c>
      <c r="H346" s="382">
        <v>313</v>
      </c>
      <c r="I346" s="414">
        <f>I347</f>
        <v>0</v>
      </c>
      <c r="J346" s="435">
        <f>J347</f>
        <v>0</v>
      </c>
      <c r="K346" s="415">
        <f>K347</f>
        <v>0</v>
      </c>
      <c r="L346" s="415">
        <f>L347</f>
        <v>0</v>
      </c>
    </row>
    <row r="347" spans="1:15" hidden="1">
      <c r="A347" s="356">
        <v>3</v>
      </c>
      <c r="B347" s="356">
        <v>3</v>
      </c>
      <c r="C347" s="352">
        <v>2</v>
      </c>
      <c r="D347" s="354">
        <v>2</v>
      </c>
      <c r="E347" s="352">
        <v>1</v>
      </c>
      <c r="F347" s="355"/>
      <c r="G347" s="369" t="s">
        <v>213</v>
      </c>
      <c r="H347" s="382">
        <v>314</v>
      </c>
      <c r="I347" s="405">
        <f>SUM(I348:I349)</f>
        <v>0</v>
      </c>
      <c r="J347" s="417">
        <f>SUM(J348:J349)</f>
        <v>0</v>
      </c>
      <c r="K347" s="406">
        <f>SUM(K348:K349)</f>
        <v>0</v>
      </c>
      <c r="L347" s="406">
        <f>SUM(L348:L349)</f>
        <v>0</v>
      </c>
    </row>
    <row r="348" spans="1:15" ht="25.5" hidden="1" customHeight="1">
      <c r="A348" s="356">
        <v>3</v>
      </c>
      <c r="B348" s="356">
        <v>3</v>
      </c>
      <c r="C348" s="352">
        <v>2</v>
      </c>
      <c r="D348" s="354">
        <v>2</v>
      </c>
      <c r="E348" s="356">
        <v>1</v>
      </c>
      <c r="F348" s="376">
        <v>1</v>
      </c>
      <c r="G348" s="354" t="s">
        <v>214</v>
      </c>
      <c r="H348" s="382">
        <v>315</v>
      </c>
      <c r="I348" s="411">
        <v>0</v>
      </c>
      <c r="J348" s="411">
        <v>0</v>
      </c>
      <c r="K348" s="411">
        <v>0</v>
      </c>
      <c r="L348" s="411">
        <v>0</v>
      </c>
    </row>
    <row r="349" spans="1:15" hidden="1">
      <c r="A349" s="359">
        <v>3</v>
      </c>
      <c r="B349" s="359">
        <v>3</v>
      </c>
      <c r="C349" s="360">
        <v>2</v>
      </c>
      <c r="D349" s="361">
        <v>2</v>
      </c>
      <c r="E349" s="362">
        <v>1</v>
      </c>
      <c r="F349" s="381">
        <v>2</v>
      </c>
      <c r="G349" s="362" t="s">
        <v>215</v>
      </c>
      <c r="H349" s="382">
        <v>316</v>
      </c>
      <c r="I349" s="411">
        <v>0</v>
      </c>
      <c r="J349" s="411">
        <v>0</v>
      </c>
      <c r="K349" s="411">
        <v>0</v>
      </c>
      <c r="L349" s="411">
        <v>0</v>
      </c>
    </row>
    <row r="350" spans="1:15" ht="25.5" hidden="1" customHeight="1">
      <c r="A350" s="356">
        <v>3</v>
      </c>
      <c r="B350" s="356">
        <v>3</v>
      </c>
      <c r="C350" s="352">
        <v>2</v>
      </c>
      <c r="D350" s="353">
        <v>3</v>
      </c>
      <c r="E350" s="354"/>
      <c r="F350" s="376"/>
      <c r="G350" s="354" t="s">
        <v>216</v>
      </c>
      <c r="H350" s="382">
        <v>317</v>
      </c>
      <c r="I350" s="405">
        <f>I351</f>
        <v>0</v>
      </c>
      <c r="J350" s="417">
        <f>J351</f>
        <v>0</v>
      </c>
      <c r="K350" s="406">
        <f>K351</f>
        <v>0</v>
      </c>
      <c r="L350" s="406">
        <f>L351</f>
        <v>0</v>
      </c>
    </row>
    <row r="351" spans="1:15" ht="25.5" hidden="1" customHeight="1">
      <c r="A351" s="356">
        <v>3</v>
      </c>
      <c r="B351" s="356">
        <v>3</v>
      </c>
      <c r="C351" s="352">
        <v>2</v>
      </c>
      <c r="D351" s="353">
        <v>3</v>
      </c>
      <c r="E351" s="354">
        <v>1</v>
      </c>
      <c r="F351" s="376"/>
      <c r="G351" s="354" t="s">
        <v>216</v>
      </c>
      <c r="H351" s="382">
        <v>318</v>
      </c>
      <c r="I351" s="405">
        <f>I352+I353</f>
        <v>0</v>
      </c>
      <c r="J351" s="405">
        <f>J352+J353</f>
        <v>0</v>
      </c>
      <c r="K351" s="405">
        <f>K352+K353</f>
        <v>0</v>
      </c>
      <c r="L351" s="405">
        <f>L352+L353</f>
        <v>0</v>
      </c>
    </row>
    <row r="352" spans="1:15" ht="25.5" hidden="1" customHeight="1">
      <c r="A352" s="356">
        <v>3</v>
      </c>
      <c r="B352" s="356">
        <v>3</v>
      </c>
      <c r="C352" s="352">
        <v>2</v>
      </c>
      <c r="D352" s="353">
        <v>3</v>
      </c>
      <c r="E352" s="354">
        <v>1</v>
      </c>
      <c r="F352" s="376">
        <v>1</v>
      </c>
      <c r="G352" s="354" t="s">
        <v>217</v>
      </c>
      <c r="H352" s="382">
        <v>319</v>
      </c>
      <c r="I352" s="429">
        <v>0</v>
      </c>
      <c r="J352" s="429">
        <v>0</v>
      </c>
      <c r="K352" s="429">
        <v>0</v>
      </c>
      <c r="L352" s="428">
        <v>0</v>
      </c>
    </row>
    <row r="353" spans="1:12" ht="25.5" hidden="1" customHeight="1">
      <c r="A353" s="356">
        <v>3</v>
      </c>
      <c r="B353" s="356">
        <v>3</v>
      </c>
      <c r="C353" s="352">
        <v>2</v>
      </c>
      <c r="D353" s="353">
        <v>3</v>
      </c>
      <c r="E353" s="354">
        <v>1</v>
      </c>
      <c r="F353" s="376">
        <v>2</v>
      </c>
      <c r="G353" s="354" t="s">
        <v>218</v>
      </c>
      <c r="H353" s="382">
        <v>320</v>
      </c>
      <c r="I353" s="411">
        <v>0</v>
      </c>
      <c r="J353" s="411">
        <v>0</v>
      </c>
      <c r="K353" s="411">
        <v>0</v>
      </c>
      <c r="L353" s="411">
        <v>0</v>
      </c>
    </row>
    <row r="354" spans="1:12" hidden="1">
      <c r="A354" s="356">
        <v>3</v>
      </c>
      <c r="B354" s="356">
        <v>3</v>
      </c>
      <c r="C354" s="352">
        <v>2</v>
      </c>
      <c r="D354" s="353">
        <v>4</v>
      </c>
      <c r="E354" s="353"/>
      <c r="F354" s="355"/>
      <c r="G354" s="354" t="s">
        <v>219</v>
      </c>
      <c r="H354" s="382">
        <v>321</v>
      </c>
      <c r="I354" s="405">
        <f>I355</f>
        <v>0</v>
      </c>
      <c r="J354" s="417">
        <f>J355</f>
        <v>0</v>
      </c>
      <c r="K354" s="406">
        <f>K355</f>
        <v>0</v>
      </c>
      <c r="L354" s="406">
        <f>L355</f>
        <v>0</v>
      </c>
    </row>
    <row r="355" spans="1:12" hidden="1">
      <c r="A355" s="365">
        <v>3</v>
      </c>
      <c r="B355" s="365">
        <v>3</v>
      </c>
      <c r="C355" s="349">
        <v>2</v>
      </c>
      <c r="D355" s="347">
        <v>4</v>
      </c>
      <c r="E355" s="347">
        <v>1</v>
      </c>
      <c r="F355" s="350"/>
      <c r="G355" s="354" t="s">
        <v>219</v>
      </c>
      <c r="H355" s="382">
        <v>322</v>
      </c>
      <c r="I355" s="412">
        <f>SUM(I356:I357)</f>
        <v>0</v>
      </c>
      <c r="J355" s="418">
        <f>SUM(J356:J357)</f>
        <v>0</v>
      </c>
      <c r="K355" s="413">
        <f>SUM(K356:K357)</f>
        <v>0</v>
      </c>
      <c r="L355" s="413">
        <f>SUM(L356:L357)</f>
        <v>0</v>
      </c>
    </row>
    <row r="356" spans="1:12" hidden="1">
      <c r="A356" s="356">
        <v>3</v>
      </c>
      <c r="B356" s="356">
        <v>3</v>
      </c>
      <c r="C356" s="352">
        <v>2</v>
      </c>
      <c r="D356" s="353">
        <v>4</v>
      </c>
      <c r="E356" s="353">
        <v>1</v>
      </c>
      <c r="F356" s="355">
        <v>1</v>
      </c>
      <c r="G356" s="354" t="s">
        <v>220</v>
      </c>
      <c r="H356" s="382">
        <v>323</v>
      </c>
      <c r="I356" s="411">
        <v>0</v>
      </c>
      <c r="J356" s="411">
        <v>0</v>
      </c>
      <c r="K356" s="411">
        <v>0</v>
      </c>
      <c r="L356" s="411">
        <v>0</v>
      </c>
    </row>
    <row r="357" spans="1:12" hidden="1">
      <c r="A357" s="356">
        <v>3</v>
      </c>
      <c r="B357" s="356">
        <v>3</v>
      </c>
      <c r="C357" s="352">
        <v>2</v>
      </c>
      <c r="D357" s="353">
        <v>4</v>
      </c>
      <c r="E357" s="353">
        <v>1</v>
      </c>
      <c r="F357" s="355">
        <v>2</v>
      </c>
      <c r="G357" s="354" t="s">
        <v>228</v>
      </c>
      <c r="H357" s="382">
        <v>324</v>
      </c>
      <c r="I357" s="411">
        <v>0</v>
      </c>
      <c r="J357" s="411">
        <v>0</v>
      </c>
      <c r="K357" s="411">
        <v>0</v>
      </c>
      <c r="L357" s="411">
        <v>0</v>
      </c>
    </row>
    <row r="358" spans="1:12" hidden="1">
      <c r="A358" s="356">
        <v>3</v>
      </c>
      <c r="B358" s="356">
        <v>3</v>
      </c>
      <c r="C358" s="352">
        <v>2</v>
      </c>
      <c r="D358" s="353">
        <v>5</v>
      </c>
      <c r="E358" s="353"/>
      <c r="F358" s="355"/>
      <c r="G358" s="354" t="s">
        <v>222</v>
      </c>
      <c r="H358" s="382">
        <v>325</v>
      </c>
      <c r="I358" s="405">
        <f t="shared" ref="I358:L359" si="31">I359</f>
        <v>0</v>
      </c>
      <c r="J358" s="417">
        <f t="shared" si="31"/>
        <v>0</v>
      </c>
      <c r="K358" s="406">
        <f t="shared" si="31"/>
        <v>0</v>
      </c>
      <c r="L358" s="406">
        <f t="shared" si="31"/>
        <v>0</v>
      </c>
    </row>
    <row r="359" spans="1:12" hidden="1">
      <c r="A359" s="365">
        <v>3</v>
      </c>
      <c r="B359" s="365">
        <v>3</v>
      </c>
      <c r="C359" s="349">
        <v>2</v>
      </c>
      <c r="D359" s="347">
        <v>5</v>
      </c>
      <c r="E359" s="347">
        <v>1</v>
      </c>
      <c r="F359" s="350"/>
      <c r="G359" s="354" t="s">
        <v>222</v>
      </c>
      <c r="H359" s="382">
        <v>326</v>
      </c>
      <c r="I359" s="412">
        <f t="shared" si="31"/>
        <v>0</v>
      </c>
      <c r="J359" s="418">
        <f t="shared" si="31"/>
        <v>0</v>
      </c>
      <c r="K359" s="413">
        <f t="shared" si="31"/>
        <v>0</v>
      </c>
      <c r="L359" s="413">
        <f t="shared" si="31"/>
        <v>0</v>
      </c>
    </row>
    <row r="360" spans="1:12" hidden="1">
      <c r="A360" s="356">
        <v>3</v>
      </c>
      <c r="B360" s="356">
        <v>3</v>
      </c>
      <c r="C360" s="352">
        <v>2</v>
      </c>
      <c r="D360" s="353">
        <v>5</v>
      </c>
      <c r="E360" s="353">
        <v>1</v>
      </c>
      <c r="F360" s="355">
        <v>1</v>
      </c>
      <c r="G360" s="354" t="s">
        <v>222</v>
      </c>
      <c r="H360" s="382">
        <v>327</v>
      </c>
      <c r="I360" s="429">
        <v>0</v>
      </c>
      <c r="J360" s="429">
        <v>0</v>
      </c>
      <c r="K360" s="429">
        <v>0</v>
      </c>
      <c r="L360" s="428">
        <v>0</v>
      </c>
    </row>
    <row r="361" spans="1:12" hidden="1">
      <c r="A361" s="356">
        <v>3</v>
      </c>
      <c r="B361" s="356">
        <v>3</v>
      </c>
      <c r="C361" s="352">
        <v>2</v>
      </c>
      <c r="D361" s="353">
        <v>6</v>
      </c>
      <c r="E361" s="353"/>
      <c r="F361" s="355"/>
      <c r="G361" s="354" t="s">
        <v>193</v>
      </c>
      <c r="H361" s="382">
        <v>328</v>
      </c>
      <c r="I361" s="405">
        <f t="shared" ref="I361:L362" si="32">I362</f>
        <v>0</v>
      </c>
      <c r="J361" s="417">
        <f t="shared" si="32"/>
        <v>0</v>
      </c>
      <c r="K361" s="406">
        <f t="shared" si="32"/>
        <v>0</v>
      </c>
      <c r="L361" s="406">
        <f t="shared" si="32"/>
        <v>0</v>
      </c>
    </row>
    <row r="362" spans="1:12" hidden="1">
      <c r="A362" s="356">
        <v>3</v>
      </c>
      <c r="B362" s="356">
        <v>3</v>
      </c>
      <c r="C362" s="352">
        <v>2</v>
      </c>
      <c r="D362" s="353">
        <v>6</v>
      </c>
      <c r="E362" s="353">
        <v>1</v>
      </c>
      <c r="F362" s="355"/>
      <c r="G362" s="354" t="s">
        <v>193</v>
      </c>
      <c r="H362" s="382">
        <v>329</v>
      </c>
      <c r="I362" s="405">
        <f t="shared" si="32"/>
        <v>0</v>
      </c>
      <c r="J362" s="417">
        <f t="shared" si="32"/>
        <v>0</v>
      </c>
      <c r="K362" s="406">
        <f t="shared" si="32"/>
        <v>0</v>
      </c>
      <c r="L362" s="406">
        <f t="shared" si="32"/>
        <v>0</v>
      </c>
    </row>
    <row r="363" spans="1:12" hidden="1">
      <c r="A363" s="359">
        <v>3</v>
      </c>
      <c r="B363" s="359">
        <v>3</v>
      </c>
      <c r="C363" s="360">
        <v>2</v>
      </c>
      <c r="D363" s="361">
        <v>6</v>
      </c>
      <c r="E363" s="361">
        <v>1</v>
      </c>
      <c r="F363" s="363">
        <v>1</v>
      </c>
      <c r="G363" s="362" t="s">
        <v>193</v>
      </c>
      <c r="H363" s="382">
        <v>330</v>
      </c>
      <c r="I363" s="429">
        <v>0</v>
      </c>
      <c r="J363" s="429">
        <v>0</v>
      </c>
      <c r="K363" s="429">
        <v>0</v>
      </c>
      <c r="L363" s="428">
        <v>0</v>
      </c>
    </row>
    <row r="364" spans="1:12" hidden="1">
      <c r="A364" s="356">
        <v>3</v>
      </c>
      <c r="B364" s="356">
        <v>3</v>
      </c>
      <c r="C364" s="352">
        <v>2</v>
      </c>
      <c r="D364" s="353">
        <v>7</v>
      </c>
      <c r="E364" s="353"/>
      <c r="F364" s="355"/>
      <c r="G364" s="354" t="s">
        <v>224</v>
      </c>
      <c r="H364" s="382">
        <v>331</v>
      </c>
      <c r="I364" s="405">
        <f>I365</f>
        <v>0</v>
      </c>
      <c r="J364" s="417">
        <f>J365</f>
        <v>0</v>
      </c>
      <c r="K364" s="406">
        <f>K365</f>
        <v>0</v>
      </c>
      <c r="L364" s="406">
        <f>L365</f>
        <v>0</v>
      </c>
    </row>
    <row r="365" spans="1:12" hidden="1">
      <c r="A365" s="359">
        <v>3</v>
      </c>
      <c r="B365" s="359">
        <v>3</v>
      </c>
      <c r="C365" s="360">
        <v>2</v>
      </c>
      <c r="D365" s="361">
        <v>7</v>
      </c>
      <c r="E365" s="361">
        <v>1</v>
      </c>
      <c r="F365" s="363"/>
      <c r="G365" s="354" t="s">
        <v>224</v>
      </c>
      <c r="H365" s="382">
        <v>332</v>
      </c>
      <c r="I365" s="405">
        <f>SUM(I366:I367)</f>
        <v>0</v>
      </c>
      <c r="J365" s="405">
        <f>SUM(J366:J367)</f>
        <v>0</v>
      </c>
      <c r="K365" s="405">
        <f>SUM(K366:K367)</f>
        <v>0</v>
      </c>
      <c r="L365" s="405">
        <f>SUM(L366:L367)</f>
        <v>0</v>
      </c>
    </row>
    <row r="366" spans="1:12" ht="25.5" hidden="1" customHeight="1">
      <c r="A366" s="356">
        <v>3</v>
      </c>
      <c r="B366" s="356">
        <v>3</v>
      </c>
      <c r="C366" s="352">
        <v>2</v>
      </c>
      <c r="D366" s="353">
        <v>7</v>
      </c>
      <c r="E366" s="353">
        <v>1</v>
      </c>
      <c r="F366" s="355">
        <v>1</v>
      </c>
      <c r="G366" s="354" t="s">
        <v>225</v>
      </c>
      <c r="H366" s="382">
        <v>333</v>
      </c>
      <c r="I366" s="429">
        <v>0</v>
      </c>
      <c r="J366" s="429">
        <v>0</v>
      </c>
      <c r="K366" s="429">
        <v>0</v>
      </c>
      <c r="L366" s="428">
        <v>0</v>
      </c>
    </row>
    <row r="367" spans="1:12" ht="25.5" hidden="1" customHeight="1">
      <c r="A367" s="356">
        <v>3</v>
      </c>
      <c r="B367" s="356">
        <v>3</v>
      </c>
      <c r="C367" s="352">
        <v>2</v>
      </c>
      <c r="D367" s="353">
        <v>7</v>
      </c>
      <c r="E367" s="353">
        <v>1</v>
      </c>
      <c r="F367" s="355">
        <v>2</v>
      </c>
      <c r="G367" s="354" t="s">
        <v>226</v>
      </c>
      <c r="H367" s="382">
        <v>334</v>
      </c>
      <c r="I367" s="411">
        <v>0</v>
      </c>
      <c r="J367" s="411">
        <v>0</v>
      </c>
      <c r="K367" s="411">
        <v>0</v>
      </c>
      <c r="L367" s="411">
        <v>0</v>
      </c>
    </row>
    <row r="368" spans="1:12">
      <c r="A368" s="332"/>
      <c r="B368" s="332"/>
      <c r="C368" s="333"/>
      <c r="D368" s="394"/>
      <c r="E368" s="395"/>
      <c r="F368" s="396"/>
      <c r="G368" s="397" t="s">
        <v>229</v>
      </c>
      <c r="H368" s="382">
        <v>335</v>
      </c>
      <c r="I368" s="420">
        <f>SUM(I34+I184)</f>
        <v>2361800</v>
      </c>
      <c r="J368" s="420">
        <f>SUM(J34+J184)</f>
        <v>585800</v>
      </c>
      <c r="K368" s="420">
        <f>SUM(K34+K184)</f>
        <v>553393.1</v>
      </c>
      <c r="L368" s="420">
        <f>SUM(L34+L184)</f>
        <v>553393.1</v>
      </c>
    </row>
    <row r="369" spans="1:12">
      <c r="G369" s="345"/>
      <c r="H369" s="301"/>
      <c r="I369" s="398"/>
      <c r="J369" s="399"/>
      <c r="K369" s="399"/>
      <c r="L369" s="399"/>
    </row>
    <row r="370" spans="1:12">
      <c r="D370" s="751" t="s">
        <v>230</v>
      </c>
      <c r="E370" s="751"/>
      <c r="F370" s="751"/>
      <c r="G370" s="751"/>
      <c r="H370" s="400"/>
      <c r="I370" s="401"/>
      <c r="J370" s="399"/>
      <c r="K370" s="774" t="s">
        <v>231</v>
      </c>
      <c r="L370" s="774"/>
    </row>
    <row r="371" spans="1:12" ht="18.75" customHeight="1">
      <c r="A371" s="402"/>
      <c r="B371" s="402"/>
      <c r="C371" s="402"/>
      <c r="D371" s="776" t="s">
        <v>232</v>
      </c>
      <c r="E371" s="776"/>
      <c r="F371" s="776"/>
      <c r="G371" s="776"/>
      <c r="I371" s="312" t="s">
        <v>233</v>
      </c>
      <c r="K371" s="747" t="s">
        <v>234</v>
      </c>
      <c r="L371" s="747"/>
    </row>
    <row r="372" spans="1:12" ht="15.75" customHeight="1">
      <c r="I372" s="308"/>
      <c r="K372" s="308"/>
      <c r="L372" s="308"/>
    </row>
    <row r="373" spans="1:12" ht="27.75" customHeight="1">
      <c r="D373" s="775" t="s">
        <v>320</v>
      </c>
      <c r="E373" s="775"/>
      <c r="F373" s="775"/>
      <c r="G373" s="775"/>
      <c r="I373" s="308"/>
      <c r="K373" s="774" t="s">
        <v>321</v>
      </c>
      <c r="L373" s="774"/>
    </row>
    <row r="374" spans="1:12" ht="25.5" customHeight="1">
      <c r="D374" s="758" t="s">
        <v>235</v>
      </c>
      <c r="E374" s="759"/>
      <c r="F374" s="759"/>
      <c r="G374" s="759"/>
      <c r="H374" s="314"/>
      <c r="I374" s="309" t="s">
        <v>233</v>
      </c>
      <c r="K374" s="747" t="s">
        <v>234</v>
      </c>
      <c r="L374" s="747"/>
    </row>
    <row r="376" spans="1:12">
      <c r="C376" s="740" t="s">
        <v>489</v>
      </c>
      <c r="D376" s="740"/>
      <c r="E376" s="740"/>
      <c r="F376" s="740"/>
      <c r="G376" s="740"/>
      <c r="H376" s="740"/>
      <c r="I376" s="740"/>
      <c r="J376" s="740"/>
      <c r="K376" s="740"/>
    </row>
  </sheetData>
  <sheetProtection formatCells="0" formatColumns="0" formatRows="0" insertColumns="0" insertRows="0" insertHyperlinks="0" deleteColumns="0" deleteRows="0" sort="0" autoFilter="0" pivotTables="0"/>
  <mergeCells count="32"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  <mergeCell ref="C376:K376"/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</mergeCells>
  <pageMargins left="0.39370078740157483" right="0.19685039370078741" top="0.19685039370078741" bottom="0.19685039370078741" header="0.31496062992125984" footer="0.31496062992125984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97B9E-CAD8-4830-8B93-E68B67C649BF}">
  <dimension ref="A1:P376"/>
  <sheetViews>
    <sheetView topLeftCell="A370" zoomScaleNormal="100" workbookViewId="0">
      <selection activeCell="R35" sqref="R35"/>
    </sheetView>
  </sheetViews>
  <sheetFormatPr defaultRowHeight="15"/>
  <cols>
    <col min="1" max="4" width="2" style="144" customWidth="1"/>
    <col min="5" max="5" width="2.140625" style="144" customWidth="1"/>
    <col min="6" max="6" width="3" style="292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89" t="s">
        <v>0</v>
      </c>
      <c r="K1" s="289"/>
      <c r="L1" s="289"/>
      <c r="M1" s="277"/>
      <c r="N1" s="289"/>
      <c r="O1" s="289"/>
    </row>
    <row r="2" spans="1:15">
      <c r="H2" s="279"/>
      <c r="I2" s="143"/>
      <c r="J2" s="289" t="s">
        <v>1</v>
      </c>
      <c r="K2" s="289"/>
      <c r="L2" s="289"/>
      <c r="M2" s="277"/>
      <c r="N2" s="289"/>
      <c r="O2" s="289"/>
    </row>
    <row r="3" spans="1:15">
      <c r="H3" s="269"/>
      <c r="I3" s="279"/>
      <c r="J3" s="289" t="s">
        <v>2</v>
      </c>
      <c r="K3" s="289"/>
      <c r="L3" s="289"/>
      <c r="M3" s="277"/>
      <c r="N3" s="289"/>
      <c r="O3" s="289"/>
    </row>
    <row r="4" spans="1:15">
      <c r="G4" s="280" t="s">
        <v>3</v>
      </c>
      <c r="H4" s="279"/>
      <c r="I4" s="143"/>
      <c r="J4" s="289" t="s">
        <v>4</v>
      </c>
      <c r="K4" s="289"/>
      <c r="L4" s="289"/>
      <c r="M4" s="277"/>
      <c r="N4" s="289"/>
      <c r="O4" s="289"/>
    </row>
    <row r="5" spans="1:15">
      <c r="H5" s="279"/>
      <c r="I5" s="143"/>
      <c r="J5" s="289" t="s">
        <v>5</v>
      </c>
      <c r="K5" s="289"/>
      <c r="L5" s="289"/>
      <c r="M5" s="277"/>
      <c r="N5" s="289"/>
      <c r="O5" s="289"/>
    </row>
    <row r="6" spans="1:15" ht="6" customHeight="1">
      <c r="H6" s="279"/>
      <c r="I6" s="143"/>
      <c r="J6" s="289"/>
      <c r="K6" s="289"/>
      <c r="L6" s="289"/>
      <c r="M6" s="277"/>
      <c r="N6" s="289"/>
      <c r="O6" s="289"/>
    </row>
    <row r="7" spans="1:15" ht="30.7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394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77"/>
    </row>
    <row r="11" spans="1:15" ht="15.75" customHeight="1">
      <c r="A11" s="278"/>
      <c r="B11" s="289"/>
      <c r="C11" s="289"/>
      <c r="D11" s="289"/>
      <c r="E11" s="289"/>
      <c r="F11" s="289"/>
      <c r="G11" s="806" t="s">
        <v>9</v>
      </c>
      <c r="H11" s="806"/>
      <c r="I11" s="806"/>
      <c r="J11" s="806"/>
      <c r="K11" s="806"/>
      <c r="L11" s="289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508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289"/>
      <c r="H19" s="289"/>
      <c r="I19" s="289"/>
      <c r="J19" s="289"/>
      <c r="K19" s="289"/>
    </row>
    <row r="20" spans="1:13">
      <c r="B20" s="143"/>
      <c r="C20" s="143"/>
      <c r="D20" s="143"/>
      <c r="E20" s="847" t="s">
        <v>15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289"/>
      <c r="F24" s="293"/>
      <c r="I24" s="266"/>
      <c r="J24" s="266"/>
      <c r="K24" s="265" t="s">
        <v>19</v>
      </c>
      <c r="L24" s="257"/>
      <c r="M24" s="256"/>
    </row>
    <row r="25" spans="1:13">
      <c r="A25" s="813" t="s">
        <v>20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26.25" customHeight="1">
      <c r="A26" s="813" t="s">
        <v>23</v>
      </c>
      <c r="B26" s="813"/>
      <c r="C26" s="813"/>
      <c r="D26" s="813"/>
      <c r="E26" s="813"/>
      <c r="F26" s="813"/>
      <c r="G26" s="813"/>
      <c r="H26" s="813"/>
      <c r="I26" s="813"/>
      <c r="J26" s="294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 t="s">
        <v>258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29</v>
      </c>
      <c r="J28" s="258" t="s">
        <v>30</v>
      </c>
      <c r="K28" s="257" t="s">
        <v>31</v>
      </c>
      <c r="L28" s="257" t="s">
        <v>31</v>
      </c>
      <c r="M28" s="256"/>
    </row>
    <row r="29" spans="1:13">
      <c r="A29" s="779" t="s">
        <v>257</v>
      </c>
      <c r="B29" s="779"/>
      <c r="C29" s="779"/>
      <c r="D29" s="779"/>
      <c r="E29" s="779"/>
      <c r="F29" s="779"/>
      <c r="G29" s="779"/>
      <c r="H29" s="779"/>
      <c r="I29" s="779"/>
      <c r="J29" s="255"/>
      <c r="K29" s="255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343" t="s">
        <v>44</v>
      </c>
      <c r="H33" s="301">
        <v>1</v>
      </c>
      <c r="I33" s="405">
        <v>47200</v>
      </c>
      <c r="J33" s="405">
        <v>14700</v>
      </c>
      <c r="K33" s="406">
        <v>13282.63</v>
      </c>
      <c r="L33" s="405">
        <v>13282.63</v>
      </c>
      <c r="M33" s="155"/>
      <c r="N33" s="155"/>
      <c r="O33" s="155"/>
    </row>
    <row r="34" spans="1:15" ht="17.25" customHeight="1">
      <c r="A34" s="206">
        <v>2</v>
      </c>
      <c r="B34" s="227">
        <v>1</v>
      </c>
      <c r="C34" s="184"/>
      <c r="D34" s="210"/>
      <c r="E34" s="185"/>
      <c r="F34" s="183"/>
      <c r="G34" s="351" t="s">
        <v>45</v>
      </c>
      <c r="H34" s="301">
        <v>2</v>
      </c>
      <c r="I34" s="405">
        <v>6600</v>
      </c>
      <c r="J34" s="405">
        <v>2100</v>
      </c>
      <c r="K34" s="407">
        <v>2099.5</v>
      </c>
      <c r="L34" s="408">
        <v>2099.5</v>
      </c>
    </row>
    <row r="35" spans="1:15">
      <c r="A35" s="168">
        <v>2</v>
      </c>
      <c r="B35" s="168">
        <v>1</v>
      </c>
      <c r="C35" s="167">
        <v>1</v>
      </c>
      <c r="D35" s="165"/>
      <c r="E35" s="168"/>
      <c r="F35" s="166"/>
      <c r="G35" s="354" t="s">
        <v>46</v>
      </c>
      <c r="H35" s="301">
        <v>3</v>
      </c>
      <c r="I35" s="405">
        <v>6500</v>
      </c>
      <c r="J35" s="405">
        <v>2000</v>
      </c>
      <c r="K35" s="406">
        <v>1999.5</v>
      </c>
      <c r="L35" s="405">
        <v>1999.5</v>
      </c>
    </row>
    <row r="36" spans="1:15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354" t="s">
        <v>46</v>
      </c>
      <c r="H36" s="301">
        <v>4</v>
      </c>
      <c r="I36" s="405">
        <v>6500</v>
      </c>
      <c r="J36" s="405">
        <v>2000</v>
      </c>
      <c r="K36" s="405">
        <v>1999.5</v>
      </c>
      <c r="L36" s="405">
        <v>1999.5</v>
      </c>
    </row>
    <row r="37" spans="1:15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354" t="s">
        <v>47</v>
      </c>
      <c r="H37" s="301">
        <v>5</v>
      </c>
      <c r="I37" s="406">
        <v>6500</v>
      </c>
      <c r="J37" s="406">
        <v>2000</v>
      </c>
      <c r="K37" s="406">
        <v>1999.5</v>
      </c>
      <c r="L37" s="406">
        <v>1999.5</v>
      </c>
    </row>
    <row r="38" spans="1:15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354" t="s">
        <v>47</v>
      </c>
      <c r="H38" s="301">
        <v>6</v>
      </c>
      <c r="I38" s="409">
        <v>6500</v>
      </c>
      <c r="J38" s="410">
        <v>2000</v>
      </c>
      <c r="K38" s="410">
        <v>1999.5</v>
      </c>
      <c r="L38" s="410">
        <v>1999.5</v>
      </c>
    </row>
    <row r="39" spans="1:15" ht="15" hidden="1" customHeight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354" t="s">
        <v>48</v>
      </c>
      <c r="H39" s="301">
        <v>7</v>
      </c>
      <c r="I39" s="406">
        <v>0</v>
      </c>
      <c r="J39" s="406">
        <v>0</v>
      </c>
      <c r="K39" s="406">
        <v>0</v>
      </c>
      <c r="L39" s="406">
        <v>0</v>
      </c>
    </row>
    <row r="40" spans="1:15" ht="15" hidden="1" customHeight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354" t="s">
        <v>48</v>
      </c>
      <c r="H40" s="301">
        <v>8</v>
      </c>
      <c r="I40" s="410">
        <v>0</v>
      </c>
      <c r="J40" s="411">
        <v>0</v>
      </c>
      <c r="K40" s="410">
        <v>0</v>
      </c>
      <c r="L40" s="411">
        <v>0</v>
      </c>
    </row>
    <row r="41" spans="1:15">
      <c r="A41" s="169">
        <v>2</v>
      </c>
      <c r="B41" s="168">
        <v>1</v>
      </c>
      <c r="C41" s="167">
        <v>2</v>
      </c>
      <c r="D41" s="165"/>
      <c r="E41" s="168"/>
      <c r="F41" s="166"/>
      <c r="G41" s="354" t="s">
        <v>49</v>
      </c>
      <c r="H41" s="301">
        <v>9</v>
      </c>
      <c r="I41" s="406">
        <v>100</v>
      </c>
      <c r="J41" s="405">
        <v>100</v>
      </c>
      <c r="K41" s="406">
        <v>100</v>
      </c>
      <c r="L41" s="405">
        <v>100</v>
      </c>
    </row>
    <row r="42" spans="1:15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354" t="s">
        <v>49</v>
      </c>
      <c r="H42" s="301">
        <v>10</v>
      </c>
      <c r="I42" s="406">
        <v>100</v>
      </c>
      <c r="J42" s="405">
        <v>100</v>
      </c>
      <c r="K42" s="405">
        <v>100</v>
      </c>
      <c r="L42" s="405">
        <v>100</v>
      </c>
    </row>
    <row r="43" spans="1:15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354" t="s">
        <v>49</v>
      </c>
      <c r="H43" s="301">
        <v>11</v>
      </c>
      <c r="I43" s="405">
        <v>100</v>
      </c>
      <c r="J43" s="405">
        <v>100</v>
      </c>
      <c r="K43" s="405">
        <v>100</v>
      </c>
      <c r="L43" s="405">
        <v>100</v>
      </c>
    </row>
    <row r="44" spans="1:15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354" t="s">
        <v>49</v>
      </c>
      <c r="H44" s="301">
        <v>12</v>
      </c>
      <c r="I44" s="411">
        <v>100</v>
      </c>
      <c r="J44" s="410">
        <v>100</v>
      </c>
      <c r="K44" s="410">
        <v>100</v>
      </c>
      <c r="L44" s="410">
        <v>100</v>
      </c>
    </row>
    <row r="45" spans="1:15">
      <c r="A45" s="207">
        <v>2</v>
      </c>
      <c r="B45" s="228">
        <v>2</v>
      </c>
      <c r="C45" s="184"/>
      <c r="D45" s="210"/>
      <c r="E45" s="185"/>
      <c r="F45" s="183"/>
      <c r="G45" s="351" t="s">
        <v>50</v>
      </c>
      <c r="H45" s="301">
        <v>13</v>
      </c>
      <c r="I45" s="412">
        <v>40600</v>
      </c>
      <c r="J45" s="413">
        <v>12600</v>
      </c>
      <c r="K45" s="412">
        <v>11183.13</v>
      </c>
      <c r="L45" s="412">
        <v>11183.13</v>
      </c>
    </row>
    <row r="46" spans="1:15">
      <c r="A46" s="169">
        <v>2</v>
      </c>
      <c r="B46" s="168">
        <v>2</v>
      </c>
      <c r="C46" s="167">
        <v>1</v>
      </c>
      <c r="D46" s="165"/>
      <c r="E46" s="168"/>
      <c r="F46" s="166"/>
      <c r="G46" s="348" t="s">
        <v>50</v>
      </c>
      <c r="H46" s="301">
        <v>14</v>
      </c>
      <c r="I46" s="405">
        <v>40600</v>
      </c>
      <c r="J46" s="406">
        <v>12600</v>
      </c>
      <c r="K46" s="405">
        <v>11183.13</v>
      </c>
      <c r="L46" s="406">
        <v>11183.13</v>
      </c>
    </row>
    <row r="47" spans="1:15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348" t="s">
        <v>50</v>
      </c>
      <c r="H47" s="301">
        <v>15</v>
      </c>
      <c r="I47" s="405">
        <v>40600</v>
      </c>
      <c r="J47" s="406">
        <v>12600</v>
      </c>
      <c r="K47" s="408">
        <v>11183.13</v>
      </c>
      <c r="L47" s="408">
        <v>11183.13</v>
      </c>
    </row>
    <row r="48" spans="1:15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348" t="s">
        <v>50</v>
      </c>
      <c r="H48" s="301">
        <v>16</v>
      </c>
      <c r="I48" s="414">
        <v>40600</v>
      </c>
      <c r="J48" s="414">
        <v>12600</v>
      </c>
      <c r="K48" s="415">
        <v>11183.13</v>
      </c>
      <c r="L48" s="415">
        <v>11183.13</v>
      </c>
    </row>
    <row r="49" spans="1:12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354" t="s">
        <v>51</v>
      </c>
      <c r="H49" s="301">
        <v>17</v>
      </c>
      <c r="I49" s="410">
        <v>36000</v>
      </c>
      <c r="J49" s="410">
        <v>11000</v>
      </c>
      <c r="K49" s="410">
        <v>11000</v>
      </c>
      <c r="L49" s="410">
        <v>11000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354" t="s">
        <v>52</v>
      </c>
      <c r="H50" s="301">
        <v>18</v>
      </c>
      <c r="I50" s="410">
        <v>0</v>
      </c>
      <c r="J50" s="410">
        <v>0</v>
      </c>
      <c r="K50" s="410">
        <v>0</v>
      </c>
      <c r="L50" s="410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354" t="s">
        <v>53</v>
      </c>
      <c r="H51" s="301">
        <v>19</v>
      </c>
      <c r="I51" s="410">
        <v>0</v>
      </c>
      <c r="J51" s="410">
        <v>0</v>
      </c>
      <c r="K51" s="410">
        <v>0</v>
      </c>
      <c r="L51" s="410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354" t="s">
        <v>54</v>
      </c>
      <c r="H52" s="301">
        <v>20</v>
      </c>
      <c r="I52" s="410">
        <v>0</v>
      </c>
      <c r="J52" s="410">
        <v>0</v>
      </c>
      <c r="K52" s="410">
        <v>0</v>
      </c>
      <c r="L52" s="410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348" t="s">
        <v>55</v>
      </c>
      <c r="H53" s="301">
        <v>21</v>
      </c>
      <c r="I53" s="410">
        <v>0</v>
      </c>
      <c r="J53" s="410">
        <v>0</v>
      </c>
      <c r="K53" s="410">
        <v>0</v>
      </c>
      <c r="L53" s="410">
        <v>0</v>
      </c>
    </row>
    <row r="54" spans="1:12" ht="15" hidden="1" customHeight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354" t="s">
        <v>56</v>
      </c>
      <c r="H54" s="301">
        <v>22</v>
      </c>
      <c r="I54" s="411">
        <v>0</v>
      </c>
      <c r="J54" s="410">
        <v>0</v>
      </c>
      <c r="K54" s="410">
        <v>0</v>
      </c>
      <c r="L54" s="410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369" t="s">
        <v>57</v>
      </c>
      <c r="H55" s="301">
        <v>23</v>
      </c>
      <c r="I55" s="416">
        <v>0</v>
      </c>
      <c r="J55" s="410">
        <v>0</v>
      </c>
      <c r="K55" s="410">
        <v>0</v>
      </c>
      <c r="L55" s="410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370" t="s">
        <v>58</v>
      </c>
      <c r="H56" s="301">
        <v>24</v>
      </c>
      <c r="I56" s="411">
        <v>0</v>
      </c>
      <c r="J56" s="411">
        <v>0</v>
      </c>
      <c r="K56" s="411">
        <v>0</v>
      </c>
      <c r="L56" s="411">
        <v>0</v>
      </c>
    </row>
    <row r="57" spans="1:12" ht="25.5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354" t="s">
        <v>59</v>
      </c>
      <c r="H57" s="301">
        <v>25</v>
      </c>
      <c r="I57" s="411">
        <v>4600</v>
      </c>
      <c r="J57" s="410">
        <v>1600</v>
      </c>
      <c r="K57" s="410">
        <v>183.13</v>
      </c>
      <c r="L57" s="410">
        <v>183.13</v>
      </c>
    </row>
    <row r="58" spans="1:12" ht="15" hidden="1" customHeight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354" t="s">
        <v>60</v>
      </c>
      <c r="H58" s="301">
        <v>26</v>
      </c>
      <c r="I58" s="411">
        <v>0</v>
      </c>
      <c r="J58" s="410">
        <v>0</v>
      </c>
      <c r="K58" s="410">
        <v>0</v>
      </c>
      <c r="L58" s="410">
        <v>0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354" t="s">
        <v>61</v>
      </c>
      <c r="H59" s="301">
        <v>27</v>
      </c>
      <c r="I59" s="411">
        <v>0</v>
      </c>
      <c r="J59" s="411">
        <v>0</v>
      </c>
      <c r="K59" s="411">
        <v>0</v>
      </c>
      <c r="L59" s="411">
        <v>0</v>
      </c>
    </row>
    <row r="60" spans="1:12" ht="15" hidden="1" customHeight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354" t="s">
        <v>62</v>
      </c>
      <c r="H60" s="301">
        <v>28</v>
      </c>
      <c r="I60" s="411">
        <v>0</v>
      </c>
      <c r="J60" s="410">
        <v>0</v>
      </c>
      <c r="K60" s="410">
        <v>0</v>
      </c>
      <c r="L60" s="410">
        <v>0</v>
      </c>
    </row>
    <row r="61" spans="1:12" ht="25.5" hidden="1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354" t="s">
        <v>63</v>
      </c>
      <c r="H61" s="301">
        <v>29</v>
      </c>
      <c r="I61" s="411">
        <v>0</v>
      </c>
      <c r="J61" s="410">
        <v>0</v>
      </c>
      <c r="K61" s="410">
        <v>0</v>
      </c>
      <c r="L61" s="410">
        <v>0</v>
      </c>
    </row>
    <row r="62" spans="1:12" ht="15" hidden="1" customHeight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354" t="s">
        <v>64</v>
      </c>
      <c r="H62" s="301">
        <v>30</v>
      </c>
      <c r="I62" s="411">
        <v>0</v>
      </c>
      <c r="J62" s="410">
        <v>0</v>
      </c>
      <c r="K62" s="410">
        <v>0</v>
      </c>
      <c r="L62" s="410">
        <v>0</v>
      </c>
    </row>
    <row r="63" spans="1:12" ht="15" hidden="1" customHeight="1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354" t="s">
        <v>65</v>
      </c>
      <c r="H63" s="301">
        <v>31</v>
      </c>
      <c r="I63" s="411">
        <v>0</v>
      </c>
      <c r="J63" s="410">
        <v>0</v>
      </c>
      <c r="K63" s="410">
        <v>0</v>
      </c>
      <c r="L63" s="410">
        <v>0</v>
      </c>
    </row>
    <row r="64" spans="1:12" ht="15" hidden="1" customHeight="1">
      <c r="A64" s="244">
        <v>2</v>
      </c>
      <c r="B64" s="243">
        <v>3</v>
      </c>
      <c r="C64" s="227"/>
      <c r="D64" s="184"/>
      <c r="E64" s="184"/>
      <c r="F64" s="183"/>
      <c r="G64" s="373" t="s">
        <v>66</v>
      </c>
      <c r="H64" s="301">
        <v>32</v>
      </c>
      <c r="I64" s="412">
        <v>0</v>
      </c>
      <c r="J64" s="412">
        <v>0</v>
      </c>
      <c r="K64" s="412">
        <v>0</v>
      </c>
      <c r="L64" s="412">
        <v>0</v>
      </c>
    </row>
    <row r="65" spans="1:15" ht="15" hidden="1" customHeight="1">
      <c r="A65" s="169">
        <v>2</v>
      </c>
      <c r="B65" s="168">
        <v>3</v>
      </c>
      <c r="C65" s="167">
        <v>1</v>
      </c>
      <c r="D65" s="167"/>
      <c r="E65" s="167"/>
      <c r="F65" s="166"/>
      <c r="G65" s="354" t="s">
        <v>67</v>
      </c>
      <c r="H65" s="301">
        <v>33</v>
      </c>
      <c r="I65" s="405">
        <v>0</v>
      </c>
      <c r="J65" s="417">
        <v>0</v>
      </c>
      <c r="K65" s="406">
        <v>0</v>
      </c>
      <c r="L65" s="405">
        <v>0</v>
      </c>
    </row>
    <row r="66" spans="1:15" ht="15" hidden="1" customHeight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354" t="s">
        <v>68</v>
      </c>
      <c r="H66" s="301">
        <v>34</v>
      </c>
      <c r="I66" s="405">
        <v>0</v>
      </c>
      <c r="J66" s="417">
        <v>0</v>
      </c>
      <c r="K66" s="406">
        <v>0</v>
      </c>
      <c r="L66" s="405">
        <v>0</v>
      </c>
    </row>
    <row r="67" spans="1:15" ht="15" hidden="1" customHeight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354" t="s">
        <v>68</v>
      </c>
      <c r="H67" s="301">
        <v>35</v>
      </c>
      <c r="I67" s="405">
        <v>0</v>
      </c>
      <c r="J67" s="417">
        <v>0</v>
      </c>
      <c r="K67" s="406">
        <v>0</v>
      </c>
      <c r="L67" s="405"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354" t="s">
        <v>69</v>
      </c>
      <c r="H68" s="301">
        <v>36</v>
      </c>
      <c r="I68" s="411">
        <v>0</v>
      </c>
      <c r="J68" s="411">
        <v>0</v>
      </c>
      <c r="K68" s="411">
        <v>0</v>
      </c>
      <c r="L68" s="411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348" t="s">
        <v>70</v>
      </c>
      <c r="H69" s="301">
        <v>37</v>
      </c>
      <c r="I69" s="409">
        <v>0</v>
      </c>
      <c r="J69" s="409">
        <v>0</v>
      </c>
      <c r="K69" s="409">
        <v>0</v>
      </c>
      <c r="L69" s="409">
        <v>0</v>
      </c>
    </row>
    <row r="70" spans="1:15" ht="15" hidden="1" customHeight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354" t="s">
        <v>71</v>
      </c>
      <c r="H70" s="301">
        <v>38</v>
      </c>
      <c r="I70" s="411">
        <v>0</v>
      </c>
      <c r="J70" s="411">
        <v>0</v>
      </c>
      <c r="K70" s="411">
        <v>0</v>
      </c>
      <c r="L70" s="411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348" t="s">
        <v>72</v>
      </c>
      <c r="H71" s="301">
        <v>39</v>
      </c>
      <c r="I71" s="412">
        <v>0</v>
      </c>
      <c r="J71" s="418">
        <v>0</v>
      </c>
      <c r="K71" s="413">
        <v>0</v>
      </c>
      <c r="L71" s="413"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348" t="s">
        <v>72</v>
      </c>
      <c r="H72" s="301">
        <v>40</v>
      </c>
      <c r="I72" s="408">
        <v>0</v>
      </c>
      <c r="J72" s="419">
        <v>0</v>
      </c>
      <c r="K72" s="407">
        <v>0</v>
      </c>
      <c r="L72" s="406"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356" t="s">
        <v>69</v>
      </c>
      <c r="H73" s="301">
        <v>41</v>
      </c>
      <c r="I73" s="411">
        <v>0</v>
      </c>
      <c r="J73" s="411">
        <v>0</v>
      </c>
      <c r="K73" s="411">
        <v>0</v>
      </c>
      <c r="L73" s="411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356" t="s">
        <v>70</v>
      </c>
      <c r="H74" s="301">
        <v>42</v>
      </c>
      <c r="I74" s="411">
        <v>0</v>
      </c>
      <c r="J74" s="411">
        <v>0</v>
      </c>
      <c r="K74" s="411">
        <v>0</v>
      </c>
      <c r="L74" s="411">
        <v>0</v>
      </c>
    </row>
    <row r="75" spans="1:15" ht="15" hidden="1" customHeight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356" t="s">
        <v>71</v>
      </c>
      <c r="H75" s="301">
        <v>43</v>
      </c>
      <c r="I75" s="411">
        <v>0</v>
      </c>
      <c r="J75" s="411">
        <v>0</v>
      </c>
      <c r="K75" s="411">
        <v>0</v>
      </c>
      <c r="L75" s="411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356" t="s">
        <v>73</v>
      </c>
      <c r="H76" s="301">
        <v>44</v>
      </c>
      <c r="I76" s="405">
        <v>0</v>
      </c>
      <c r="J76" s="417">
        <v>0</v>
      </c>
      <c r="K76" s="406">
        <v>0</v>
      </c>
      <c r="L76" s="406"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356" t="s">
        <v>74</v>
      </c>
      <c r="H77" s="301">
        <v>45</v>
      </c>
      <c r="I77" s="405">
        <v>0</v>
      </c>
      <c r="J77" s="417">
        <v>0</v>
      </c>
      <c r="K77" s="406">
        <v>0</v>
      </c>
      <c r="L77" s="406">
        <v>0</v>
      </c>
    </row>
    <row r="78" spans="1:15" ht="15" hidden="1" customHeight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365" t="s">
        <v>75</v>
      </c>
      <c r="H78" s="301">
        <v>46</v>
      </c>
      <c r="I78" s="409">
        <v>0</v>
      </c>
      <c r="J78" s="409">
        <v>0</v>
      </c>
      <c r="K78" s="409">
        <v>0</v>
      </c>
      <c r="L78" s="409">
        <v>0</v>
      </c>
    </row>
    <row r="79" spans="1:15" ht="15" hidden="1" customHeight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356" t="s">
        <v>76</v>
      </c>
      <c r="H79" s="301">
        <v>47</v>
      </c>
      <c r="I79" s="411">
        <v>0</v>
      </c>
      <c r="J79" s="411">
        <v>0</v>
      </c>
      <c r="K79" s="411">
        <v>0</v>
      </c>
      <c r="L79" s="411">
        <v>0</v>
      </c>
    </row>
    <row r="80" spans="1:15" ht="15" hidden="1" customHeight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365" t="s">
        <v>77</v>
      </c>
      <c r="H80" s="301">
        <v>48</v>
      </c>
      <c r="I80" s="409">
        <v>0</v>
      </c>
      <c r="J80" s="409">
        <v>0</v>
      </c>
      <c r="K80" s="409">
        <v>0</v>
      </c>
      <c r="L80" s="409">
        <v>0</v>
      </c>
    </row>
    <row r="81" spans="1:12" ht="15" hidden="1" customHeight="1">
      <c r="A81" s="185">
        <v>2</v>
      </c>
      <c r="B81" s="184">
        <v>3</v>
      </c>
      <c r="C81" s="184">
        <v>2</v>
      </c>
      <c r="D81" s="184"/>
      <c r="E81" s="184"/>
      <c r="F81" s="183"/>
      <c r="G81" s="365" t="s">
        <v>78</v>
      </c>
      <c r="H81" s="301">
        <v>49</v>
      </c>
      <c r="I81" s="405">
        <v>0</v>
      </c>
      <c r="J81" s="405">
        <v>0</v>
      </c>
      <c r="K81" s="405">
        <v>0</v>
      </c>
      <c r="L81" s="405">
        <v>0</v>
      </c>
    </row>
    <row r="82" spans="1:12" ht="15" hidden="1" customHeight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365" t="s">
        <v>78</v>
      </c>
      <c r="H82" s="301">
        <v>50</v>
      </c>
      <c r="I82" s="405">
        <v>0</v>
      </c>
      <c r="J82" s="405">
        <v>0</v>
      </c>
      <c r="K82" s="405">
        <v>0</v>
      </c>
      <c r="L82" s="405">
        <v>0</v>
      </c>
    </row>
    <row r="83" spans="1:12" ht="15" hidden="1" customHeight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365" t="s">
        <v>78</v>
      </c>
      <c r="H83" s="301">
        <v>51</v>
      </c>
      <c r="I83" s="405">
        <v>0</v>
      </c>
      <c r="J83" s="405">
        <v>0</v>
      </c>
      <c r="K83" s="405">
        <v>0</v>
      </c>
      <c r="L83" s="405">
        <v>0</v>
      </c>
    </row>
    <row r="84" spans="1:12" ht="15" hidden="1" customHeight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365" t="s">
        <v>78</v>
      </c>
      <c r="H84" s="301">
        <v>52</v>
      </c>
      <c r="I84" s="411">
        <v>0</v>
      </c>
      <c r="J84" s="411">
        <v>0</v>
      </c>
      <c r="K84" s="411">
        <v>0</v>
      </c>
      <c r="L84" s="411">
        <v>0</v>
      </c>
    </row>
    <row r="85" spans="1:12" ht="15" hidden="1" customHeight="1">
      <c r="A85" s="206">
        <v>2</v>
      </c>
      <c r="B85" s="205">
        <v>4</v>
      </c>
      <c r="C85" s="205"/>
      <c r="D85" s="205"/>
      <c r="E85" s="205"/>
      <c r="F85" s="204"/>
      <c r="G85" s="375" t="s">
        <v>79</v>
      </c>
      <c r="H85" s="301">
        <v>53</v>
      </c>
      <c r="I85" s="405">
        <v>0</v>
      </c>
      <c r="J85" s="417">
        <v>0</v>
      </c>
      <c r="K85" s="406">
        <v>0</v>
      </c>
      <c r="L85" s="406">
        <v>0</v>
      </c>
    </row>
    <row r="86" spans="1:12" ht="15" hidden="1" customHeight="1">
      <c r="A86" s="168">
        <v>2</v>
      </c>
      <c r="B86" s="167">
        <v>4</v>
      </c>
      <c r="C86" s="167">
        <v>1</v>
      </c>
      <c r="D86" s="167"/>
      <c r="E86" s="167"/>
      <c r="F86" s="166"/>
      <c r="G86" s="356" t="s">
        <v>80</v>
      </c>
      <c r="H86" s="301">
        <v>54</v>
      </c>
      <c r="I86" s="405">
        <v>0</v>
      </c>
      <c r="J86" s="417">
        <v>0</v>
      </c>
      <c r="K86" s="406">
        <v>0</v>
      </c>
      <c r="L86" s="406">
        <v>0</v>
      </c>
    </row>
    <row r="87" spans="1:12" ht="15" hidden="1" customHeight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356" t="s">
        <v>80</v>
      </c>
      <c r="H87" s="301">
        <v>55</v>
      </c>
      <c r="I87" s="405">
        <v>0</v>
      </c>
      <c r="J87" s="417">
        <v>0</v>
      </c>
      <c r="K87" s="406">
        <v>0</v>
      </c>
      <c r="L87" s="406">
        <v>0</v>
      </c>
    </row>
    <row r="88" spans="1:12" ht="15" hidden="1" customHeight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356" t="s">
        <v>80</v>
      </c>
      <c r="H88" s="301">
        <v>56</v>
      </c>
      <c r="I88" s="405">
        <v>0</v>
      </c>
      <c r="J88" s="417">
        <v>0</v>
      </c>
      <c r="K88" s="406">
        <v>0</v>
      </c>
      <c r="L88" s="406">
        <v>0</v>
      </c>
    </row>
    <row r="89" spans="1:12" ht="15" hidden="1" customHeight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356" t="s">
        <v>81</v>
      </c>
      <c r="H89" s="301">
        <v>57</v>
      </c>
      <c r="I89" s="411">
        <v>0</v>
      </c>
      <c r="J89" s="411">
        <v>0</v>
      </c>
      <c r="K89" s="411">
        <v>0</v>
      </c>
      <c r="L89" s="411">
        <v>0</v>
      </c>
    </row>
    <row r="90" spans="1:12" ht="15" hidden="1" customHeight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354" t="s">
        <v>82</v>
      </c>
      <c r="H90" s="301">
        <v>58</v>
      </c>
      <c r="I90" s="411">
        <v>0</v>
      </c>
      <c r="J90" s="411">
        <v>0</v>
      </c>
      <c r="K90" s="411">
        <v>0</v>
      </c>
      <c r="L90" s="411">
        <v>0</v>
      </c>
    </row>
    <row r="91" spans="1:12" ht="15" hidden="1" customHeight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354" t="s">
        <v>83</v>
      </c>
      <c r="H91" s="301">
        <v>59</v>
      </c>
      <c r="I91" s="411">
        <v>0</v>
      </c>
      <c r="J91" s="411">
        <v>0</v>
      </c>
      <c r="K91" s="411">
        <v>0</v>
      </c>
      <c r="L91" s="411">
        <v>0</v>
      </c>
    </row>
    <row r="92" spans="1:12" ht="15" hidden="1" customHeight="1">
      <c r="A92" s="206">
        <v>2</v>
      </c>
      <c r="B92" s="205">
        <v>5</v>
      </c>
      <c r="C92" s="206"/>
      <c r="D92" s="205"/>
      <c r="E92" s="205"/>
      <c r="F92" s="241"/>
      <c r="G92" s="343" t="s">
        <v>84</v>
      </c>
      <c r="H92" s="301">
        <v>60</v>
      </c>
      <c r="I92" s="405">
        <v>0</v>
      </c>
      <c r="J92" s="417">
        <v>0</v>
      </c>
      <c r="K92" s="406">
        <v>0</v>
      </c>
      <c r="L92" s="406">
        <v>0</v>
      </c>
    </row>
    <row r="93" spans="1:12" ht="15" hidden="1" customHeight="1">
      <c r="A93" s="185">
        <v>2</v>
      </c>
      <c r="B93" s="184">
        <v>5</v>
      </c>
      <c r="C93" s="185">
        <v>1</v>
      </c>
      <c r="D93" s="184"/>
      <c r="E93" s="184"/>
      <c r="F93" s="237"/>
      <c r="G93" s="348" t="s">
        <v>85</v>
      </c>
      <c r="H93" s="301">
        <v>61</v>
      </c>
      <c r="I93" s="412">
        <v>0</v>
      </c>
      <c r="J93" s="418">
        <v>0</v>
      </c>
      <c r="K93" s="413">
        <v>0</v>
      </c>
      <c r="L93" s="413">
        <v>0</v>
      </c>
    </row>
    <row r="94" spans="1:12" ht="15" hidden="1" customHeight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354" t="s">
        <v>85</v>
      </c>
      <c r="H94" s="301">
        <v>62</v>
      </c>
      <c r="I94" s="405">
        <v>0</v>
      </c>
      <c r="J94" s="417">
        <v>0</v>
      </c>
      <c r="K94" s="406">
        <v>0</v>
      </c>
      <c r="L94" s="406">
        <v>0</v>
      </c>
    </row>
    <row r="95" spans="1:12" ht="15" hidden="1" customHeight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354" t="s">
        <v>85</v>
      </c>
      <c r="H95" s="301">
        <v>63</v>
      </c>
      <c r="I95" s="405">
        <v>0</v>
      </c>
      <c r="J95" s="417">
        <v>0</v>
      </c>
      <c r="K95" s="406">
        <v>0</v>
      </c>
      <c r="L95" s="406"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354" t="s">
        <v>86</v>
      </c>
      <c r="H96" s="301">
        <v>64</v>
      </c>
      <c r="I96" s="411">
        <v>0</v>
      </c>
      <c r="J96" s="411">
        <v>0</v>
      </c>
      <c r="K96" s="411">
        <v>0</v>
      </c>
      <c r="L96" s="411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354" t="s">
        <v>87</v>
      </c>
      <c r="H97" s="301">
        <v>65</v>
      </c>
      <c r="I97" s="411">
        <v>0</v>
      </c>
      <c r="J97" s="411">
        <v>0</v>
      </c>
      <c r="K97" s="411">
        <v>0</v>
      </c>
      <c r="L97" s="411">
        <v>0</v>
      </c>
    </row>
    <row r="98" spans="1:12" ht="15" hidden="1" customHeight="1">
      <c r="A98" s="168">
        <v>2</v>
      </c>
      <c r="B98" s="167">
        <v>5</v>
      </c>
      <c r="C98" s="168">
        <v>2</v>
      </c>
      <c r="D98" s="167"/>
      <c r="E98" s="167"/>
      <c r="F98" s="187"/>
      <c r="G98" s="354" t="s">
        <v>88</v>
      </c>
      <c r="H98" s="301">
        <v>66</v>
      </c>
      <c r="I98" s="405">
        <v>0</v>
      </c>
      <c r="J98" s="417">
        <v>0</v>
      </c>
      <c r="K98" s="406">
        <v>0</v>
      </c>
      <c r="L98" s="405">
        <v>0</v>
      </c>
    </row>
    <row r="99" spans="1:12" ht="15" hidden="1" customHeight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354" t="s">
        <v>88</v>
      </c>
      <c r="H99" s="301">
        <v>67</v>
      </c>
      <c r="I99" s="405">
        <v>0</v>
      </c>
      <c r="J99" s="417">
        <v>0</v>
      </c>
      <c r="K99" s="406">
        <v>0</v>
      </c>
      <c r="L99" s="405">
        <v>0</v>
      </c>
    </row>
    <row r="100" spans="1:12" ht="15" hidden="1" customHeight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354" t="s">
        <v>88</v>
      </c>
      <c r="H100" s="301">
        <v>68</v>
      </c>
      <c r="I100" s="405">
        <v>0</v>
      </c>
      <c r="J100" s="417">
        <v>0</v>
      </c>
      <c r="K100" s="406">
        <v>0</v>
      </c>
      <c r="L100" s="405"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354" t="s">
        <v>89</v>
      </c>
      <c r="H101" s="301">
        <v>69</v>
      </c>
      <c r="I101" s="411">
        <v>0</v>
      </c>
      <c r="J101" s="411">
        <v>0</v>
      </c>
      <c r="K101" s="411">
        <v>0</v>
      </c>
      <c r="L101" s="411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354" t="s">
        <v>90</v>
      </c>
      <c r="H102" s="301">
        <v>70</v>
      </c>
      <c r="I102" s="411">
        <v>0</v>
      </c>
      <c r="J102" s="411">
        <v>0</v>
      </c>
      <c r="K102" s="411">
        <v>0</v>
      </c>
      <c r="L102" s="411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354" t="s">
        <v>91</v>
      </c>
      <c r="H103" s="301">
        <v>71</v>
      </c>
      <c r="I103" s="405">
        <v>0</v>
      </c>
      <c r="J103" s="417">
        <v>0</v>
      </c>
      <c r="K103" s="406">
        <v>0</v>
      </c>
      <c r="L103" s="405"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354" t="s">
        <v>92</v>
      </c>
      <c r="H104" s="301">
        <v>72</v>
      </c>
      <c r="I104" s="405">
        <v>0</v>
      </c>
      <c r="J104" s="417">
        <v>0</v>
      </c>
      <c r="K104" s="406">
        <v>0</v>
      </c>
      <c r="L104" s="405"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362" t="s">
        <v>92</v>
      </c>
      <c r="H105" s="301">
        <v>73</v>
      </c>
      <c r="I105" s="408">
        <v>0</v>
      </c>
      <c r="J105" s="419">
        <v>0</v>
      </c>
      <c r="K105" s="407">
        <v>0</v>
      </c>
      <c r="L105" s="408"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354" t="s">
        <v>92</v>
      </c>
      <c r="H106" s="301">
        <v>74</v>
      </c>
      <c r="I106" s="411">
        <v>0</v>
      </c>
      <c r="J106" s="411">
        <v>0</v>
      </c>
      <c r="K106" s="411">
        <v>0</v>
      </c>
      <c r="L106" s="411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362" t="s">
        <v>93</v>
      </c>
      <c r="H107" s="301">
        <v>75</v>
      </c>
      <c r="I107" s="411">
        <v>0</v>
      </c>
      <c r="J107" s="411">
        <v>0</v>
      </c>
      <c r="K107" s="411">
        <v>0</v>
      </c>
      <c r="L107" s="411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362" t="s">
        <v>94</v>
      </c>
      <c r="H108" s="301">
        <v>76</v>
      </c>
      <c r="I108" s="408">
        <v>0</v>
      </c>
      <c r="J108" s="408">
        <v>0</v>
      </c>
      <c r="K108" s="408">
        <v>0</v>
      </c>
      <c r="L108" s="408"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362" t="s">
        <v>94</v>
      </c>
      <c r="H109" s="301">
        <v>77</v>
      </c>
      <c r="I109" s="408">
        <v>0</v>
      </c>
      <c r="J109" s="408">
        <v>0</v>
      </c>
      <c r="K109" s="408">
        <v>0</v>
      </c>
      <c r="L109" s="408"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362" t="s">
        <v>94</v>
      </c>
      <c r="H110" s="301">
        <v>78</v>
      </c>
      <c r="I110" s="411">
        <v>0</v>
      </c>
      <c r="J110" s="411">
        <v>0</v>
      </c>
      <c r="K110" s="411">
        <v>0</v>
      </c>
      <c r="L110" s="411">
        <v>0</v>
      </c>
    </row>
    <row r="111" spans="1:12" ht="15" hidden="1" customHeight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362" t="s">
        <v>95</v>
      </c>
      <c r="H111" s="301">
        <v>79</v>
      </c>
      <c r="I111" s="411">
        <v>0</v>
      </c>
      <c r="J111" s="411">
        <v>0</v>
      </c>
      <c r="K111" s="411">
        <v>0</v>
      </c>
      <c r="L111" s="411">
        <v>0</v>
      </c>
    </row>
    <row r="112" spans="1:12" ht="15" hidden="1" customHeight="1">
      <c r="A112" s="229">
        <v>2</v>
      </c>
      <c r="B112" s="206">
        <v>6</v>
      </c>
      <c r="C112" s="205"/>
      <c r="D112" s="203"/>
      <c r="E112" s="206"/>
      <c r="F112" s="241"/>
      <c r="G112" s="380" t="s">
        <v>96</v>
      </c>
      <c r="H112" s="301">
        <v>80</v>
      </c>
      <c r="I112" s="405">
        <v>0</v>
      </c>
      <c r="J112" s="405">
        <v>0</v>
      </c>
      <c r="K112" s="405">
        <v>0</v>
      </c>
      <c r="L112" s="405">
        <v>0</v>
      </c>
    </row>
    <row r="113" spans="1:12" ht="15" hidden="1" customHeight="1">
      <c r="A113" s="176">
        <v>2</v>
      </c>
      <c r="B113" s="175">
        <v>6</v>
      </c>
      <c r="C113" s="174">
        <v>1</v>
      </c>
      <c r="D113" s="179"/>
      <c r="E113" s="175"/>
      <c r="F113" s="240"/>
      <c r="G113" s="362" t="s">
        <v>97</v>
      </c>
      <c r="H113" s="301">
        <v>81</v>
      </c>
      <c r="I113" s="408">
        <v>0</v>
      </c>
      <c r="J113" s="419">
        <v>0</v>
      </c>
      <c r="K113" s="407">
        <v>0</v>
      </c>
      <c r="L113" s="408">
        <v>0</v>
      </c>
    </row>
    <row r="114" spans="1:12" ht="15" hidden="1" customHeight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354" t="s">
        <v>97</v>
      </c>
      <c r="H114" s="301">
        <v>82</v>
      </c>
      <c r="I114" s="405">
        <v>0</v>
      </c>
      <c r="J114" s="417">
        <v>0</v>
      </c>
      <c r="K114" s="406">
        <v>0</v>
      </c>
      <c r="L114" s="405">
        <v>0</v>
      </c>
    </row>
    <row r="115" spans="1:12" ht="15" hidden="1" customHeight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354" t="s">
        <v>97</v>
      </c>
      <c r="H115" s="301">
        <v>83</v>
      </c>
      <c r="I115" s="405">
        <v>0</v>
      </c>
      <c r="J115" s="417">
        <v>0</v>
      </c>
      <c r="K115" s="406">
        <v>0</v>
      </c>
      <c r="L115" s="405">
        <v>0</v>
      </c>
    </row>
    <row r="116" spans="1:12" ht="15" hidden="1" customHeight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354" t="s">
        <v>98</v>
      </c>
      <c r="H116" s="301">
        <v>84</v>
      </c>
      <c r="I116" s="411">
        <v>0</v>
      </c>
      <c r="J116" s="411">
        <v>0</v>
      </c>
      <c r="K116" s="411">
        <v>0</v>
      </c>
      <c r="L116" s="411">
        <v>0</v>
      </c>
    </row>
    <row r="117" spans="1:12" ht="15" hidden="1" customHeight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348" t="s">
        <v>99</v>
      </c>
      <c r="H117" s="301">
        <v>85</v>
      </c>
      <c r="I117" s="409">
        <v>0</v>
      </c>
      <c r="J117" s="409">
        <v>0</v>
      </c>
      <c r="K117" s="409">
        <v>0</v>
      </c>
      <c r="L117" s="40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354" t="s">
        <v>100</v>
      </c>
      <c r="H118" s="301">
        <v>86</v>
      </c>
      <c r="I118" s="405">
        <v>0</v>
      </c>
      <c r="J118" s="417">
        <v>0</v>
      </c>
      <c r="K118" s="406">
        <v>0</v>
      </c>
      <c r="L118" s="405"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354" t="s">
        <v>100</v>
      </c>
      <c r="H119" s="301">
        <v>87</v>
      </c>
      <c r="I119" s="405">
        <v>0</v>
      </c>
      <c r="J119" s="417">
        <v>0</v>
      </c>
      <c r="K119" s="406">
        <v>0</v>
      </c>
      <c r="L119" s="405"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354" t="s">
        <v>100</v>
      </c>
      <c r="H120" s="301">
        <v>88</v>
      </c>
      <c r="I120" s="420">
        <v>0</v>
      </c>
      <c r="J120" s="421">
        <v>0</v>
      </c>
      <c r="K120" s="422">
        <v>0</v>
      </c>
      <c r="L120" s="420"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354" t="s">
        <v>100</v>
      </c>
      <c r="H121" s="301">
        <v>89</v>
      </c>
      <c r="I121" s="411">
        <v>0</v>
      </c>
      <c r="J121" s="411">
        <v>0</v>
      </c>
      <c r="K121" s="411">
        <v>0</v>
      </c>
      <c r="L121" s="411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348" t="s">
        <v>101</v>
      </c>
      <c r="H122" s="301">
        <v>90</v>
      </c>
      <c r="I122" s="412">
        <v>0</v>
      </c>
      <c r="J122" s="418">
        <v>0</v>
      </c>
      <c r="K122" s="413">
        <v>0</v>
      </c>
      <c r="L122" s="412"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354" t="s">
        <v>101</v>
      </c>
      <c r="H123" s="301">
        <v>91</v>
      </c>
      <c r="I123" s="405">
        <v>0</v>
      </c>
      <c r="J123" s="417">
        <v>0</v>
      </c>
      <c r="K123" s="406">
        <v>0</v>
      </c>
      <c r="L123" s="405"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354" t="s">
        <v>101</v>
      </c>
      <c r="H124" s="301">
        <v>92</v>
      </c>
      <c r="I124" s="405">
        <v>0</v>
      </c>
      <c r="J124" s="417">
        <v>0</v>
      </c>
      <c r="K124" s="406">
        <v>0</v>
      </c>
      <c r="L124" s="405"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354" t="s">
        <v>101</v>
      </c>
      <c r="H125" s="301">
        <v>93</v>
      </c>
      <c r="I125" s="411">
        <v>0</v>
      </c>
      <c r="J125" s="411">
        <v>0</v>
      </c>
      <c r="K125" s="411">
        <v>0</v>
      </c>
      <c r="L125" s="411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348" t="s">
        <v>102</v>
      </c>
      <c r="H126" s="301">
        <v>94</v>
      </c>
      <c r="I126" s="412">
        <v>0</v>
      </c>
      <c r="J126" s="418">
        <v>0</v>
      </c>
      <c r="K126" s="413">
        <v>0</v>
      </c>
      <c r="L126" s="412"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354" t="s">
        <v>102</v>
      </c>
      <c r="H127" s="301">
        <v>95</v>
      </c>
      <c r="I127" s="405">
        <v>0</v>
      </c>
      <c r="J127" s="417">
        <v>0</v>
      </c>
      <c r="K127" s="406">
        <v>0</v>
      </c>
      <c r="L127" s="405"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354" t="s">
        <v>102</v>
      </c>
      <c r="H128" s="301">
        <v>96</v>
      </c>
      <c r="I128" s="405">
        <v>0</v>
      </c>
      <c r="J128" s="417">
        <v>0</v>
      </c>
      <c r="K128" s="406">
        <v>0</v>
      </c>
      <c r="L128" s="405"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354" t="s">
        <v>102</v>
      </c>
      <c r="H129" s="301">
        <v>97</v>
      </c>
      <c r="I129" s="411">
        <v>0</v>
      </c>
      <c r="J129" s="411">
        <v>0</v>
      </c>
      <c r="K129" s="411">
        <v>0</v>
      </c>
      <c r="L129" s="411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369" t="s">
        <v>103</v>
      </c>
      <c r="H130" s="301">
        <v>98</v>
      </c>
      <c r="I130" s="414">
        <v>0</v>
      </c>
      <c r="J130" s="423">
        <v>0</v>
      </c>
      <c r="K130" s="415">
        <v>0</v>
      </c>
      <c r="L130" s="414"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369" t="s">
        <v>103</v>
      </c>
      <c r="H131" s="301">
        <v>99</v>
      </c>
      <c r="I131" s="405">
        <v>0</v>
      </c>
      <c r="J131" s="417">
        <v>0</v>
      </c>
      <c r="K131" s="406">
        <v>0</v>
      </c>
      <c r="L131" s="405"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369" t="s">
        <v>103</v>
      </c>
      <c r="H132" s="301">
        <v>100</v>
      </c>
      <c r="I132" s="405">
        <v>0</v>
      </c>
      <c r="J132" s="417">
        <v>0</v>
      </c>
      <c r="K132" s="406">
        <v>0</v>
      </c>
      <c r="L132" s="405"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352" t="s">
        <v>104</v>
      </c>
      <c r="H133" s="301">
        <v>101</v>
      </c>
      <c r="I133" s="411">
        <v>0</v>
      </c>
      <c r="J133" s="411">
        <v>0</v>
      </c>
      <c r="K133" s="411">
        <v>0</v>
      </c>
      <c r="L133" s="411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306" t="s">
        <v>105</v>
      </c>
      <c r="H134" s="301">
        <v>102</v>
      </c>
      <c r="I134" s="406">
        <v>0</v>
      </c>
      <c r="J134" s="405">
        <v>0</v>
      </c>
      <c r="K134" s="405">
        <v>0</v>
      </c>
      <c r="L134" s="405"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306" t="s">
        <v>105</v>
      </c>
      <c r="H135" s="382">
        <v>103</v>
      </c>
      <c r="I135" s="405">
        <v>0</v>
      </c>
      <c r="J135" s="405">
        <v>0</v>
      </c>
      <c r="K135" s="405">
        <v>0</v>
      </c>
      <c r="L135" s="405"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306" t="s">
        <v>105</v>
      </c>
      <c r="H136" s="382">
        <v>104</v>
      </c>
      <c r="I136" s="405">
        <v>0</v>
      </c>
      <c r="J136" s="405">
        <v>0</v>
      </c>
      <c r="K136" s="405">
        <v>0</v>
      </c>
      <c r="L136" s="405"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307" t="s">
        <v>105</v>
      </c>
      <c r="H137" s="382">
        <v>105</v>
      </c>
      <c r="I137" s="411">
        <v>0</v>
      </c>
      <c r="J137" s="424">
        <v>0</v>
      </c>
      <c r="K137" s="411">
        <v>0</v>
      </c>
      <c r="L137" s="411">
        <v>0</v>
      </c>
    </row>
    <row r="138" spans="1:12" ht="15" hidden="1" customHeight="1">
      <c r="A138" s="229">
        <v>2</v>
      </c>
      <c r="B138" s="206">
        <v>7</v>
      </c>
      <c r="C138" s="206"/>
      <c r="D138" s="205"/>
      <c r="E138" s="205"/>
      <c r="F138" s="204"/>
      <c r="G138" s="343" t="s">
        <v>106</v>
      </c>
      <c r="H138" s="382">
        <v>106</v>
      </c>
      <c r="I138" s="406">
        <v>0</v>
      </c>
      <c r="J138" s="417">
        <v>0</v>
      </c>
      <c r="K138" s="406">
        <v>0</v>
      </c>
      <c r="L138" s="405">
        <v>0</v>
      </c>
    </row>
    <row r="139" spans="1:12" ht="15" hidden="1" customHeight="1">
      <c r="A139" s="169">
        <v>2</v>
      </c>
      <c r="B139" s="168">
        <v>7</v>
      </c>
      <c r="C139" s="168">
        <v>1</v>
      </c>
      <c r="D139" s="167"/>
      <c r="E139" s="167"/>
      <c r="F139" s="166"/>
      <c r="G139" s="354" t="s">
        <v>107</v>
      </c>
      <c r="H139" s="382">
        <v>107</v>
      </c>
      <c r="I139" s="406">
        <v>0</v>
      </c>
      <c r="J139" s="417">
        <v>0</v>
      </c>
      <c r="K139" s="406">
        <v>0</v>
      </c>
      <c r="L139" s="405">
        <v>0</v>
      </c>
    </row>
    <row r="140" spans="1:12" ht="15" hidden="1" customHeight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354" t="s">
        <v>107</v>
      </c>
      <c r="H140" s="382">
        <v>108</v>
      </c>
      <c r="I140" s="406">
        <v>0</v>
      </c>
      <c r="J140" s="417">
        <v>0</v>
      </c>
      <c r="K140" s="406">
        <v>0</v>
      </c>
      <c r="L140" s="405">
        <v>0</v>
      </c>
    </row>
    <row r="141" spans="1:12" ht="15" hidden="1" customHeight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354" t="s">
        <v>107</v>
      </c>
      <c r="H141" s="382">
        <v>109</v>
      </c>
      <c r="I141" s="406">
        <v>0</v>
      </c>
      <c r="J141" s="417">
        <v>0</v>
      </c>
      <c r="K141" s="406">
        <v>0</v>
      </c>
      <c r="L141" s="405">
        <v>0</v>
      </c>
    </row>
    <row r="142" spans="1:12" ht="15" hidden="1" customHeight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348" t="s">
        <v>108</v>
      </c>
      <c r="H142" s="382">
        <v>110</v>
      </c>
      <c r="I142" s="425">
        <v>0</v>
      </c>
      <c r="J142" s="425">
        <v>0</v>
      </c>
      <c r="K142" s="425">
        <v>0</v>
      </c>
      <c r="L142" s="425">
        <v>0</v>
      </c>
    </row>
    <row r="143" spans="1:12" ht="15" hidden="1" customHeight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354" t="s">
        <v>109</v>
      </c>
      <c r="H143" s="382">
        <v>111</v>
      </c>
      <c r="I143" s="410">
        <v>0</v>
      </c>
      <c r="J143" s="410">
        <v>0</v>
      </c>
      <c r="K143" s="410">
        <v>0</v>
      </c>
      <c r="L143" s="410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362" t="s">
        <v>110</v>
      </c>
      <c r="H144" s="382">
        <v>112</v>
      </c>
      <c r="I144" s="407">
        <v>0</v>
      </c>
      <c r="J144" s="419">
        <v>0</v>
      </c>
      <c r="K144" s="407">
        <v>0</v>
      </c>
      <c r="L144" s="408"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354" t="s">
        <v>111</v>
      </c>
      <c r="H145" s="382">
        <v>113</v>
      </c>
      <c r="I145" s="406">
        <v>0</v>
      </c>
      <c r="J145" s="417">
        <v>0</v>
      </c>
      <c r="K145" s="406">
        <v>0</v>
      </c>
      <c r="L145" s="405"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354" t="s">
        <v>111</v>
      </c>
      <c r="H146" s="382">
        <v>114</v>
      </c>
      <c r="I146" s="406">
        <v>0</v>
      </c>
      <c r="J146" s="417">
        <v>0</v>
      </c>
      <c r="K146" s="406">
        <v>0</v>
      </c>
      <c r="L146" s="405">
        <v>0</v>
      </c>
    </row>
    <row r="147" spans="1:12" ht="15" hidden="1" customHeight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354" t="s">
        <v>112</v>
      </c>
      <c r="H147" s="382">
        <v>115</v>
      </c>
      <c r="I147" s="410">
        <v>0</v>
      </c>
      <c r="J147" s="410">
        <v>0</v>
      </c>
      <c r="K147" s="410">
        <v>0</v>
      </c>
      <c r="L147" s="410">
        <v>0</v>
      </c>
    </row>
    <row r="148" spans="1:12" ht="15" hidden="1" customHeight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354" t="s">
        <v>113</v>
      </c>
      <c r="H148" s="382">
        <v>116</v>
      </c>
      <c r="I148" s="410">
        <v>0</v>
      </c>
      <c r="J148" s="410">
        <v>0</v>
      </c>
      <c r="K148" s="410">
        <v>0</v>
      </c>
      <c r="L148" s="410">
        <v>0</v>
      </c>
    </row>
    <row r="149" spans="1:12" ht="15" hidden="1" customHeight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354" t="s">
        <v>114</v>
      </c>
      <c r="H149" s="382">
        <v>117</v>
      </c>
      <c r="I149" s="406">
        <v>0</v>
      </c>
      <c r="J149" s="406">
        <v>0</v>
      </c>
      <c r="K149" s="406">
        <v>0</v>
      </c>
      <c r="L149" s="406">
        <v>0</v>
      </c>
    </row>
    <row r="150" spans="1:12" ht="15" hidden="1" customHeight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354" t="s">
        <v>114</v>
      </c>
      <c r="H150" s="382">
        <v>118</v>
      </c>
      <c r="I150" s="406">
        <v>0</v>
      </c>
      <c r="J150" s="406">
        <v>0</v>
      </c>
      <c r="K150" s="406">
        <v>0</v>
      </c>
      <c r="L150" s="406">
        <v>0</v>
      </c>
    </row>
    <row r="151" spans="1:12" ht="15" hidden="1" customHeight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354" t="s">
        <v>114</v>
      </c>
      <c r="H151" s="382">
        <v>119</v>
      </c>
      <c r="I151" s="410">
        <v>0</v>
      </c>
      <c r="J151" s="410">
        <v>0</v>
      </c>
      <c r="K151" s="410">
        <v>0</v>
      </c>
      <c r="L151" s="410">
        <v>0</v>
      </c>
    </row>
    <row r="152" spans="1:12" ht="15" hidden="1" customHeight="1">
      <c r="A152" s="169">
        <v>2</v>
      </c>
      <c r="B152" s="168">
        <v>7</v>
      </c>
      <c r="C152" s="169">
        <v>3</v>
      </c>
      <c r="D152" s="168"/>
      <c r="E152" s="167"/>
      <c r="F152" s="166"/>
      <c r="G152" s="354" t="s">
        <v>115</v>
      </c>
      <c r="H152" s="382">
        <v>120</v>
      </c>
      <c r="I152" s="406">
        <v>0</v>
      </c>
      <c r="J152" s="417">
        <v>0</v>
      </c>
      <c r="K152" s="406">
        <v>0</v>
      </c>
      <c r="L152" s="405">
        <v>0</v>
      </c>
    </row>
    <row r="153" spans="1:12" ht="15" hidden="1" customHeight="1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369" t="s">
        <v>115</v>
      </c>
      <c r="H153" s="382">
        <v>121</v>
      </c>
      <c r="I153" s="415">
        <v>0</v>
      </c>
      <c r="J153" s="423">
        <v>0</v>
      </c>
      <c r="K153" s="415">
        <v>0</v>
      </c>
      <c r="L153" s="414">
        <v>0</v>
      </c>
    </row>
    <row r="154" spans="1:12" ht="15" hidden="1" customHeight="1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354" t="s">
        <v>115</v>
      </c>
      <c r="H154" s="382">
        <v>122</v>
      </c>
      <c r="I154" s="406">
        <v>0</v>
      </c>
      <c r="J154" s="417">
        <v>0</v>
      </c>
      <c r="K154" s="406">
        <v>0</v>
      </c>
      <c r="L154" s="405">
        <v>0</v>
      </c>
    </row>
    <row r="155" spans="1:12" ht="15" hidden="1" customHeight="1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348" t="s">
        <v>116</v>
      </c>
      <c r="H155" s="382">
        <v>123</v>
      </c>
      <c r="I155" s="425">
        <v>0</v>
      </c>
      <c r="J155" s="425">
        <v>0</v>
      </c>
      <c r="K155" s="425">
        <v>0</v>
      </c>
      <c r="L155" s="425">
        <v>0</v>
      </c>
    </row>
    <row r="156" spans="1:12" ht="15" hidden="1" customHeight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354" t="s">
        <v>117</v>
      </c>
      <c r="H156" s="382">
        <v>124</v>
      </c>
      <c r="I156" s="410">
        <v>0</v>
      </c>
      <c r="J156" s="411">
        <v>0</v>
      </c>
      <c r="K156" s="411">
        <v>0</v>
      </c>
      <c r="L156" s="411">
        <v>0</v>
      </c>
    </row>
    <row r="157" spans="1:12" ht="15" hidden="1" customHeight="1">
      <c r="A157" s="229">
        <v>2</v>
      </c>
      <c r="B157" s="229">
        <v>8</v>
      </c>
      <c r="C157" s="206"/>
      <c r="D157" s="228"/>
      <c r="E157" s="227"/>
      <c r="F157" s="226"/>
      <c r="G157" s="351" t="s">
        <v>118</v>
      </c>
      <c r="H157" s="382">
        <v>125</v>
      </c>
      <c r="I157" s="413">
        <v>0</v>
      </c>
      <c r="J157" s="418">
        <v>0</v>
      </c>
      <c r="K157" s="413">
        <v>0</v>
      </c>
      <c r="L157" s="412">
        <v>0</v>
      </c>
    </row>
    <row r="158" spans="1:12" ht="15" hidden="1" customHeight="1">
      <c r="A158" s="176">
        <v>2</v>
      </c>
      <c r="B158" s="176">
        <v>8</v>
      </c>
      <c r="C158" s="176">
        <v>1</v>
      </c>
      <c r="D158" s="175"/>
      <c r="E158" s="174"/>
      <c r="F158" s="173"/>
      <c r="G158" s="348" t="s">
        <v>118</v>
      </c>
      <c r="H158" s="382">
        <v>126</v>
      </c>
      <c r="I158" s="413">
        <v>0</v>
      </c>
      <c r="J158" s="418">
        <v>0</v>
      </c>
      <c r="K158" s="413">
        <v>0</v>
      </c>
      <c r="L158" s="412">
        <v>0</v>
      </c>
    </row>
    <row r="159" spans="1:12" ht="15" hidden="1" customHeight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354" t="s">
        <v>119</v>
      </c>
      <c r="H159" s="382">
        <v>127</v>
      </c>
      <c r="I159" s="406">
        <v>0</v>
      </c>
      <c r="J159" s="417">
        <v>0</v>
      </c>
      <c r="K159" s="406">
        <v>0</v>
      </c>
      <c r="L159" s="405">
        <v>0</v>
      </c>
    </row>
    <row r="160" spans="1:12" ht="15" hidden="1" customHeight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354" t="s">
        <v>119</v>
      </c>
      <c r="H160" s="382">
        <v>128</v>
      </c>
      <c r="I160" s="413">
        <v>0</v>
      </c>
      <c r="J160" s="413">
        <v>0</v>
      </c>
      <c r="K160" s="413">
        <v>0</v>
      </c>
      <c r="L160" s="413">
        <v>0</v>
      </c>
    </row>
    <row r="161" spans="1:15" ht="15" hidden="1" customHeight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354" t="s">
        <v>120</v>
      </c>
      <c r="H161" s="382">
        <v>129</v>
      </c>
      <c r="I161" s="410">
        <v>0</v>
      </c>
      <c r="J161" s="410">
        <v>0</v>
      </c>
      <c r="K161" s="410">
        <v>0</v>
      </c>
      <c r="L161" s="410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369" t="s">
        <v>121</v>
      </c>
      <c r="H162" s="382">
        <v>130</v>
      </c>
      <c r="I162" s="426">
        <v>0</v>
      </c>
      <c r="J162" s="426">
        <v>0</v>
      </c>
      <c r="K162" s="426">
        <v>0</v>
      </c>
      <c r="L162" s="426">
        <v>0</v>
      </c>
    </row>
    <row r="163" spans="1:15" ht="15" hidden="1" customHeight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369" t="s">
        <v>122</v>
      </c>
      <c r="H163" s="382">
        <v>131</v>
      </c>
      <c r="I163" s="426">
        <v>0</v>
      </c>
      <c r="J163" s="427">
        <v>0</v>
      </c>
      <c r="K163" s="426">
        <v>0</v>
      </c>
      <c r="L163" s="416">
        <v>0</v>
      </c>
    </row>
    <row r="164" spans="1:15" ht="15" hidden="1" customHeight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354" t="s">
        <v>123</v>
      </c>
      <c r="H164" s="382">
        <v>132</v>
      </c>
      <c r="I164" s="406">
        <v>0</v>
      </c>
      <c r="J164" s="417">
        <v>0</v>
      </c>
      <c r="K164" s="406">
        <v>0</v>
      </c>
      <c r="L164" s="405">
        <v>0</v>
      </c>
    </row>
    <row r="165" spans="1:15" ht="15" hidden="1" customHeight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354" t="s">
        <v>123</v>
      </c>
      <c r="H165" s="382">
        <v>133</v>
      </c>
      <c r="I165" s="406">
        <v>0</v>
      </c>
      <c r="J165" s="417">
        <v>0</v>
      </c>
      <c r="K165" s="406">
        <v>0</v>
      </c>
      <c r="L165" s="405">
        <v>0</v>
      </c>
    </row>
    <row r="166" spans="1:15" ht="15" hidden="1" customHeight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354" t="s">
        <v>123</v>
      </c>
      <c r="H166" s="382">
        <v>134</v>
      </c>
      <c r="I166" s="428">
        <v>0</v>
      </c>
      <c r="J166" s="411">
        <v>0</v>
      </c>
      <c r="K166" s="411">
        <v>0</v>
      </c>
      <c r="L166" s="411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343" t="s">
        <v>124</v>
      </c>
      <c r="H167" s="382">
        <v>135</v>
      </c>
      <c r="I167" s="406">
        <v>0</v>
      </c>
      <c r="J167" s="417">
        <v>0</v>
      </c>
      <c r="K167" s="406">
        <v>0</v>
      </c>
      <c r="L167" s="405"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354" t="s">
        <v>125</v>
      </c>
      <c r="H168" s="382">
        <v>136</v>
      </c>
      <c r="I168" s="406">
        <v>0</v>
      </c>
      <c r="J168" s="417">
        <v>0</v>
      </c>
      <c r="K168" s="406">
        <v>0</v>
      </c>
      <c r="L168" s="405"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354" t="s">
        <v>125</v>
      </c>
      <c r="H169" s="382">
        <v>137</v>
      </c>
      <c r="I169" s="413">
        <v>0</v>
      </c>
      <c r="J169" s="418">
        <v>0</v>
      </c>
      <c r="K169" s="413">
        <v>0</v>
      </c>
      <c r="L169" s="412"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354" t="s">
        <v>125</v>
      </c>
      <c r="H170" s="382">
        <v>138</v>
      </c>
      <c r="I170" s="406">
        <v>0</v>
      </c>
      <c r="J170" s="417">
        <v>0</v>
      </c>
      <c r="K170" s="406">
        <v>0</v>
      </c>
      <c r="L170" s="405"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354" t="s">
        <v>125</v>
      </c>
      <c r="H171" s="382">
        <v>139</v>
      </c>
      <c r="I171" s="425">
        <v>0</v>
      </c>
      <c r="J171" s="425">
        <v>0</v>
      </c>
      <c r="K171" s="425">
        <v>0</v>
      </c>
      <c r="L171" s="425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354" t="s">
        <v>126</v>
      </c>
      <c r="H172" s="382">
        <v>140</v>
      </c>
      <c r="I172" s="406">
        <v>0</v>
      </c>
      <c r="J172" s="406">
        <v>0</v>
      </c>
      <c r="K172" s="406">
        <v>0</v>
      </c>
      <c r="L172" s="406"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348" t="s">
        <v>127</v>
      </c>
      <c r="H173" s="382">
        <v>141</v>
      </c>
      <c r="I173" s="413">
        <v>0</v>
      </c>
      <c r="J173" s="418">
        <v>0</v>
      </c>
      <c r="K173" s="413">
        <v>0</v>
      </c>
      <c r="L173" s="412"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348" t="s">
        <v>127</v>
      </c>
      <c r="H174" s="382">
        <v>142</v>
      </c>
      <c r="I174" s="406">
        <v>0</v>
      </c>
      <c r="J174" s="417">
        <v>0</v>
      </c>
      <c r="K174" s="406">
        <v>0</v>
      </c>
      <c r="L174" s="405"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348" t="s">
        <v>128</v>
      </c>
      <c r="H175" s="382">
        <v>143</v>
      </c>
      <c r="I175" s="426">
        <v>0</v>
      </c>
      <c r="J175" s="409">
        <v>0</v>
      </c>
      <c r="K175" s="409">
        <v>0</v>
      </c>
      <c r="L175" s="40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348" t="s">
        <v>129</v>
      </c>
      <c r="H176" s="382">
        <v>144</v>
      </c>
      <c r="I176" s="410">
        <v>0</v>
      </c>
      <c r="J176" s="429">
        <v>0</v>
      </c>
      <c r="K176" s="429">
        <v>0</v>
      </c>
      <c r="L176" s="429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348" t="s">
        <v>130</v>
      </c>
      <c r="H177" s="382">
        <v>145</v>
      </c>
      <c r="I177" s="410">
        <v>0</v>
      </c>
      <c r="J177" s="410">
        <v>0</v>
      </c>
      <c r="K177" s="410">
        <v>0</v>
      </c>
      <c r="L177" s="410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354" t="s">
        <v>131</v>
      </c>
      <c r="H178" s="382">
        <v>146</v>
      </c>
      <c r="I178" s="406">
        <v>0</v>
      </c>
      <c r="J178" s="417">
        <v>0</v>
      </c>
      <c r="K178" s="406">
        <v>0</v>
      </c>
      <c r="L178" s="405"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348" t="s">
        <v>132</v>
      </c>
      <c r="H179" s="382">
        <v>147</v>
      </c>
      <c r="I179" s="413">
        <v>0</v>
      </c>
      <c r="J179" s="413">
        <v>0</v>
      </c>
      <c r="K179" s="413">
        <v>0</v>
      </c>
      <c r="L179" s="413"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386" t="s">
        <v>133</v>
      </c>
      <c r="H180" s="382">
        <v>148</v>
      </c>
      <c r="I180" s="410">
        <v>0</v>
      </c>
      <c r="J180" s="409">
        <v>0</v>
      </c>
      <c r="K180" s="409">
        <v>0</v>
      </c>
      <c r="L180" s="40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362" t="s">
        <v>134</v>
      </c>
      <c r="H181" s="382">
        <v>149</v>
      </c>
      <c r="I181" s="409">
        <v>0</v>
      </c>
      <c r="J181" s="411">
        <v>0</v>
      </c>
      <c r="K181" s="411">
        <v>0</v>
      </c>
      <c r="L181" s="411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369" t="s">
        <v>135</v>
      </c>
      <c r="H182" s="382">
        <v>150</v>
      </c>
      <c r="I182" s="429">
        <v>0</v>
      </c>
      <c r="J182" s="429">
        <v>0</v>
      </c>
      <c r="K182" s="429">
        <v>0</v>
      </c>
      <c r="L182" s="429">
        <v>0</v>
      </c>
    </row>
    <row r="183" spans="1:12" ht="76.5" hidden="1" customHeight="1">
      <c r="A183" s="206">
        <v>3</v>
      </c>
      <c r="B183" s="203"/>
      <c r="C183" s="206"/>
      <c r="D183" s="205"/>
      <c r="E183" s="205"/>
      <c r="F183" s="204"/>
      <c r="G183" s="380" t="s">
        <v>136</v>
      </c>
      <c r="H183" s="382">
        <v>151</v>
      </c>
      <c r="I183" s="405">
        <v>0</v>
      </c>
      <c r="J183" s="417">
        <v>0</v>
      </c>
      <c r="K183" s="406">
        <v>0</v>
      </c>
      <c r="L183" s="405">
        <v>0</v>
      </c>
    </row>
    <row r="184" spans="1:12" ht="25.5" hidden="1" customHeight="1">
      <c r="A184" s="229">
        <v>3</v>
      </c>
      <c r="B184" s="206">
        <v>1</v>
      </c>
      <c r="C184" s="228"/>
      <c r="D184" s="227"/>
      <c r="E184" s="227"/>
      <c r="F184" s="226"/>
      <c r="G184" s="373" t="s">
        <v>137</v>
      </c>
      <c r="H184" s="382">
        <v>152</v>
      </c>
      <c r="I184" s="405">
        <v>0</v>
      </c>
      <c r="J184" s="412">
        <v>0</v>
      </c>
      <c r="K184" s="412">
        <v>0</v>
      </c>
      <c r="L184" s="412">
        <v>0</v>
      </c>
    </row>
    <row r="185" spans="1:12" ht="25.5" hidden="1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356" t="s">
        <v>138</v>
      </c>
      <c r="H185" s="382">
        <v>153</v>
      </c>
      <c r="I185" s="412">
        <v>0</v>
      </c>
      <c r="J185" s="417">
        <v>0</v>
      </c>
      <c r="K185" s="406">
        <v>0</v>
      </c>
      <c r="L185" s="405">
        <v>0</v>
      </c>
    </row>
    <row r="186" spans="1:12" ht="15" hidden="1" customHeight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356" t="s">
        <v>139</v>
      </c>
      <c r="H186" s="382">
        <v>154</v>
      </c>
      <c r="I186" s="405">
        <v>0</v>
      </c>
      <c r="J186" s="418">
        <v>0</v>
      </c>
      <c r="K186" s="413">
        <v>0</v>
      </c>
      <c r="L186" s="412">
        <v>0</v>
      </c>
    </row>
    <row r="187" spans="1:12" ht="15" hidden="1" customHeight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356" t="s">
        <v>139</v>
      </c>
      <c r="H187" s="382">
        <v>155</v>
      </c>
      <c r="I187" s="412">
        <v>0</v>
      </c>
      <c r="J187" s="405">
        <v>0</v>
      </c>
      <c r="K187" s="405">
        <v>0</v>
      </c>
      <c r="L187" s="405">
        <v>0</v>
      </c>
    </row>
    <row r="188" spans="1:12" ht="15" hidden="1" customHeight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356" t="s">
        <v>139</v>
      </c>
      <c r="H188" s="382">
        <v>156</v>
      </c>
      <c r="I188" s="411">
        <v>0</v>
      </c>
      <c r="J188" s="411">
        <v>0</v>
      </c>
      <c r="K188" s="411">
        <v>0</v>
      </c>
      <c r="L188" s="411">
        <v>0</v>
      </c>
    </row>
    <row r="189" spans="1:12" ht="15" hidden="1" customHeight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348" t="s">
        <v>140</v>
      </c>
      <c r="H189" s="382">
        <v>157</v>
      </c>
      <c r="I189" s="412">
        <v>0</v>
      </c>
      <c r="J189" s="418">
        <v>0</v>
      </c>
      <c r="K189" s="413">
        <v>0</v>
      </c>
      <c r="L189" s="412">
        <v>0</v>
      </c>
    </row>
    <row r="190" spans="1:12" ht="15" hidden="1" customHeight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348" t="s">
        <v>140</v>
      </c>
      <c r="H190" s="382">
        <v>158</v>
      </c>
      <c r="I190" s="405">
        <v>0</v>
      </c>
      <c r="J190" s="417">
        <v>0</v>
      </c>
      <c r="K190" s="406">
        <v>0</v>
      </c>
      <c r="L190" s="405">
        <v>0</v>
      </c>
    </row>
    <row r="191" spans="1:12" ht="15" hidden="1" customHeight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348" t="s">
        <v>141</v>
      </c>
      <c r="H191" s="382">
        <v>159</v>
      </c>
      <c r="I191" s="409">
        <v>0</v>
      </c>
      <c r="J191" s="409">
        <v>0</v>
      </c>
      <c r="K191" s="409">
        <v>0</v>
      </c>
      <c r="L191" s="429">
        <v>0</v>
      </c>
    </row>
    <row r="192" spans="1:12" ht="15" hidden="1" customHeight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354" t="s">
        <v>142</v>
      </c>
      <c r="H192" s="382">
        <v>160</v>
      </c>
      <c r="I192" s="411">
        <v>0</v>
      </c>
      <c r="J192" s="411">
        <v>0</v>
      </c>
      <c r="K192" s="411">
        <v>0</v>
      </c>
      <c r="L192" s="411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348" t="s">
        <v>143</v>
      </c>
      <c r="H193" s="382">
        <v>161</v>
      </c>
      <c r="I193" s="409">
        <v>0</v>
      </c>
      <c r="J193" s="409">
        <v>0</v>
      </c>
      <c r="K193" s="409">
        <v>0</v>
      </c>
      <c r="L193" s="429">
        <v>0</v>
      </c>
    </row>
    <row r="194" spans="1:12" ht="15" hidden="1" customHeight="1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354" t="s">
        <v>144</v>
      </c>
      <c r="H194" s="382">
        <v>162</v>
      </c>
      <c r="I194" s="405">
        <v>0</v>
      </c>
      <c r="J194" s="417">
        <v>0</v>
      </c>
      <c r="K194" s="406">
        <v>0</v>
      </c>
      <c r="L194" s="405">
        <v>0</v>
      </c>
    </row>
    <row r="195" spans="1:12" ht="15" hidden="1" customHeight="1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354" t="s">
        <v>144</v>
      </c>
      <c r="H195" s="382">
        <v>163</v>
      </c>
      <c r="I195" s="405">
        <v>0</v>
      </c>
      <c r="J195" s="405">
        <v>0</v>
      </c>
      <c r="K195" s="405">
        <v>0</v>
      </c>
      <c r="L195" s="405">
        <v>0</v>
      </c>
    </row>
    <row r="196" spans="1:12" ht="15" hidden="1" customHeight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354" t="s">
        <v>145</v>
      </c>
      <c r="H196" s="382">
        <v>164</v>
      </c>
      <c r="I196" s="411">
        <v>0</v>
      </c>
      <c r="J196" s="411">
        <v>0</v>
      </c>
      <c r="K196" s="411">
        <v>0</v>
      </c>
      <c r="L196" s="429">
        <v>0</v>
      </c>
    </row>
    <row r="197" spans="1:12" ht="15" hidden="1" customHeight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354" t="s">
        <v>146</v>
      </c>
      <c r="H197" s="382">
        <v>165</v>
      </c>
      <c r="I197" s="409">
        <v>0</v>
      </c>
      <c r="J197" s="411">
        <v>0</v>
      </c>
      <c r="K197" s="411">
        <v>0</v>
      </c>
      <c r="L197" s="411">
        <v>0</v>
      </c>
    </row>
    <row r="198" spans="1:12" ht="15" hidden="1" customHeight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356" t="s">
        <v>147</v>
      </c>
      <c r="H198" s="382">
        <v>166</v>
      </c>
      <c r="I198" s="409">
        <v>0</v>
      </c>
      <c r="J198" s="416">
        <v>0</v>
      </c>
      <c r="K198" s="416">
        <v>0</v>
      </c>
      <c r="L198" s="416">
        <v>0</v>
      </c>
    </row>
    <row r="199" spans="1:12" ht="26.25" hidden="1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307" t="s">
        <v>148</v>
      </c>
      <c r="H199" s="382">
        <v>167</v>
      </c>
      <c r="I199" s="430">
        <v>0</v>
      </c>
      <c r="J199" s="431">
        <v>0</v>
      </c>
      <c r="K199" s="411">
        <v>0</v>
      </c>
      <c r="L199" s="411">
        <v>0</v>
      </c>
    </row>
    <row r="200" spans="1:12" ht="15" hidden="1" customHeight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362" t="s">
        <v>149</v>
      </c>
      <c r="H200" s="382">
        <v>168</v>
      </c>
      <c r="I200" s="405">
        <v>0</v>
      </c>
      <c r="J200" s="419">
        <v>0</v>
      </c>
      <c r="K200" s="407">
        <v>0</v>
      </c>
      <c r="L200" s="408">
        <v>0</v>
      </c>
    </row>
    <row r="201" spans="1:12" ht="15" hidden="1" customHeight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362" t="s">
        <v>149</v>
      </c>
      <c r="H201" s="382">
        <v>169</v>
      </c>
      <c r="I201" s="412">
        <v>0</v>
      </c>
      <c r="J201" s="417">
        <v>0</v>
      </c>
      <c r="K201" s="406">
        <v>0</v>
      </c>
      <c r="L201" s="405">
        <v>0</v>
      </c>
    </row>
    <row r="202" spans="1:12" ht="15" hidden="1" customHeight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354" t="s">
        <v>150</v>
      </c>
      <c r="H202" s="382">
        <v>170</v>
      </c>
      <c r="I202" s="411">
        <v>0</v>
      </c>
      <c r="J202" s="411">
        <v>0</v>
      </c>
      <c r="K202" s="411">
        <v>0</v>
      </c>
      <c r="L202" s="429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348" t="s">
        <v>151</v>
      </c>
      <c r="H203" s="382">
        <v>171</v>
      </c>
      <c r="I203" s="409">
        <v>0</v>
      </c>
      <c r="J203" s="409">
        <v>0</v>
      </c>
      <c r="K203" s="410">
        <v>0</v>
      </c>
      <c r="L203" s="411">
        <v>0</v>
      </c>
    </row>
    <row r="204" spans="1:12" ht="15" hidden="1" customHeight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354" t="s">
        <v>152</v>
      </c>
      <c r="H204" s="382">
        <v>172</v>
      </c>
      <c r="I204" s="409">
        <v>0</v>
      </c>
      <c r="J204" s="409">
        <v>0</v>
      </c>
      <c r="K204" s="409">
        <v>0</v>
      </c>
      <c r="L204" s="411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354" t="s">
        <v>153</v>
      </c>
      <c r="H205" s="382">
        <v>173</v>
      </c>
      <c r="I205" s="405">
        <v>0</v>
      </c>
      <c r="J205" s="417">
        <v>0</v>
      </c>
      <c r="K205" s="406">
        <v>0</v>
      </c>
      <c r="L205" s="405"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354" t="s">
        <v>153</v>
      </c>
      <c r="H206" s="382">
        <v>174</v>
      </c>
      <c r="I206" s="406">
        <v>0</v>
      </c>
      <c r="J206" s="406">
        <v>0</v>
      </c>
      <c r="K206" s="406">
        <v>0</v>
      </c>
      <c r="L206" s="406"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354" t="s">
        <v>153</v>
      </c>
      <c r="H207" s="382">
        <v>175</v>
      </c>
      <c r="I207" s="409">
        <v>0</v>
      </c>
      <c r="J207" s="411">
        <v>0</v>
      </c>
      <c r="K207" s="411">
        <v>0</v>
      </c>
      <c r="L207" s="411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362" t="s">
        <v>154</v>
      </c>
      <c r="H208" s="382">
        <v>176</v>
      </c>
      <c r="I208" s="405">
        <v>0</v>
      </c>
      <c r="J208" s="419">
        <v>0</v>
      </c>
      <c r="K208" s="407">
        <v>0</v>
      </c>
      <c r="L208" s="408"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362" t="s">
        <v>154</v>
      </c>
      <c r="H209" s="382">
        <v>177</v>
      </c>
      <c r="I209" s="412">
        <v>0</v>
      </c>
      <c r="J209" s="417">
        <v>0</v>
      </c>
      <c r="K209" s="406">
        <v>0</v>
      </c>
      <c r="L209" s="405"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362" t="s">
        <v>154</v>
      </c>
      <c r="H210" s="382">
        <v>178</v>
      </c>
      <c r="I210" s="405">
        <v>0</v>
      </c>
      <c r="J210" s="418">
        <v>0</v>
      </c>
      <c r="K210" s="413">
        <v>0</v>
      </c>
      <c r="L210" s="412"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354" t="s">
        <v>155</v>
      </c>
      <c r="H211" s="382">
        <v>179</v>
      </c>
      <c r="I211" s="411">
        <v>0</v>
      </c>
      <c r="J211" s="411">
        <v>0</v>
      </c>
      <c r="K211" s="411">
        <v>0</v>
      </c>
      <c r="L211" s="411">
        <v>0</v>
      </c>
    </row>
    <row r="212" spans="1:15" ht="15" hidden="1" customHeight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354" t="s">
        <v>156</v>
      </c>
      <c r="H212" s="382">
        <v>180</v>
      </c>
      <c r="I212" s="411">
        <v>0</v>
      </c>
      <c r="J212" s="411">
        <v>0</v>
      </c>
      <c r="K212" s="411">
        <v>0</v>
      </c>
      <c r="L212" s="411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354" t="s">
        <v>157</v>
      </c>
      <c r="H213" s="382">
        <v>181</v>
      </c>
      <c r="I213" s="411">
        <v>0</v>
      </c>
      <c r="J213" s="411">
        <v>0</v>
      </c>
      <c r="K213" s="411">
        <v>0</v>
      </c>
      <c r="L213" s="411">
        <v>0</v>
      </c>
    </row>
    <row r="214" spans="1:15" ht="15" hidden="1" customHeight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369" t="s">
        <v>158</v>
      </c>
      <c r="H214" s="382">
        <v>182</v>
      </c>
      <c r="I214" s="411">
        <v>0</v>
      </c>
      <c r="J214" s="411">
        <v>0</v>
      </c>
      <c r="K214" s="411">
        <v>0</v>
      </c>
      <c r="L214" s="429">
        <v>0</v>
      </c>
    </row>
    <row r="215" spans="1:15" ht="15" hidden="1" customHeight="1">
      <c r="A215" s="168">
        <v>3</v>
      </c>
      <c r="B215" s="167">
        <v>1</v>
      </c>
      <c r="C215" s="167">
        <v>3</v>
      </c>
      <c r="D215" s="168"/>
      <c r="E215" s="167"/>
      <c r="F215" s="166"/>
      <c r="G215" s="354" t="s">
        <v>159</v>
      </c>
      <c r="H215" s="382">
        <v>183</v>
      </c>
      <c r="I215" s="405">
        <v>0</v>
      </c>
      <c r="J215" s="417">
        <v>0</v>
      </c>
      <c r="K215" s="406">
        <v>0</v>
      </c>
      <c r="L215" s="405"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348" t="s">
        <v>160</v>
      </c>
      <c r="H216" s="382">
        <v>184</v>
      </c>
      <c r="I216" s="412">
        <v>0</v>
      </c>
      <c r="J216" s="418">
        <v>0</v>
      </c>
      <c r="K216" s="413">
        <v>0</v>
      </c>
      <c r="L216" s="412"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348" t="s">
        <v>160</v>
      </c>
      <c r="H217" s="382">
        <v>185</v>
      </c>
      <c r="I217" s="405">
        <v>0</v>
      </c>
      <c r="J217" s="417">
        <v>0</v>
      </c>
      <c r="K217" s="406">
        <v>0</v>
      </c>
      <c r="L217" s="405"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348" t="s">
        <v>160</v>
      </c>
      <c r="H218" s="382">
        <v>186</v>
      </c>
      <c r="I218" s="429">
        <v>0</v>
      </c>
      <c r="J218" s="429">
        <v>0</v>
      </c>
      <c r="K218" s="429">
        <v>0</v>
      </c>
      <c r="L218" s="429">
        <v>0</v>
      </c>
    </row>
    <row r="219" spans="1:15" ht="15" hidden="1" customHeight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354" t="s">
        <v>161</v>
      </c>
      <c r="H219" s="382">
        <v>187</v>
      </c>
      <c r="I219" s="405">
        <v>0</v>
      </c>
      <c r="J219" s="417">
        <v>0</v>
      </c>
      <c r="K219" s="406">
        <v>0</v>
      </c>
      <c r="L219" s="405">
        <v>0</v>
      </c>
    </row>
    <row r="220" spans="1:15" ht="15" hidden="1" customHeight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354" t="s">
        <v>161</v>
      </c>
      <c r="H220" s="382">
        <v>188</v>
      </c>
      <c r="I220" s="405">
        <v>0</v>
      </c>
      <c r="J220" s="405">
        <v>0</v>
      </c>
      <c r="K220" s="405">
        <v>0</v>
      </c>
      <c r="L220" s="405">
        <v>0</v>
      </c>
      <c r="M220" s="215"/>
      <c r="N220" s="215"/>
      <c r="O220" s="215"/>
    </row>
    <row r="221" spans="1:15" ht="15" hidden="1" customHeight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354" t="s">
        <v>162</v>
      </c>
      <c r="H221" s="382">
        <v>189</v>
      </c>
      <c r="I221" s="411">
        <v>0</v>
      </c>
      <c r="J221" s="411">
        <v>0</v>
      </c>
      <c r="K221" s="411">
        <v>0</v>
      </c>
      <c r="L221" s="429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354" t="s">
        <v>163</v>
      </c>
      <c r="H222" s="382">
        <v>190</v>
      </c>
      <c r="I222" s="411">
        <v>0</v>
      </c>
      <c r="J222" s="411">
        <v>0</v>
      </c>
      <c r="K222" s="411">
        <v>0</v>
      </c>
      <c r="L222" s="411">
        <v>0</v>
      </c>
    </row>
    <row r="223" spans="1:15" ht="15" hidden="1" customHeight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354" t="s">
        <v>164</v>
      </c>
      <c r="H223" s="382">
        <v>191</v>
      </c>
      <c r="I223" s="411">
        <v>0</v>
      </c>
      <c r="J223" s="411">
        <v>0</v>
      </c>
      <c r="K223" s="411">
        <v>0</v>
      </c>
      <c r="L223" s="411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354" t="s">
        <v>165</v>
      </c>
      <c r="H224" s="382">
        <v>192</v>
      </c>
      <c r="I224" s="411">
        <v>0</v>
      </c>
      <c r="J224" s="411">
        <v>0</v>
      </c>
      <c r="K224" s="411">
        <v>0</v>
      </c>
      <c r="L224" s="429">
        <v>0</v>
      </c>
    </row>
    <row r="225" spans="1:12" ht="15" hidden="1" customHeight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348" t="s">
        <v>166</v>
      </c>
      <c r="H225" s="382">
        <v>193</v>
      </c>
      <c r="I225" s="411">
        <v>0</v>
      </c>
      <c r="J225" s="411">
        <v>0</v>
      </c>
      <c r="K225" s="411">
        <v>0</v>
      </c>
      <c r="L225" s="411">
        <v>0</v>
      </c>
    </row>
    <row r="226" spans="1:12" ht="15" hidden="1" customHeight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348" t="s">
        <v>161</v>
      </c>
      <c r="H226" s="382">
        <v>194</v>
      </c>
      <c r="I226" s="411">
        <v>0</v>
      </c>
      <c r="J226" s="411">
        <v>0</v>
      </c>
      <c r="K226" s="411">
        <v>0</v>
      </c>
      <c r="L226" s="429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348" t="s">
        <v>167</v>
      </c>
      <c r="H227" s="382">
        <v>195</v>
      </c>
      <c r="I227" s="412">
        <v>0</v>
      </c>
      <c r="J227" s="418">
        <v>0</v>
      </c>
      <c r="K227" s="413">
        <v>0</v>
      </c>
      <c r="L227" s="413"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348" t="s">
        <v>167</v>
      </c>
      <c r="H228" s="382">
        <v>196</v>
      </c>
      <c r="I228" s="414">
        <v>0</v>
      </c>
      <c r="J228" s="423">
        <v>0</v>
      </c>
      <c r="K228" s="415">
        <v>0</v>
      </c>
      <c r="L228" s="415"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348" t="s">
        <v>168</v>
      </c>
      <c r="H229" s="382">
        <v>197</v>
      </c>
      <c r="I229" s="405">
        <v>0</v>
      </c>
      <c r="J229" s="417">
        <v>0</v>
      </c>
      <c r="K229" s="406">
        <v>0</v>
      </c>
      <c r="L229" s="406"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348" t="s">
        <v>168</v>
      </c>
      <c r="H230" s="382">
        <v>198</v>
      </c>
      <c r="I230" s="411">
        <v>0</v>
      </c>
      <c r="J230" s="411">
        <v>0</v>
      </c>
      <c r="K230" s="411">
        <v>0</v>
      </c>
      <c r="L230" s="411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354" t="s">
        <v>169</v>
      </c>
      <c r="H231" s="382">
        <v>199</v>
      </c>
      <c r="I231" s="405">
        <v>0</v>
      </c>
      <c r="J231" s="405">
        <v>0</v>
      </c>
      <c r="K231" s="405">
        <v>0</v>
      </c>
      <c r="L231" s="405"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354" t="s">
        <v>169</v>
      </c>
      <c r="H232" s="382">
        <v>200</v>
      </c>
      <c r="I232" s="405">
        <v>0</v>
      </c>
      <c r="J232" s="405">
        <v>0</v>
      </c>
      <c r="K232" s="405">
        <v>0</v>
      </c>
      <c r="L232" s="405"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354" t="s">
        <v>169</v>
      </c>
      <c r="H233" s="382">
        <v>201</v>
      </c>
      <c r="I233" s="405">
        <v>0</v>
      </c>
      <c r="J233" s="405">
        <v>0</v>
      </c>
      <c r="K233" s="405">
        <v>0</v>
      </c>
      <c r="L233" s="405">
        <v>0</v>
      </c>
    </row>
    <row r="234" spans="1:12" ht="15" hidden="1" customHeight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386" t="s">
        <v>170</v>
      </c>
      <c r="H234" s="382">
        <v>202</v>
      </c>
      <c r="I234" s="411">
        <v>0</v>
      </c>
      <c r="J234" s="411">
        <v>0</v>
      </c>
      <c r="K234" s="411">
        <v>0</v>
      </c>
      <c r="L234" s="411">
        <v>0</v>
      </c>
    </row>
    <row r="235" spans="1:12" ht="15" hidden="1" customHeight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386" t="s">
        <v>171</v>
      </c>
      <c r="H235" s="382">
        <v>203</v>
      </c>
      <c r="I235" s="411">
        <v>0</v>
      </c>
      <c r="J235" s="411">
        <v>0</v>
      </c>
      <c r="K235" s="411">
        <v>0</v>
      </c>
      <c r="L235" s="411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386" t="s">
        <v>172</v>
      </c>
      <c r="H236" s="382">
        <v>204</v>
      </c>
      <c r="I236" s="411">
        <v>0</v>
      </c>
      <c r="J236" s="411">
        <v>0</v>
      </c>
      <c r="K236" s="411">
        <v>0</v>
      </c>
      <c r="L236" s="411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343" t="s">
        <v>173</v>
      </c>
      <c r="H237" s="382">
        <v>205</v>
      </c>
      <c r="I237" s="405">
        <v>0</v>
      </c>
      <c r="J237" s="417">
        <v>0</v>
      </c>
      <c r="K237" s="406">
        <v>0</v>
      </c>
      <c r="L237" s="406"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369" t="s">
        <v>174</v>
      </c>
      <c r="H238" s="382">
        <v>206</v>
      </c>
      <c r="I238" s="414">
        <v>0</v>
      </c>
      <c r="J238" s="423">
        <v>0</v>
      </c>
      <c r="K238" s="415">
        <v>0</v>
      </c>
      <c r="L238" s="415">
        <v>0</v>
      </c>
    </row>
    <row r="239" spans="1:12" ht="15" hidden="1" customHeight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354" t="s">
        <v>175</v>
      </c>
      <c r="H239" s="382">
        <v>207</v>
      </c>
      <c r="I239" s="414">
        <v>0</v>
      </c>
      <c r="J239" s="414">
        <v>0</v>
      </c>
      <c r="K239" s="414">
        <v>0</v>
      </c>
      <c r="L239" s="414">
        <v>0</v>
      </c>
    </row>
    <row r="240" spans="1:12" ht="15" hidden="1" customHeight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354" t="s">
        <v>176</v>
      </c>
      <c r="H240" s="382">
        <v>208</v>
      </c>
      <c r="I240" s="405">
        <v>0</v>
      </c>
      <c r="J240" s="417">
        <v>0</v>
      </c>
      <c r="K240" s="406">
        <v>0</v>
      </c>
      <c r="L240" s="406">
        <v>0</v>
      </c>
    </row>
    <row r="241" spans="1:12" ht="15" hidden="1" customHeight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369" t="s">
        <v>176</v>
      </c>
      <c r="H241" s="382">
        <v>209</v>
      </c>
      <c r="I241" s="411">
        <v>0</v>
      </c>
      <c r="J241" s="411">
        <v>0</v>
      </c>
      <c r="K241" s="411">
        <v>0</v>
      </c>
      <c r="L241" s="411">
        <v>0</v>
      </c>
    </row>
    <row r="242" spans="1:12" ht="15" hidden="1" customHeight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369" t="s">
        <v>177</v>
      </c>
      <c r="H242" s="382">
        <v>210</v>
      </c>
      <c r="I242" s="405">
        <v>0</v>
      </c>
      <c r="J242" s="405">
        <v>0</v>
      </c>
      <c r="K242" s="405">
        <v>0</v>
      </c>
      <c r="L242" s="405">
        <v>0</v>
      </c>
    </row>
    <row r="243" spans="1:12" ht="15" hidden="1" customHeight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369" t="s">
        <v>178</v>
      </c>
      <c r="H243" s="382">
        <v>211</v>
      </c>
      <c r="I243" s="411">
        <v>0</v>
      </c>
      <c r="J243" s="411">
        <v>0</v>
      </c>
      <c r="K243" s="411">
        <v>0</v>
      </c>
      <c r="L243" s="411">
        <v>0</v>
      </c>
    </row>
    <row r="244" spans="1:12" ht="15" hidden="1" customHeight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369" t="s">
        <v>179</v>
      </c>
      <c r="H244" s="382">
        <v>212</v>
      </c>
      <c r="I244" s="411">
        <v>0</v>
      </c>
      <c r="J244" s="411">
        <v>0</v>
      </c>
      <c r="K244" s="411">
        <v>0</v>
      </c>
      <c r="L244" s="411">
        <v>0</v>
      </c>
    </row>
    <row r="245" spans="1:12" ht="15" hidden="1" customHeight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369" t="s">
        <v>180</v>
      </c>
      <c r="H245" s="382">
        <v>213</v>
      </c>
      <c r="I245" s="405">
        <v>0</v>
      </c>
      <c r="J245" s="405">
        <v>0</v>
      </c>
      <c r="K245" s="405">
        <v>0</v>
      </c>
      <c r="L245" s="405">
        <v>0</v>
      </c>
    </row>
    <row r="246" spans="1:12" ht="15" hidden="1" customHeight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369" t="s">
        <v>181</v>
      </c>
      <c r="H246" s="382">
        <v>214</v>
      </c>
      <c r="I246" s="411">
        <v>0</v>
      </c>
      <c r="J246" s="411">
        <v>0</v>
      </c>
      <c r="K246" s="411">
        <v>0</v>
      </c>
      <c r="L246" s="411">
        <v>0</v>
      </c>
    </row>
    <row r="247" spans="1:12" ht="15" hidden="1" customHeight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369" t="s">
        <v>182</v>
      </c>
      <c r="H247" s="382">
        <v>215</v>
      </c>
      <c r="I247" s="411">
        <v>0</v>
      </c>
      <c r="J247" s="411">
        <v>0</v>
      </c>
      <c r="K247" s="411">
        <v>0</v>
      </c>
      <c r="L247" s="411">
        <v>0</v>
      </c>
    </row>
    <row r="248" spans="1:12" ht="15" hidden="1" customHeight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354" t="s">
        <v>183</v>
      </c>
      <c r="H248" s="382">
        <v>216</v>
      </c>
      <c r="I248" s="405">
        <v>0</v>
      </c>
      <c r="J248" s="405">
        <v>0</v>
      </c>
      <c r="K248" s="405">
        <v>0</v>
      </c>
      <c r="L248" s="405">
        <v>0</v>
      </c>
    </row>
    <row r="249" spans="1:12" ht="15" hidden="1" customHeight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354" t="s">
        <v>183</v>
      </c>
      <c r="H249" s="382">
        <v>217</v>
      </c>
      <c r="I249" s="405">
        <v>0</v>
      </c>
      <c r="J249" s="417">
        <v>0</v>
      </c>
      <c r="K249" s="406">
        <v>0</v>
      </c>
      <c r="L249" s="406"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369" t="s">
        <v>184</v>
      </c>
      <c r="H250" s="382">
        <v>218</v>
      </c>
      <c r="I250" s="411">
        <v>0</v>
      </c>
      <c r="J250" s="411">
        <v>0</v>
      </c>
      <c r="K250" s="411">
        <v>0</v>
      </c>
      <c r="L250" s="411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354" t="s">
        <v>185</v>
      </c>
      <c r="H251" s="382">
        <v>219</v>
      </c>
      <c r="I251" s="411">
        <v>0</v>
      </c>
      <c r="J251" s="411">
        <v>0</v>
      </c>
      <c r="K251" s="411">
        <v>0</v>
      </c>
      <c r="L251" s="411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348" t="s">
        <v>186</v>
      </c>
      <c r="H252" s="382">
        <v>220</v>
      </c>
      <c r="I252" s="412">
        <v>0</v>
      </c>
      <c r="J252" s="418">
        <v>0</v>
      </c>
      <c r="K252" s="413">
        <v>0</v>
      </c>
      <c r="L252" s="413"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348" t="s">
        <v>186</v>
      </c>
      <c r="H253" s="382">
        <v>221</v>
      </c>
      <c r="I253" s="405">
        <v>0</v>
      </c>
      <c r="J253" s="405">
        <v>0</v>
      </c>
      <c r="K253" s="405">
        <v>0</v>
      </c>
      <c r="L253" s="405"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354" t="s">
        <v>187</v>
      </c>
      <c r="H254" s="382">
        <v>222</v>
      </c>
      <c r="I254" s="411">
        <v>0</v>
      </c>
      <c r="J254" s="411">
        <v>0</v>
      </c>
      <c r="K254" s="411">
        <v>0</v>
      </c>
      <c r="L254" s="411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354" t="s">
        <v>188</v>
      </c>
      <c r="H255" s="382">
        <v>223</v>
      </c>
      <c r="I255" s="429">
        <v>0</v>
      </c>
      <c r="J255" s="426">
        <v>0</v>
      </c>
      <c r="K255" s="429">
        <v>0</v>
      </c>
      <c r="L255" s="429">
        <v>0</v>
      </c>
    </row>
    <row r="256" spans="1:12" ht="15" hidden="1" customHeight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354" t="s">
        <v>189</v>
      </c>
      <c r="H256" s="382">
        <v>224</v>
      </c>
      <c r="I256" s="405">
        <v>0</v>
      </c>
      <c r="J256" s="406">
        <v>0</v>
      </c>
      <c r="K256" s="405">
        <v>0</v>
      </c>
      <c r="L256" s="406">
        <v>0</v>
      </c>
    </row>
    <row r="257" spans="1:12" ht="15" hidden="1" customHeight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348" t="s">
        <v>189</v>
      </c>
      <c r="H257" s="382">
        <v>225</v>
      </c>
      <c r="I257" s="412">
        <v>0</v>
      </c>
      <c r="J257" s="418">
        <v>0</v>
      </c>
      <c r="K257" s="413">
        <v>0</v>
      </c>
      <c r="L257" s="413"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354" t="s">
        <v>190</v>
      </c>
      <c r="H258" s="382">
        <v>226</v>
      </c>
      <c r="I258" s="411">
        <v>0</v>
      </c>
      <c r="J258" s="411">
        <v>0</v>
      </c>
      <c r="K258" s="411">
        <v>0</v>
      </c>
      <c r="L258" s="411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354" t="s">
        <v>191</v>
      </c>
      <c r="H259" s="382">
        <v>227</v>
      </c>
      <c r="I259" s="411">
        <v>0</v>
      </c>
      <c r="J259" s="411">
        <v>0</v>
      </c>
      <c r="K259" s="411">
        <v>0</v>
      </c>
      <c r="L259" s="411">
        <v>0</v>
      </c>
    </row>
    <row r="260" spans="1:12" ht="15" hidden="1" customHeight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354" t="s">
        <v>192</v>
      </c>
      <c r="H260" s="382">
        <v>228</v>
      </c>
      <c r="I260" s="405">
        <v>0</v>
      </c>
      <c r="J260" s="417">
        <v>0</v>
      </c>
      <c r="K260" s="406">
        <v>0</v>
      </c>
      <c r="L260" s="406">
        <v>0</v>
      </c>
    </row>
    <row r="261" spans="1:12" ht="15" hidden="1" customHeight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354" t="s">
        <v>192</v>
      </c>
      <c r="H261" s="382">
        <v>229</v>
      </c>
      <c r="I261" s="406">
        <v>0</v>
      </c>
      <c r="J261" s="417">
        <v>0</v>
      </c>
      <c r="K261" s="406">
        <v>0</v>
      </c>
      <c r="L261" s="406">
        <v>0</v>
      </c>
    </row>
    <row r="262" spans="1:12" ht="15" hidden="1" customHeight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354" t="s">
        <v>192</v>
      </c>
      <c r="H262" s="382">
        <v>230</v>
      </c>
      <c r="I262" s="429">
        <v>0</v>
      </c>
      <c r="J262" s="429">
        <v>0</v>
      </c>
      <c r="K262" s="429">
        <v>0</v>
      </c>
      <c r="L262" s="429">
        <v>0</v>
      </c>
    </row>
    <row r="263" spans="1:12" ht="15" hidden="1" customHeight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354" t="s">
        <v>193</v>
      </c>
      <c r="H263" s="382">
        <v>231</v>
      </c>
      <c r="I263" s="405">
        <v>0</v>
      </c>
      <c r="J263" s="417">
        <v>0</v>
      </c>
      <c r="K263" s="406">
        <v>0</v>
      </c>
      <c r="L263" s="406">
        <v>0</v>
      </c>
    </row>
    <row r="264" spans="1:12" ht="15" hidden="1" customHeight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354" t="s">
        <v>193</v>
      </c>
      <c r="H264" s="382">
        <v>232</v>
      </c>
      <c r="I264" s="405">
        <v>0</v>
      </c>
      <c r="J264" s="417">
        <v>0</v>
      </c>
      <c r="K264" s="406">
        <v>0</v>
      </c>
      <c r="L264" s="406">
        <v>0</v>
      </c>
    </row>
    <row r="265" spans="1:12" ht="15" hidden="1" customHeight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354" t="s">
        <v>193</v>
      </c>
      <c r="H265" s="382">
        <v>233</v>
      </c>
      <c r="I265" s="429">
        <v>0</v>
      </c>
      <c r="J265" s="429">
        <v>0</v>
      </c>
      <c r="K265" s="429">
        <v>0</v>
      </c>
      <c r="L265" s="429">
        <v>0</v>
      </c>
    </row>
    <row r="266" spans="1:12" ht="15" hidden="1" customHeight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354" t="s">
        <v>194</v>
      </c>
      <c r="H266" s="382">
        <v>234</v>
      </c>
      <c r="I266" s="405">
        <v>0</v>
      </c>
      <c r="J266" s="417">
        <v>0</v>
      </c>
      <c r="K266" s="406">
        <v>0</v>
      </c>
      <c r="L266" s="406">
        <v>0</v>
      </c>
    </row>
    <row r="267" spans="1:12" ht="15" hidden="1" customHeight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354" t="s">
        <v>194</v>
      </c>
      <c r="H267" s="382">
        <v>235</v>
      </c>
      <c r="I267" s="405">
        <v>0</v>
      </c>
      <c r="J267" s="405">
        <v>0</v>
      </c>
      <c r="K267" s="405">
        <v>0</v>
      </c>
      <c r="L267" s="405"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354" t="s">
        <v>195</v>
      </c>
      <c r="H268" s="382">
        <v>236</v>
      </c>
      <c r="I268" s="410">
        <v>0</v>
      </c>
      <c r="J268" s="411">
        <v>0</v>
      </c>
      <c r="K268" s="411">
        <v>0</v>
      </c>
      <c r="L268" s="411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354" t="s">
        <v>196</v>
      </c>
      <c r="H269" s="382">
        <v>237</v>
      </c>
      <c r="I269" s="411">
        <v>0</v>
      </c>
      <c r="J269" s="411">
        <v>0</v>
      </c>
      <c r="K269" s="411">
        <v>0</v>
      </c>
      <c r="L269" s="411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354" t="s">
        <v>197</v>
      </c>
      <c r="H270" s="382">
        <v>238</v>
      </c>
      <c r="I270" s="405">
        <v>0</v>
      </c>
      <c r="J270" s="417">
        <v>0</v>
      </c>
      <c r="K270" s="406">
        <v>0</v>
      </c>
      <c r="L270" s="406">
        <v>0</v>
      </c>
    </row>
    <row r="271" spans="1:12" ht="15" hidden="1" customHeight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354" t="s">
        <v>198</v>
      </c>
      <c r="H271" s="382">
        <v>239</v>
      </c>
      <c r="I271" s="405">
        <v>0</v>
      </c>
      <c r="J271" s="405">
        <v>0</v>
      </c>
      <c r="K271" s="405">
        <v>0</v>
      </c>
      <c r="L271" s="405">
        <v>0</v>
      </c>
    </row>
    <row r="272" spans="1:12" ht="15" hidden="1" customHeight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354" t="s">
        <v>176</v>
      </c>
      <c r="H272" s="382">
        <v>240</v>
      </c>
      <c r="I272" s="405">
        <v>0</v>
      </c>
      <c r="J272" s="405">
        <v>0</v>
      </c>
      <c r="K272" s="405">
        <v>0</v>
      </c>
      <c r="L272" s="405">
        <v>0</v>
      </c>
    </row>
    <row r="273" spans="1:12" ht="15" hidden="1" customHeight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354" t="s">
        <v>176</v>
      </c>
      <c r="H273" s="382">
        <v>241</v>
      </c>
      <c r="I273" s="411">
        <v>0</v>
      </c>
      <c r="J273" s="411">
        <v>0</v>
      </c>
      <c r="K273" s="411">
        <v>0</v>
      </c>
      <c r="L273" s="411">
        <v>0</v>
      </c>
    </row>
    <row r="274" spans="1:12" ht="15" hidden="1" customHeight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354" t="s">
        <v>199</v>
      </c>
      <c r="H274" s="382">
        <v>242</v>
      </c>
      <c r="I274" s="405">
        <v>0</v>
      </c>
      <c r="J274" s="405">
        <v>0</v>
      </c>
      <c r="K274" s="405">
        <v>0</v>
      </c>
      <c r="L274" s="405">
        <v>0</v>
      </c>
    </row>
    <row r="275" spans="1:12" ht="15" hidden="1" customHeight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354" t="s">
        <v>178</v>
      </c>
      <c r="H275" s="382">
        <v>243</v>
      </c>
      <c r="I275" s="411">
        <v>0</v>
      </c>
      <c r="J275" s="410">
        <v>0</v>
      </c>
      <c r="K275" s="411">
        <v>0</v>
      </c>
      <c r="L275" s="411">
        <v>0</v>
      </c>
    </row>
    <row r="276" spans="1:12" ht="15" hidden="1" customHeight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354" t="s">
        <v>179</v>
      </c>
      <c r="H276" s="382">
        <v>244</v>
      </c>
      <c r="I276" s="411">
        <v>0</v>
      </c>
      <c r="J276" s="410">
        <v>0</v>
      </c>
      <c r="K276" s="411">
        <v>0</v>
      </c>
      <c r="L276" s="411">
        <v>0</v>
      </c>
    </row>
    <row r="277" spans="1:12" ht="15" hidden="1" customHeight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354" t="s">
        <v>180</v>
      </c>
      <c r="H277" s="382">
        <v>245</v>
      </c>
      <c r="I277" s="405">
        <v>0</v>
      </c>
      <c r="J277" s="405">
        <v>0</v>
      </c>
      <c r="K277" s="405">
        <v>0</v>
      </c>
      <c r="L277" s="405">
        <v>0</v>
      </c>
    </row>
    <row r="278" spans="1:12" ht="15" hidden="1" customHeight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354" t="s">
        <v>181</v>
      </c>
      <c r="H278" s="382">
        <v>246</v>
      </c>
      <c r="I278" s="411">
        <v>0</v>
      </c>
      <c r="J278" s="410">
        <v>0</v>
      </c>
      <c r="K278" s="411">
        <v>0</v>
      </c>
      <c r="L278" s="411">
        <v>0</v>
      </c>
    </row>
    <row r="279" spans="1:12" ht="15" hidden="1" customHeight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354" t="s">
        <v>200</v>
      </c>
      <c r="H279" s="382">
        <v>247</v>
      </c>
      <c r="I279" s="411">
        <v>0</v>
      </c>
      <c r="J279" s="410">
        <v>0</v>
      </c>
      <c r="K279" s="411">
        <v>0</v>
      </c>
      <c r="L279" s="411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354" t="s">
        <v>201</v>
      </c>
      <c r="H280" s="382">
        <v>248</v>
      </c>
      <c r="I280" s="405">
        <v>0</v>
      </c>
      <c r="J280" s="406">
        <v>0</v>
      </c>
      <c r="K280" s="405">
        <v>0</v>
      </c>
      <c r="L280" s="406"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354" t="s">
        <v>201</v>
      </c>
      <c r="H281" s="382">
        <v>249</v>
      </c>
      <c r="I281" s="412">
        <v>0</v>
      </c>
      <c r="J281" s="418">
        <v>0</v>
      </c>
      <c r="K281" s="413">
        <v>0</v>
      </c>
      <c r="L281" s="413"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354" t="s">
        <v>202</v>
      </c>
      <c r="H282" s="382">
        <v>250</v>
      </c>
      <c r="I282" s="411">
        <v>0</v>
      </c>
      <c r="J282" s="411">
        <v>0</v>
      </c>
      <c r="K282" s="411">
        <v>0</v>
      </c>
      <c r="L282" s="411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356" t="s">
        <v>203</v>
      </c>
      <c r="H283" s="382">
        <v>251</v>
      </c>
      <c r="I283" s="411">
        <v>0</v>
      </c>
      <c r="J283" s="411">
        <v>0</v>
      </c>
      <c r="K283" s="411">
        <v>0</v>
      </c>
      <c r="L283" s="411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354" t="s">
        <v>204</v>
      </c>
      <c r="H284" s="382">
        <v>252</v>
      </c>
      <c r="I284" s="405">
        <v>0</v>
      </c>
      <c r="J284" s="417">
        <v>0</v>
      </c>
      <c r="K284" s="406">
        <v>0</v>
      </c>
      <c r="L284" s="406"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354" t="s">
        <v>204</v>
      </c>
      <c r="H285" s="382">
        <v>253</v>
      </c>
      <c r="I285" s="405">
        <v>0</v>
      </c>
      <c r="J285" s="405">
        <v>0</v>
      </c>
      <c r="K285" s="405">
        <v>0</v>
      </c>
      <c r="L285" s="405"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354" t="s">
        <v>205</v>
      </c>
      <c r="H286" s="382">
        <v>254</v>
      </c>
      <c r="I286" s="411">
        <v>0</v>
      </c>
      <c r="J286" s="411">
        <v>0</v>
      </c>
      <c r="K286" s="411">
        <v>0</v>
      </c>
      <c r="L286" s="411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354" t="s">
        <v>206</v>
      </c>
      <c r="H287" s="382">
        <v>255</v>
      </c>
      <c r="I287" s="411">
        <v>0</v>
      </c>
      <c r="J287" s="411">
        <v>0</v>
      </c>
      <c r="K287" s="411">
        <v>0</v>
      </c>
      <c r="L287" s="411">
        <v>0</v>
      </c>
    </row>
    <row r="288" spans="1:12" ht="15" hidden="1" customHeight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354" t="s">
        <v>207</v>
      </c>
      <c r="H288" s="382">
        <v>256</v>
      </c>
      <c r="I288" s="405">
        <v>0</v>
      </c>
      <c r="J288" s="417">
        <v>0</v>
      </c>
      <c r="K288" s="406">
        <v>0</v>
      </c>
      <c r="L288" s="406">
        <v>0</v>
      </c>
    </row>
    <row r="289" spans="1:12" ht="15" hidden="1" customHeight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354" t="s">
        <v>207</v>
      </c>
      <c r="H289" s="382">
        <v>257</v>
      </c>
      <c r="I289" s="405">
        <v>0</v>
      </c>
      <c r="J289" s="417">
        <v>0</v>
      </c>
      <c r="K289" s="406">
        <v>0</v>
      </c>
      <c r="L289" s="406"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354" t="s">
        <v>208</v>
      </c>
      <c r="H290" s="382">
        <v>258</v>
      </c>
      <c r="I290" s="411">
        <v>0</v>
      </c>
      <c r="J290" s="411">
        <v>0</v>
      </c>
      <c r="K290" s="411">
        <v>0</v>
      </c>
      <c r="L290" s="411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356" t="s">
        <v>209</v>
      </c>
      <c r="H291" s="382">
        <v>259</v>
      </c>
      <c r="I291" s="411">
        <v>0</v>
      </c>
      <c r="J291" s="411">
        <v>0</v>
      </c>
      <c r="K291" s="411">
        <v>0</v>
      </c>
      <c r="L291" s="411">
        <v>0</v>
      </c>
    </row>
    <row r="292" spans="1:12" ht="15" hidden="1" customHeight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354" t="s">
        <v>210</v>
      </c>
      <c r="H292" s="382">
        <v>260</v>
      </c>
      <c r="I292" s="405">
        <v>0</v>
      </c>
      <c r="J292" s="417">
        <v>0</v>
      </c>
      <c r="K292" s="406">
        <v>0</v>
      </c>
      <c r="L292" s="406">
        <v>0</v>
      </c>
    </row>
    <row r="293" spans="1:12" ht="15" hidden="1" customHeight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354" t="s">
        <v>210</v>
      </c>
      <c r="H293" s="382">
        <v>261</v>
      </c>
      <c r="I293" s="405">
        <v>0</v>
      </c>
      <c r="J293" s="417">
        <v>0</v>
      </c>
      <c r="K293" s="406">
        <v>0</v>
      </c>
      <c r="L293" s="406">
        <v>0</v>
      </c>
    </row>
    <row r="294" spans="1:12" ht="15" hidden="1" customHeight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354" t="s">
        <v>210</v>
      </c>
      <c r="H294" s="382">
        <v>262</v>
      </c>
      <c r="I294" s="411">
        <v>0</v>
      </c>
      <c r="J294" s="411">
        <v>0</v>
      </c>
      <c r="K294" s="411">
        <v>0</v>
      </c>
      <c r="L294" s="411">
        <v>0</v>
      </c>
    </row>
    <row r="295" spans="1:12" ht="15" hidden="1" customHeight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354" t="s">
        <v>193</v>
      </c>
      <c r="H295" s="382">
        <v>263</v>
      </c>
      <c r="I295" s="405">
        <v>0</v>
      </c>
      <c r="J295" s="432">
        <v>0</v>
      </c>
      <c r="K295" s="406">
        <v>0</v>
      </c>
      <c r="L295" s="406">
        <v>0</v>
      </c>
    </row>
    <row r="296" spans="1:12" ht="15" hidden="1" customHeight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354" t="s">
        <v>193</v>
      </c>
      <c r="H296" s="382">
        <v>264</v>
      </c>
      <c r="I296" s="405">
        <v>0</v>
      </c>
      <c r="J296" s="432">
        <v>0</v>
      </c>
      <c r="K296" s="406">
        <v>0</v>
      </c>
      <c r="L296" s="406">
        <v>0</v>
      </c>
    </row>
    <row r="297" spans="1:12" ht="15" hidden="1" customHeight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369" t="s">
        <v>193</v>
      </c>
      <c r="H297" s="382">
        <v>265</v>
      </c>
      <c r="I297" s="411">
        <v>0</v>
      </c>
      <c r="J297" s="411">
        <v>0</v>
      </c>
      <c r="K297" s="411">
        <v>0</v>
      </c>
      <c r="L297" s="411">
        <v>0</v>
      </c>
    </row>
    <row r="298" spans="1:12" ht="15" hidden="1" customHeight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354" t="s">
        <v>194</v>
      </c>
      <c r="H298" s="382">
        <v>266</v>
      </c>
      <c r="I298" s="405">
        <v>0</v>
      </c>
      <c r="J298" s="432">
        <v>0</v>
      </c>
      <c r="K298" s="406">
        <v>0</v>
      </c>
      <c r="L298" s="406">
        <v>0</v>
      </c>
    </row>
    <row r="299" spans="1:12" ht="15" hidden="1" customHeight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354" t="s">
        <v>194</v>
      </c>
      <c r="H299" s="382">
        <v>267</v>
      </c>
      <c r="I299" s="405">
        <v>0</v>
      </c>
      <c r="J299" s="405">
        <v>0</v>
      </c>
      <c r="K299" s="405">
        <v>0</v>
      </c>
      <c r="L299" s="405"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354" t="s">
        <v>195</v>
      </c>
      <c r="H300" s="382">
        <v>268</v>
      </c>
      <c r="I300" s="411">
        <v>0</v>
      </c>
      <c r="J300" s="411">
        <v>0</v>
      </c>
      <c r="K300" s="411">
        <v>0</v>
      </c>
      <c r="L300" s="411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354" t="s">
        <v>196</v>
      </c>
      <c r="H301" s="382">
        <v>269</v>
      </c>
      <c r="I301" s="411">
        <v>0</v>
      </c>
      <c r="J301" s="411">
        <v>0</v>
      </c>
      <c r="K301" s="411">
        <v>0</v>
      </c>
      <c r="L301" s="411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343" t="s">
        <v>211</v>
      </c>
      <c r="H302" s="382">
        <v>270</v>
      </c>
      <c r="I302" s="405">
        <v>0</v>
      </c>
      <c r="J302" s="432">
        <v>0</v>
      </c>
      <c r="K302" s="406">
        <v>0</v>
      </c>
      <c r="L302" s="406"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354" t="s">
        <v>212</v>
      </c>
      <c r="H303" s="382">
        <v>271</v>
      </c>
      <c r="I303" s="405">
        <v>0</v>
      </c>
      <c r="J303" s="432">
        <v>0</v>
      </c>
      <c r="K303" s="406">
        <v>0</v>
      </c>
      <c r="L303" s="406">
        <v>0</v>
      </c>
    </row>
    <row r="304" spans="1:12" ht="15" hidden="1" customHeight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354" t="s">
        <v>198</v>
      </c>
      <c r="H304" s="382">
        <v>272</v>
      </c>
      <c r="I304" s="405">
        <v>0</v>
      </c>
      <c r="J304" s="405">
        <v>0</v>
      </c>
      <c r="K304" s="405">
        <v>0</v>
      </c>
      <c r="L304" s="405">
        <v>0</v>
      </c>
    </row>
    <row r="305" spans="1:12" ht="15" hidden="1" customHeight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354" t="s">
        <v>176</v>
      </c>
      <c r="H305" s="382">
        <v>273</v>
      </c>
      <c r="I305" s="405">
        <v>0</v>
      </c>
      <c r="J305" s="432">
        <v>0</v>
      </c>
      <c r="K305" s="406">
        <v>0</v>
      </c>
      <c r="L305" s="406">
        <v>0</v>
      </c>
    </row>
    <row r="306" spans="1:12" ht="15" hidden="1" customHeight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354" t="s">
        <v>176</v>
      </c>
      <c r="H306" s="382">
        <v>274</v>
      </c>
      <c r="I306" s="411">
        <v>0</v>
      </c>
      <c r="J306" s="411">
        <v>0</v>
      </c>
      <c r="K306" s="411">
        <v>0</v>
      </c>
      <c r="L306" s="411">
        <v>0</v>
      </c>
    </row>
    <row r="307" spans="1:12" ht="15" hidden="1" customHeight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354" t="s">
        <v>199</v>
      </c>
      <c r="H307" s="382">
        <v>275</v>
      </c>
      <c r="I307" s="405">
        <v>0</v>
      </c>
      <c r="J307" s="405">
        <v>0</v>
      </c>
      <c r="K307" s="405">
        <v>0</v>
      </c>
      <c r="L307" s="405">
        <v>0</v>
      </c>
    </row>
    <row r="308" spans="1:12" ht="15" hidden="1" customHeight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354" t="s">
        <v>178</v>
      </c>
      <c r="H308" s="382">
        <v>276</v>
      </c>
      <c r="I308" s="411">
        <v>0</v>
      </c>
      <c r="J308" s="411">
        <v>0</v>
      </c>
      <c r="K308" s="411">
        <v>0</v>
      </c>
      <c r="L308" s="411">
        <v>0</v>
      </c>
    </row>
    <row r="309" spans="1:12" ht="15" hidden="1" customHeight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354" t="s">
        <v>179</v>
      </c>
      <c r="H309" s="382">
        <v>277</v>
      </c>
      <c r="I309" s="411">
        <v>0</v>
      </c>
      <c r="J309" s="411">
        <v>0</v>
      </c>
      <c r="K309" s="411">
        <v>0</v>
      </c>
      <c r="L309" s="411">
        <v>0</v>
      </c>
    </row>
    <row r="310" spans="1:12" ht="15" hidden="1" customHeight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354" t="s">
        <v>180</v>
      </c>
      <c r="H310" s="382">
        <v>278</v>
      </c>
      <c r="I310" s="405">
        <v>0</v>
      </c>
      <c r="J310" s="405">
        <v>0</v>
      </c>
      <c r="K310" s="405">
        <v>0</v>
      </c>
      <c r="L310" s="405">
        <v>0</v>
      </c>
    </row>
    <row r="311" spans="1:12" ht="15" hidden="1" customHeight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354" t="s">
        <v>181</v>
      </c>
      <c r="H311" s="382">
        <v>279</v>
      </c>
      <c r="I311" s="411">
        <v>0</v>
      </c>
      <c r="J311" s="411">
        <v>0</v>
      </c>
      <c r="K311" s="411">
        <v>0</v>
      </c>
      <c r="L311" s="411">
        <v>0</v>
      </c>
    </row>
    <row r="312" spans="1:12" ht="15" hidden="1" customHeight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354" t="s">
        <v>200</v>
      </c>
      <c r="H312" s="382">
        <v>280</v>
      </c>
      <c r="I312" s="411">
        <v>0</v>
      </c>
      <c r="J312" s="411">
        <v>0</v>
      </c>
      <c r="K312" s="411">
        <v>0</v>
      </c>
      <c r="L312" s="411">
        <v>0</v>
      </c>
    </row>
    <row r="313" spans="1:12" ht="15" hidden="1" customHeight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354" t="s">
        <v>213</v>
      </c>
      <c r="H313" s="382">
        <v>281</v>
      </c>
      <c r="I313" s="405">
        <v>0</v>
      </c>
      <c r="J313" s="432">
        <v>0</v>
      </c>
      <c r="K313" s="406">
        <v>0</v>
      </c>
      <c r="L313" s="406">
        <v>0</v>
      </c>
    </row>
    <row r="314" spans="1:12" ht="15" hidden="1" customHeight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354" t="s">
        <v>213</v>
      </c>
      <c r="H314" s="382">
        <v>282</v>
      </c>
      <c r="I314" s="412">
        <v>0</v>
      </c>
      <c r="J314" s="433">
        <v>0</v>
      </c>
      <c r="K314" s="413">
        <v>0</v>
      </c>
      <c r="L314" s="413"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354" t="s">
        <v>214</v>
      </c>
      <c r="H315" s="382">
        <v>283</v>
      </c>
      <c r="I315" s="411">
        <v>0</v>
      </c>
      <c r="J315" s="411">
        <v>0</v>
      </c>
      <c r="K315" s="411">
        <v>0</v>
      </c>
      <c r="L315" s="411">
        <v>0</v>
      </c>
    </row>
    <row r="316" spans="1:12" ht="15" hidden="1" customHeight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369" t="s">
        <v>215</v>
      </c>
      <c r="H316" s="382">
        <v>284</v>
      </c>
      <c r="I316" s="411">
        <v>0</v>
      </c>
      <c r="J316" s="411">
        <v>0</v>
      </c>
      <c r="K316" s="411">
        <v>0</v>
      </c>
      <c r="L316" s="411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354" t="s">
        <v>216</v>
      </c>
      <c r="H317" s="382">
        <v>285</v>
      </c>
      <c r="I317" s="405">
        <v>0</v>
      </c>
      <c r="J317" s="432">
        <v>0</v>
      </c>
      <c r="K317" s="406">
        <v>0</v>
      </c>
      <c r="L317" s="406"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354" t="s">
        <v>216</v>
      </c>
      <c r="H318" s="382">
        <v>286</v>
      </c>
      <c r="I318" s="406">
        <v>0</v>
      </c>
      <c r="J318" s="406">
        <v>0</v>
      </c>
      <c r="K318" s="406">
        <v>0</v>
      </c>
      <c r="L318" s="406"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354" t="s">
        <v>217</v>
      </c>
      <c r="H319" s="382">
        <v>287</v>
      </c>
      <c r="I319" s="429">
        <v>0</v>
      </c>
      <c r="J319" s="429">
        <v>0</v>
      </c>
      <c r="K319" s="429">
        <v>0</v>
      </c>
      <c r="L319" s="428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354" t="s">
        <v>218</v>
      </c>
      <c r="H320" s="382">
        <v>288</v>
      </c>
      <c r="I320" s="411">
        <v>0</v>
      </c>
      <c r="J320" s="411">
        <v>0</v>
      </c>
      <c r="K320" s="411">
        <v>0</v>
      </c>
      <c r="L320" s="411">
        <v>0</v>
      </c>
    </row>
    <row r="321" spans="1:12" ht="15" hidden="1" customHeight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354" t="s">
        <v>219</v>
      </c>
      <c r="H321" s="382">
        <v>289</v>
      </c>
      <c r="I321" s="405">
        <v>0</v>
      </c>
      <c r="J321" s="432">
        <v>0</v>
      </c>
      <c r="K321" s="406">
        <v>0</v>
      </c>
      <c r="L321" s="406">
        <v>0</v>
      </c>
    </row>
    <row r="322" spans="1:12" ht="15" hidden="1" customHeight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354" t="s">
        <v>219</v>
      </c>
      <c r="H322" s="382">
        <v>290</v>
      </c>
      <c r="I322" s="405">
        <v>0</v>
      </c>
      <c r="J322" s="405">
        <v>0</v>
      </c>
      <c r="K322" s="405">
        <v>0</v>
      </c>
      <c r="L322" s="405">
        <v>0</v>
      </c>
    </row>
    <row r="323" spans="1:12" ht="15" hidden="1" customHeight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354" t="s">
        <v>220</v>
      </c>
      <c r="H323" s="382">
        <v>291</v>
      </c>
      <c r="I323" s="410">
        <v>0</v>
      </c>
      <c r="J323" s="411">
        <v>0</v>
      </c>
      <c r="K323" s="411">
        <v>0</v>
      </c>
      <c r="L323" s="410">
        <v>0</v>
      </c>
    </row>
    <row r="324" spans="1:12" ht="15" hidden="1" customHeight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354" t="s">
        <v>221</v>
      </c>
      <c r="H324" s="382">
        <v>292</v>
      </c>
      <c r="I324" s="411">
        <v>0</v>
      </c>
      <c r="J324" s="429">
        <v>0</v>
      </c>
      <c r="K324" s="429">
        <v>0</v>
      </c>
      <c r="L324" s="428">
        <v>0</v>
      </c>
    </row>
    <row r="325" spans="1:12" ht="15" hidden="1" customHeight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354" t="s">
        <v>222</v>
      </c>
      <c r="H325" s="382">
        <v>293</v>
      </c>
      <c r="I325" s="413">
        <v>0</v>
      </c>
      <c r="J325" s="432">
        <v>0</v>
      </c>
      <c r="K325" s="406">
        <v>0</v>
      </c>
      <c r="L325" s="406">
        <v>0</v>
      </c>
    </row>
    <row r="326" spans="1:12" ht="15" hidden="1" customHeight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354" t="s">
        <v>222</v>
      </c>
      <c r="H326" s="382">
        <v>294</v>
      </c>
      <c r="I326" s="406">
        <v>0</v>
      </c>
      <c r="J326" s="433">
        <v>0</v>
      </c>
      <c r="K326" s="413">
        <v>0</v>
      </c>
      <c r="L326" s="413">
        <v>0</v>
      </c>
    </row>
    <row r="327" spans="1:12" ht="15" hidden="1" customHeight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354" t="s">
        <v>223</v>
      </c>
      <c r="H327" s="382">
        <v>295</v>
      </c>
      <c r="I327" s="411">
        <v>0</v>
      </c>
      <c r="J327" s="429">
        <v>0</v>
      </c>
      <c r="K327" s="429">
        <v>0</v>
      </c>
      <c r="L327" s="428">
        <v>0</v>
      </c>
    </row>
    <row r="328" spans="1:12" ht="15" hidden="1" customHeight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354" t="s">
        <v>193</v>
      </c>
      <c r="H328" s="382">
        <v>296</v>
      </c>
      <c r="I328" s="406">
        <v>0</v>
      </c>
      <c r="J328" s="432">
        <v>0</v>
      </c>
      <c r="K328" s="406">
        <v>0</v>
      </c>
      <c r="L328" s="406">
        <v>0</v>
      </c>
    </row>
    <row r="329" spans="1:12" ht="15" hidden="1" customHeight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354" t="s">
        <v>193</v>
      </c>
      <c r="H329" s="382">
        <v>297</v>
      </c>
      <c r="I329" s="405">
        <v>0</v>
      </c>
      <c r="J329" s="432">
        <v>0</v>
      </c>
      <c r="K329" s="406">
        <v>0</v>
      </c>
      <c r="L329" s="406">
        <v>0</v>
      </c>
    </row>
    <row r="330" spans="1:12" ht="15" hidden="1" customHeight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354" t="s">
        <v>193</v>
      </c>
      <c r="H330" s="382">
        <v>298</v>
      </c>
      <c r="I330" s="429">
        <v>0</v>
      </c>
      <c r="J330" s="429">
        <v>0</v>
      </c>
      <c r="K330" s="429">
        <v>0</v>
      </c>
      <c r="L330" s="428">
        <v>0</v>
      </c>
    </row>
    <row r="331" spans="1:12" ht="15" hidden="1" customHeight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354" t="s">
        <v>224</v>
      </c>
      <c r="H331" s="382">
        <v>299</v>
      </c>
      <c r="I331" s="405">
        <v>0</v>
      </c>
      <c r="J331" s="432">
        <v>0</v>
      </c>
      <c r="K331" s="406">
        <v>0</v>
      </c>
      <c r="L331" s="406">
        <v>0</v>
      </c>
    </row>
    <row r="332" spans="1:12" ht="15" hidden="1" customHeight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354" t="s">
        <v>224</v>
      </c>
      <c r="H332" s="382">
        <v>300</v>
      </c>
      <c r="I332" s="405">
        <v>0</v>
      </c>
      <c r="J332" s="405">
        <v>0</v>
      </c>
      <c r="K332" s="405">
        <v>0</v>
      </c>
      <c r="L332" s="405"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354" t="s">
        <v>225</v>
      </c>
      <c r="H333" s="382">
        <v>301</v>
      </c>
      <c r="I333" s="429">
        <v>0</v>
      </c>
      <c r="J333" s="429">
        <v>0</v>
      </c>
      <c r="K333" s="429">
        <v>0</v>
      </c>
      <c r="L333" s="428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354" t="s">
        <v>226</v>
      </c>
      <c r="H334" s="382">
        <v>302</v>
      </c>
      <c r="I334" s="411">
        <v>0</v>
      </c>
      <c r="J334" s="411">
        <v>0</v>
      </c>
      <c r="K334" s="411">
        <v>0</v>
      </c>
      <c r="L334" s="411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354" t="s">
        <v>227</v>
      </c>
      <c r="H335" s="382">
        <v>303</v>
      </c>
      <c r="I335" s="405">
        <v>0</v>
      </c>
      <c r="J335" s="432">
        <v>0</v>
      </c>
      <c r="K335" s="406">
        <v>0</v>
      </c>
      <c r="L335" s="406">
        <v>0</v>
      </c>
    </row>
    <row r="336" spans="1:12" ht="15" hidden="1" customHeight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354" t="s">
        <v>175</v>
      </c>
      <c r="H336" s="382">
        <v>304</v>
      </c>
      <c r="I336" s="405">
        <v>0</v>
      </c>
      <c r="J336" s="432">
        <v>0</v>
      </c>
      <c r="K336" s="406">
        <v>0</v>
      </c>
      <c r="L336" s="406">
        <v>0</v>
      </c>
    </row>
    <row r="337" spans="1:15" ht="15" hidden="1" customHeight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354" t="s">
        <v>175</v>
      </c>
      <c r="H337" s="382">
        <v>305</v>
      </c>
      <c r="I337" s="405">
        <v>0</v>
      </c>
      <c r="J337" s="405">
        <v>0</v>
      </c>
      <c r="K337" s="405">
        <v>0</v>
      </c>
      <c r="L337" s="405">
        <v>0</v>
      </c>
      <c r="M337" s="197"/>
      <c r="N337" s="197"/>
      <c r="O337" s="197"/>
    </row>
    <row r="338" spans="1:15" ht="15" hidden="1" customHeight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354" t="s">
        <v>176</v>
      </c>
      <c r="H338" s="382">
        <v>306</v>
      </c>
      <c r="I338" s="429">
        <v>0</v>
      </c>
      <c r="J338" s="429">
        <v>0</v>
      </c>
      <c r="K338" s="429">
        <v>0</v>
      </c>
      <c r="L338" s="428">
        <v>0</v>
      </c>
    </row>
    <row r="339" spans="1:15" ht="15" hidden="1" customHeight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369" t="s">
        <v>199</v>
      </c>
      <c r="H339" s="382">
        <v>307</v>
      </c>
      <c r="I339" s="405">
        <v>0</v>
      </c>
      <c r="J339" s="405">
        <v>0</v>
      </c>
      <c r="K339" s="405">
        <v>0</v>
      </c>
      <c r="L339" s="405">
        <v>0</v>
      </c>
    </row>
    <row r="340" spans="1:15" ht="15" hidden="1" customHeight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369" t="s">
        <v>178</v>
      </c>
      <c r="H340" s="382">
        <v>308</v>
      </c>
      <c r="I340" s="429">
        <v>0</v>
      </c>
      <c r="J340" s="429">
        <v>0</v>
      </c>
      <c r="K340" s="429">
        <v>0</v>
      </c>
      <c r="L340" s="428">
        <v>0</v>
      </c>
    </row>
    <row r="341" spans="1:15" ht="15" hidden="1" customHeight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369" t="s">
        <v>179</v>
      </c>
      <c r="H341" s="382">
        <v>309</v>
      </c>
      <c r="I341" s="411">
        <v>0</v>
      </c>
      <c r="J341" s="411">
        <v>0</v>
      </c>
      <c r="K341" s="411">
        <v>0</v>
      </c>
      <c r="L341" s="411">
        <v>0</v>
      </c>
    </row>
    <row r="342" spans="1:15" ht="15" hidden="1" customHeight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369" t="s">
        <v>180</v>
      </c>
      <c r="H342" s="382">
        <v>310</v>
      </c>
      <c r="I342" s="405">
        <v>0</v>
      </c>
      <c r="J342" s="405">
        <v>0</v>
      </c>
      <c r="K342" s="405">
        <v>0</v>
      </c>
      <c r="L342" s="405">
        <v>0</v>
      </c>
    </row>
    <row r="343" spans="1:15" ht="15" hidden="1" customHeight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369" t="s">
        <v>181</v>
      </c>
      <c r="H343" s="382">
        <v>311</v>
      </c>
      <c r="I343" s="411">
        <v>0</v>
      </c>
      <c r="J343" s="411">
        <v>0</v>
      </c>
      <c r="K343" s="411">
        <v>0</v>
      </c>
      <c r="L343" s="411">
        <v>0</v>
      </c>
    </row>
    <row r="344" spans="1:15" ht="15" hidden="1" customHeight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369" t="s">
        <v>200</v>
      </c>
      <c r="H344" s="382">
        <v>312</v>
      </c>
      <c r="I344" s="416">
        <v>0</v>
      </c>
      <c r="J344" s="434">
        <v>0</v>
      </c>
      <c r="K344" s="416">
        <v>0</v>
      </c>
      <c r="L344" s="416">
        <v>0</v>
      </c>
    </row>
    <row r="345" spans="1:15" ht="15" hidden="1" customHeight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369" t="s">
        <v>213</v>
      </c>
      <c r="H345" s="382">
        <v>313</v>
      </c>
      <c r="I345" s="414">
        <v>0</v>
      </c>
      <c r="J345" s="435">
        <v>0</v>
      </c>
      <c r="K345" s="415">
        <v>0</v>
      </c>
      <c r="L345" s="415">
        <v>0</v>
      </c>
    </row>
    <row r="346" spans="1:15" ht="15" hidden="1" customHeight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369" t="s">
        <v>213</v>
      </c>
      <c r="H346" s="382">
        <v>314</v>
      </c>
      <c r="I346" s="405">
        <v>0</v>
      </c>
      <c r="J346" s="417">
        <v>0</v>
      </c>
      <c r="K346" s="406">
        <v>0</v>
      </c>
      <c r="L346" s="406"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354" t="s">
        <v>214</v>
      </c>
      <c r="H347" s="382">
        <v>315</v>
      </c>
      <c r="I347" s="411">
        <v>0</v>
      </c>
      <c r="J347" s="411">
        <v>0</v>
      </c>
      <c r="K347" s="411">
        <v>0</v>
      </c>
      <c r="L347" s="411">
        <v>0</v>
      </c>
    </row>
    <row r="348" spans="1:15" ht="15" hidden="1" customHeight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362" t="s">
        <v>215</v>
      </c>
      <c r="H348" s="382">
        <v>316</v>
      </c>
      <c r="I348" s="411">
        <v>0</v>
      </c>
      <c r="J348" s="411">
        <v>0</v>
      </c>
      <c r="K348" s="411">
        <v>0</v>
      </c>
      <c r="L348" s="411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354" t="s">
        <v>216</v>
      </c>
      <c r="H349" s="382">
        <v>317</v>
      </c>
      <c r="I349" s="405">
        <v>0</v>
      </c>
      <c r="J349" s="417">
        <v>0</v>
      </c>
      <c r="K349" s="406">
        <v>0</v>
      </c>
      <c r="L349" s="406"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354" t="s">
        <v>216</v>
      </c>
      <c r="H350" s="382">
        <v>318</v>
      </c>
      <c r="I350" s="405">
        <v>0</v>
      </c>
      <c r="J350" s="405">
        <v>0</v>
      </c>
      <c r="K350" s="405">
        <v>0</v>
      </c>
      <c r="L350" s="405"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354" t="s">
        <v>217</v>
      </c>
      <c r="H351" s="382">
        <v>319</v>
      </c>
      <c r="I351" s="429">
        <v>0</v>
      </c>
      <c r="J351" s="429">
        <v>0</v>
      </c>
      <c r="K351" s="429">
        <v>0</v>
      </c>
      <c r="L351" s="428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354" t="s">
        <v>218</v>
      </c>
      <c r="H352" s="382">
        <v>320</v>
      </c>
      <c r="I352" s="411">
        <v>0</v>
      </c>
      <c r="J352" s="411">
        <v>0</v>
      </c>
      <c r="K352" s="411">
        <v>0</v>
      </c>
      <c r="L352" s="411">
        <v>0</v>
      </c>
    </row>
    <row r="353" spans="1:12" ht="15" hidden="1" customHeight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354" t="s">
        <v>219</v>
      </c>
      <c r="H353" s="382">
        <v>321</v>
      </c>
      <c r="I353" s="405">
        <v>0</v>
      </c>
      <c r="J353" s="417">
        <v>0</v>
      </c>
      <c r="K353" s="406">
        <v>0</v>
      </c>
      <c r="L353" s="406">
        <v>0</v>
      </c>
    </row>
    <row r="354" spans="1:12" ht="15" hidden="1" customHeight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354" t="s">
        <v>219</v>
      </c>
      <c r="H354" s="382">
        <v>322</v>
      </c>
      <c r="I354" s="412">
        <v>0</v>
      </c>
      <c r="J354" s="418">
        <v>0</v>
      </c>
      <c r="K354" s="413">
        <v>0</v>
      </c>
      <c r="L354" s="413">
        <v>0</v>
      </c>
    </row>
    <row r="355" spans="1:12" ht="15" hidden="1" customHeight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354" t="s">
        <v>220</v>
      </c>
      <c r="H355" s="382">
        <v>323</v>
      </c>
      <c r="I355" s="411">
        <v>0</v>
      </c>
      <c r="J355" s="411">
        <v>0</v>
      </c>
      <c r="K355" s="411">
        <v>0</v>
      </c>
      <c r="L355" s="411">
        <v>0</v>
      </c>
    </row>
    <row r="356" spans="1:12" ht="15" hidden="1" customHeight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354" t="s">
        <v>228</v>
      </c>
      <c r="H356" s="382">
        <v>324</v>
      </c>
      <c r="I356" s="411">
        <v>0</v>
      </c>
      <c r="J356" s="411">
        <v>0</v>
      </c>
      <c r="K356" s="411">
        <v>0</v>
      </c>
      <c r="L356" s="411">
        <v>0</v>
      </c>
    </row>
    <row r="357" spans="1:12" ht="15" hidden="1" customHeight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354" t="s">
        <v>222</v>
      </c>
      <c r="H357" s="382">
        <v>325</v>
      </c>
      <c r="I357" s="405">
        <v>0</v>
      </c>
      <c r="J357" s="417">
        <v>0</v>
      </c>
      <c r="K357" s="406">
        <v>0</v>
      </c>
      <c r="L357" s="406">
        <v>0</v>
      </c>
    </row>
    <row r="358" spans="1:12" ht="15" hidden="1" customHeight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354" t="s">
        <v>222</v>
      </c>
      <c r="H358" s="382">
        <v>326</v>
      </c>
      <c r="I358" s="412">
        <v>0</v>
      </c>
      <c r="J358" s="418">
        <v>0</v>
      </c>
      <c r="K358" s="413">
        <v>0</v>
      </c>
      <c r="L358" s="413">
        <v>0</v>
      </c>
    </row>
    <row r="359" spans="1:12" ht="15" hidden="1" customHeight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354" t="s">
        <v>222</v>
      </c>
      <c r="H359" s="382">
        <v>327</v>
      </c>
      <c r="I359" s="429">
        <v>0</v>
      </c>
      <c r="J359" s="429">
        <v>0</v>
      </c>
      <c r="K359" s="429">
        <v>0</v>
      </c>
      <c r="L359" s="428">
        <v>0</v>
      </c>
    </row>
    <row r="360" spans="1:12" ht="15" hidden="1" customHeight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354" t="s">
        <v>193</v>
      </c>
      <c r="H360" s="382">
        <v>328</v>
      </c>
      <c r="I360" s="405">
        <v>0</v>
      </c>
      <c r="J360" s="417">
        <v>0</v>
      </c>
      <c r="K360" s="406">
        <v>0</v>
      </c>
      <c r="L360" s="406">
        <v>0</v>
      </c>
    </row>
    <row r="361" spans="1:12" ht="15" hidden="1" customHeight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354" t="s">
        <v>193</v>
      </c>
      <c r="H361" s="382">
        <v>329</v>
      </c>
      <c r="I361" s="405">
        <v>0</v>
      </c>
      <c r="J361" s="417">
        <v>0</v>
      </c>
      <c r="K361" s="406">
        <v>0</v>
      </c>
      <c r="L361" s="406">
        <v>0</v>
      </c>
    </row>
    <row r="362" spans="1:12" ht="15" hidden="1" customHeight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362" t="s">
        <v>193</v>
      </c>
      <c r="H362" s="382">
        <v>330</v>
      </c>
      <c r="I362" s="429">
        <v>0</v>
      </c>
      <c r="J362" s="429">
        <v>0</v>
      </c>
      <c r="K362" s="429">
        <v>0</v>
      </c>
      <c r="L362" s="428">
        <v>0</v>
      </c>
    </row>
    <row r="363" spans="1:12" ht="15" hidden="1" customHeight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354" t="s">
        <v>224</v>
      </c>
      <c r="H363" s="382">
        <v>331</v>
      </c>
      <c r="I363" s="405">
        <v>0</v>
      </c>
      <c r="J363" s="417">
        <v>0</v>
      </c>
      <c r="K363" s="406">
        <v>0</v>
      </c>
      <c r="L363" s="406">
        <v>0</v>
      </c>
    </row>
    <row r="364" spans="1:12" ht="15" hidden="1" customHeight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354" t="s">
        <v>224</v>
      </c>
      <c r="H364" s="382">
        <v>332</v>
      </c>
      <c r="I364" s="405">
        <v>0</v>
      </c>
      <c r="J364" s="405">
        <v>0</v>
      </c>
      <c r="K364" s="405">
        <v>0</v>
      </c>
      <c r="L364" s="405"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354" t="s">
        <v>225</v>
      </c>
      <c r="H365" s="382">
        <v>333</v>
      </c>
      <c r="I365" s="429">
        <v>0</v>
      </c>
      <c r="J365" s="429">
        <v>0</v>
      </c>
      <c r="K365" s="429">
        <v>0</v>
      </c>
      <c r="L365" s="428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354" t="s">
        <v>226</v>
      </c>
      <c r="H366" s="382">
        <v>334</v>
      </c>
      <c r="I366" s="411">
        <v>0</v>
      </c>
      <c r="J366" s="411">
        <v>0</v>
      </c>
      <c r="K366" s="411">
        <v>0</v>
      </c>
      <c r="L366" s="411">
        <v>0</v>
      </c>
    </row>
    <row r="367" spans="1:12">
      <c r="A367" s="163"/>
      <c r="B367" s="163"/>
      <c r="C367" s="162"/>
      <c r="D367" s="161"/>
      <c r="E367" s="160"/>
      <c r="F367" s="159"/>
      <c r="G367" s="397" t="s">
        <v>229</v>
      </c>
      <c r="H367" s="382">
        <v>335</v>
      </c>
      <c r="I367" s="420">
        <v>47200</v>
      </c>
      <c r="J367" s="420">
        <v>14700</v>
      </c>
      <c r="K367" s="420">
        <v>13282.63</v>
      </c>
      <c r="L367" s="420">
        <v>13282.63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290"/>
      <c r="I369" s="151"/>
      <c r="J369" s="150"/>
      <c r="K369" s="791" t="s">
        <v>231</v>
      </c>
      <c r="L369" s="791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291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9.2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292"/>
      <c r="I373" s="146" t="s">
        <v>233</v>
      </c>
      <c r="K373" s="782" t="s">
        <v>234</v>
      </c>
      <c r="L373" s="782"/>
    </row>
    <row r="376" spans="1:12">
      <c r="C376" s="777" t="s">
        <v>489</v>
      </c>
      <c r="D376" s="778"/>
      <c r="E376" s="778"/>
      <c r="F376" s="778"/>
      <c r="G376" s="778"/>
      <c r="H376" s="778"/>
      <c r="I376" s="778"/>
      <c r="J376" s="778"/>
      <c r="K376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12:L12"/>
    <mergeCell ref="G13:K13"/>
    <mergeCell ref="G14:K14"/>
    <mergeCell ref="B15:L15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D372:G372"/>
    <mergeCell ref="D370:G370"/>
    <mergeCell ref="A7:L7"/>
    <mergeCell ref="C376:K376"/>
    <mergeCell ref="A8:L8"/>
    <mergeCell ref="A9:L9"/>
    <mergeCell ref="A32:F32"/>
    <mergeCell ref="K370:L370"/>
    <mergeCell ref="G28:H28"/>
    <mergeCell ref="G17:K17"/>
    <mergeCell ref="A29:I29"/>
    <mergeCell ref="D369:G369"/>
    <mergeCell ref="G18:K18"/>
    <mergeCell ref="E20:K20"/>
    <mergeCell ref="A21:L21"/>
    <mergeCell ref="A25:I25"/>
    <mergeCell ref="A26:I26"/>
    <mergeCell ref="G11:K11"/>
  </mergeCells>
  <pageMargins left="0.39370078740157483" right="0.19685039370078741" top="0.19685039370078741" bottom="0.19685039370078741" header="0.31496062992125984" footer="0.31496062992125984"/>
  <pageSetup paperSize="9" scale="8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22FFD-19C9-4492-AC70-F0E148AA1111}">
  <dimension ref="A1:P375"/>
  <sheetViews>
    <sheetView topLeftCell="A376" zoomScaleNormal="100" workbookViewId="0">
      <selection activeCell="G14" sqref="G14:K14"/>
    </sheetView>
  </sheetViews>
  <sheetFormatPr defaultRowHeight="15"/>
  <cols>
    <col min="1" max="4" width="2" style="144" customWidth="1"/>
    <col min="5" max="5" width="2.140625" style="144" customWidth="1"/>
    <col min="6" max="6" width="3" style="292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89" t="s">
        <v>0</v>
      </c>
      <c r="K1" s="289"/>
      <c r="L1" s="289"/>
      <c r="M1" s="277"/>
      <c r="N1" s="289"/>
      <c r="O1" s="289"/>
    </row>
    <row r="2" spans="1:15">
      <c r="H2" s="279"/>
      <c r="I2" s="143"/>
      <c r="J2" s="289" t="s">
        <v>1</v>
      </c>
      <c r="K2" s="289"/>
      <c r="L2" s="289"/>
      <c r="M2" s="277"/>
      <c r="N2" s="289"/>
      <c r="O2" s="289"/>
    </row>
    <row r="3" spans="1:15">
      <c r="H3" s="269"/>
      <c r="I3" s="279"/>
      <c r="J3" s="289" t="s">
        <v>2</v>
      </c>
      <c r="K3" s="289"/>
      <c r="L3" s="289"/>
      <c r="M3" s="277"/>
      <c r="N3" s="289"/>
      <c r="O3" s="289"/>
    </row>
    <row r="4" spans="1:15">
      <c r="G4" s="280" t="s">
        <v>3</v>
      </c>
      <c r="H4" s="279"/>
      <c r="I4" s="143"/>
      <c r="J4" s="289" t="s">
        <v>4</v>
      </c>
      <c r="K4" s="289"/>
      <c r="L4" s="289"/>
      <c r="M4" s="277"/>
      <c r="N4" s="289"/>
      <c r="O4" s="289"/>
    </row>
    <row r="5" spans="1:15">
      <c r="H5" s="279"/>
      <c r="I5" s="143"/>
      <c r="J5" s="289" t="s">
        <v>5</v>
      </c>
      <c r="K5" s="289"/>
      <c r="L5" s="289"/>
      <c r="M5" s="277"/>
      <c r="N5" s="289"/>
      <c r="O5" s="289"/>
    </row>
    <row r="6" spans="1:15" ht="6" customHeight="1">
      <c r="H6" s="279"/>
      <c r="I6" s="143"/>
      <c r="J6" s="289"/>
      <c r="K6" s="289"/>
      <c r="L6" s="289"/>
      <c r="M6" s="277"/>
      <c r="N6" s="289"/>
      <c r="O6" s="289"/>
    </row>
    <row r="7" spans="1:15" ht="30.7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7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289"/>
      <c r="C10" s="289"/>
      <c r="D10" s="289"/>
      <c r="E10" s="289"/>
      <c r="F10" s="289"/>
      <c r="G10" s="289"/>
      <c r="H10" s="289"/>
      <c r="I10" s="289"/>
      <c r="J10" s="289"/>
      <c r="K10" s="289"/>
      <c r="L10" s="289"/>
      <c r="M10" s="277"/>
    </row>
    <row r="11" spans="1:15" ht="15.75" customHeight="1">
      <c r="A11" s="278"/>
      <c r="B11" s="289"/>
      <c r="C11" s="289"/>
      <c r="D11" s="289"/>
      <c r="E11" s="289"/>
      <c r="F11" s="289"/>
      <c r="G11" s="806" t="s">
        <v>9</v>
      </c>
      <c r="H11" s="806"/>
      <c r="I11" s="806"/>
      <c r="J11" s="806"/>
      <c r="K11" s="806"/>
      <c r="L11" s="289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509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289"/>
      <c r="H19" s="289"/>
      <c r="I19" s="289"/>
      <c r="J19" s="289"/>
      <c r="K19" s="289"/>
    </row>
    <row r="20" spans="1:13">
      <c r="B20" s="143"/>
      <c r="C20" s="143"/>
      <c r="D20" s="143"/>
      <c r="E20" s="847" t="s">
        <v>255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289"/>
      <c r="F24" s="293"/>
      <c r="I24" s="266"/>
      <c r="J24" s="266"/>
      <c r="K24" s="265" t="s">
        <v>19</v>
      </c>
      <c r="L24" s="257"/>
      <c r="M24" s="256"/>
    </row>
    <row r="25" spans="1:13">
      <c r="A25" s="813" t="s">
        <v>254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29.1" customHeight="1">
      <c r="A26" s="813" t="s">
        <v>253</v>
      </c>
      <c r="B26" s="813"/>
      <c r="C26" s="813"/>
      <c r="D26" s="813"/>
      <c r="E26" s="813"/>
      <c r="F26" s="813"/>
      <c r="G26" s="813"/>
      <c r="H26" s="813"/>
      <c r="I26" s="813"/>
      <c r="J26" s="294" t="s">
        <v>24</v>
      </c>
      <c r="K26" s="262" t="s">
        <v>252</v>
      </c>
      <c r="L26" s="257"/>
      <c r="M26" s="256"/>
    </row>
    <row r="27" spans="1:13">
      <c r="F27" s="144"/>
      <c r="G27" s="261" t="s">
        <v>26</v>
      </c>
      <c r="H27" s="163" t="s">
        <v>27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31</v>
      </c>
      <c r="J28" s="258" t="s">
        <v>251</v>
      </c>
      <c r="K28" s="257" t="s">
        <v>30</v>
      </c>
      <c r="L28" s="257" t="s">
        <v>29</v>
      </c>
      <c r="M28" s="256"/>
    </row>
    <row r="29" spans="1:13">
      <c r="A29" s="779" t="s">
        <v>32</v>
      </c>
      <c r="B29" s="779"/>
      <c r="C29" s="779"/>
      <c r="D29" s="779"/>
      <c r="E29" s="779"/>
      <c r="F29" s="779"/>
      <c r="G29" s="779"/>
      <c r="H29" s="779"/>
      <c r="I29" s="779"/>
      <c r="J29" s="255"/>
      <c r="K29" s="255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47" t="s">
        <v>44</v>
      </c>
      <c r="H33" s="7">
        <v>1</v>
      </c>
      <c r="I33" s="112">
        <f>SUM(I34+I45+I64+I85+I92+I112+I138+I157+I167)</f>
        <v>19400</v>
      </c>
      <c r="J33" s="112">
        <f>SUM(J34+J45+J64+J85+J92+J112+J138+J157+J167)</f>
        <v>17200</v>
      </c>
      <c r="K33" s="113">
        <f>SUM(K34+K45+K64+K85+K92+K112+K138+K157+K167)</f>
        <v>17200</v>
      </c>
      <c r="L33" s="112">
        <f>SUM(L34+L45+L64+L85+L92+L112+L138+L157+L167)</f>
        <v>17200</v>
      </c>
      <c r="M33" s="155"/>
      <c r="N33" s="155"/>
      <c r="O33" s="155"/>
    </row>
    <row r="34" spans="1:15" ht="17.25" customHeight="1">
      <c r="A34" s="206">
        <v>2</v>
      </c>
      <c r="B34" s="227">
        <v>1</v>
      </c>
      <c r="C34" s="184"/>
      <c r="D34" s="210"/>
      <c r="E34" s="185"/>
      <c r="F34" s="183"/>
      <c r="G34" s="55" t="s">
        <v>45</v>
      </c>
      <c r="H34" s="7">
        <v>2</v>
      </c>
      <c r="I34" s="112">
        <f>SUM(I35+I41)</f>
        <v>6800</v>
      </c>
      <c r="J34" s="112">
        <f>SUM(J35+J41)</f>
        <v>4600</v>
      </c>
      <c r="K34" s="114">
        <f>SUM(K35+K41)</f>
        <v>4600</v>
      </c>
      <c r="L34" s="115">
        <f>SUM(L35+L41)</f>
        <v>4600</v>
      </c>
    </row>
    <row r="35" spans="1:15">
      <c r="A35" s="168">
        <v>2</v>
      </c>
      <c r="B35" s="168">
        <v>1</v>
      </c>
      <c r="C35" s="167">
        <v>1</v>
      </c>
      <c r="D35" s="165"/>
      <c r="E35" s="168"/>
      <c r="F35" s="166"/>
      <c r="G35" s="58" t="s">
        <v>46</v>
      </c>
      <c r="H35" s="7">
        <v>3</v>
      </c>
      <c r="I35" s="112">
        <f>SUM(I36)</f>
        <v>6800</v>
      </c>
      <c r="J35" s="112">
        <f>SUM(J36)</f>
        <v>4600</v>
      </c>
      <c r="K35" s="113">
        <f>SUM(K36)</f>
        <v>4600</v>
      </c>
      <c r="L35" s="112">
        <f>SUM(L36)</f>
        <v>4600</v>
      </c>
    </row>
    <row r="36" spans="1:15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58" t="s">
        <v>46</v>
      </c>
      <c r="H36" s="7">
        <v>4</v>
      </c>
      <c r="I36" s="112">
        <f>SUM(I37+I39)</f>
        <v>6800</v>
      </c>
      <c r="J36" s="112">
        <f t="shared" ref="J36:L37" si="0">SUM(J37)</f>
        <v>4600</v>
      </c>
      <c r="K36" s="112">
        <f t="shared" si="0"/>
        <v>4600</v>
      </c>
      <c r="L36" s="112">
        <f t="shared" si="0"/>
        <v>4600</v>
      </c>
    </row>
    <row r="37" spans="1:15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58" t="s">
        <v>47</v>
      </c>
      <c r="H37" s="7">
        <v>5</v>
      </c>
      <c r="I37" s="113">
        <f>SUM(I38)</f>
        <v>6800</v>
      </c>
      <c r="J37" s="113">
        <f t="shared" si="0"/>
        <v>4600</v>
      </c>
      <c r="K37" s="113">
        <f t="shared" si="0"/>
        <v>4600</v>
      </c>
      <c r="L37" s="113">
        <f t="shared" si="0"/>
        <v>4600</v>
      </c>
    </row>
    <row r="38" spans="1:15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58" t="s">
        <v>47</v>
      </c>
      <c r="H38" s="7">
        <v>6</v>
      </c>
      <c r="I38" s="116">
        <v>6800</v>
      </c>
      <c r="J38" s="117">
        <v>4600</v>
      </c>
      <c r="K38" s="117">
        <v>4600</v>
      </c>
      <c r="L38" s="117">
        <v>4600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58" t="s">
        <v>48</v>
      </c>
      <c r="H39" s="7">
        <v>7</v>
      </c>
      <c r="I39" s="113">
        <f>I40</f>
        <v>0</v>
      </c>
      <c r="J39" s="113">
        <f>J40</f>
        <v>0</v>
      </c>
      <c r="K39" s="113">
        <f>K40</f>
        <v>0</v>
      </c>
      <c r="L39" s="113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58" t="s">
        <v>48</v>
      </c>
      <c r="H40" s="7">
        <v>8</v>
      </c>
      <c r="I40" s="117">
        <v>0</v>
      </c>
      <c r="J40" s="118">
        <v>0</v>
      </c>
      <c r="K40" s="117">
        <v>0</v>
      </c>
      <c r="L40" s="118">
        <v>0</v>
      </c>
    </row>
    <row r="41" spans="1:15" hidden="1">
      <c r="A41" s="169">
        <v>2</v>
      </c>
      <c r="B41" s="168">
        <v>1</v>
      </c>
      <c r="C41" s="167">
        <v>2</v>
      </c>
      <c r="D41" s="165"/>
      <c r="E41" s="168"/>
      <c r="F41" s="166"/>
      <c r="G41" s="58" t="s">
        <v>49</v>
      </c>
      <c r="H41" s="7">
        <v>9</v>
      </c>
      <c r="I41" s="113">
        <f t="shared" ref="I41:L43" si="1">I42</f>
        <v>0</v>
      </c>
      <c r="J41" s="112">
        <f t="shared" si="1"/>
        <v>0</v>
      </c>
      <c r="K41" s="113">
        <f t="shared" si="1"/>
        <v>0</v>
      </c>
      <c r="L41" s="112">
        <f t="shared" si="1"/>
        <v>0</v>
      </c>
    </row>
    <row r="42" spans="1:15" hidden="1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58" t="s">
        <v>49</v>
      </c>
      <c r="H42" s="7">
        <v>10</v>
      </c>
      <c r="I42" s="113">
        <f t="shared" si="1"/>
        <v>0</v>
      </c>
      <c r="J42" s="112">
        <f t="shared" si="1"/>
        <v>0</v>
      </c>
      <c r="K42" s="112">
        <f t="shared" si="1"/>
        <v>0</v>
      </c>
      <c r="L42" s="112">
        <f t="shared" si="1"/>
        <v>0</v>
      </c>
    </row>
    <row r="43" spans="1:15" hidden="1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58" t="s">
        <v>49</v>
      </c>
      <c r="H43" s="7">
        <v>11</v>
      </c>
      <c r="I43" s="112">
        <f t="shared" si="1"/>
        <v>0</v>
      </c>
      <c r="J43" s="112">
        <f t="shared" si="1"/>
        <v>0</v>
      </c>
      <c r="K43" s="112">
        <f t="shared" si="1"/>
        <v>0</v>
      </c>
      <c r="L43" s="112">
        <f t="shared" si="1"/>
        <v>0</v>
      </c>
    </row>
    <row r="44" spans="1:15" hidden="1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58" t="s">
        <v>49</v>
      </c>
      <c r="H44" s="7">
        <v>12</v>
      </c>
      <c r="I44" s="118">
        <v>0</v>
      </c>
      <c r="J44" s="117">
        <v>0</v>
      </c>
      <c r="K44" s="117">
        <v>0</v>
      </c>
      <c r="L44" s="117">
        <v>0</v>
      </c>
    </row>
    <row r="45" spans="1:15" hidden="1">
      <c r="A45" s="207">
        <v>2</v>
      </c>
      <c r="B45" s="228">
        <v>2</v>
      </c>
      <c r="C45" s="184"/>
      <c r="D45" s="210"/>
      <c r="E45" s="185"/>
      <c r="F45" s="183"/>
      <c r="G45" s="55" t="s">
        <v>50</v>
      </c>
      <c r="H45" s="7">
        <v>13</v>
      </c>
      <c r="I45" s="119">
        <f t="shared" ref="I45:L47" si="2">I46</f>
        <v>0</v>
      </c>
      <c r="J45" s="120">
        <f t="shared" si="2"/>
        <v>0</v>
      </c>
      <c r="K45" s="119">
        <f t="shared" si="2"/>
        <v>0</v>
      </c>
      <c r="L45" s="119">
        <f t="shared" si="2"/>
        <v>0</v>
      </c>
    </row>
    <row r="46" spans="1:15" hidden="1">
      <c r="A46" s="169">
        <v>2</v>
      </c>
      <c r="B46" s="168">
        <v>2</v>
      </c>
      <c r="C46" s="167">
        <v>1</v>
      </c>
      <c r="D46" s="165"/>
      <c r="E46" s="168"/>
      <c r="F46" s="166"/>
      <c r="G46" s="52" t="s">
        <v>50</v>
      </c>
      <c r="H46" s="7">
        <v>14</v>
      </c>
      <c r="I46" s="112">
        <f t="shared" si="2"/>
        <v>0</v>
      </c>
      <c r="J46" s="113">
        <f t="shared" si="2"/>
        <v>0</v>
      </c>
      <c r="K46" s="112">
        <f t="shared" si="2"/>
        <v>0</v>
      </c>
      <c r="L46" s="113">
        <f t="shared" si="2"/>
        <v>0</v>
      </c>
    </row>
    <row r="47" spans="1:15" hidden="1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52" t="s">
        <v>50</v>
      </c>
      <c r="H47" s="7">
        <v>15</v>
      </c>
      <c r="I47" s="112">
        <f t="shared" si="2"/>
        <v>0</v>
      </c>
      <c r="J47" s="113">
        <f t="shared" si="2"/>
        <v>0</v>
      </c>
      <c r="K47" s="115">
        <f t="shared" si="2"/>
        <v>0</v>
      </c>
      <c r="L47" s="115">
        <f t="shared" si="2"/>
        <v>0</v>
      </c>
    </row>
    <row r="48" spans="1:15" hidden="1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52" t="s">
        <v>50</v>
      </c>
      <c r="H48" s="7">
        <v>16</v>
      </c>
      <c r="I48" s="121">
        <f>SUM(I49:I63)</f>
        <v>0</v>
      </c>
      <c r="J48" s="121">
        <f>SUM(J49:J63)</f>
        <v>0</v>
      </c>
      <c r="K48" s="122">
        <f>SUM(K49:K63)</f>
        <v>0</v>
      </c>
      <c r="L48" s="122">
        <f>SUM(L49:L63)</f>
        <v>0</v>
      </c>
    </row>
    <row r="49" spans="1:12" hidden="1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58" t="s">
        <v>51</v>
      </c>
      <c r="H49" s="7">
        <v>17</v>
      </c>
      <c r="I49" s="117">
        <v>0</v>
      </c>
      <c r="J49" s="117">
        <v>0</v>
      </c>
      <c r="K49" s="117">
        <v>0</v>
      </c>
      <c r="L49" s="117">
        <v>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58" t="s">
        <v>52</v>
      </c>
      <c r="H50" s="7">
        <v>18</v>
      </c>
      <c r="I50" s="117">
        <v>0</v>
      </c>
      <c r="J50" s="117">
        <v>0</v>
      </c>
      <c r="K50" s="117">
        <v>0</v>
      </c>
      <c r="L50" s="117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58" t="s">
        <v>53</v>
      </c>
      <c r="H51" s="7">
        <v>19</v>
      </c>
      <c r="I51" s="117">
        <v>0</v>
      </c>
      <c r="J51" s="117">
        <v>0</v>
      </c>
      <c r="K51" s="117">
        <v>0</v>
      </c>
      <c r="L51" s="117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58" t="s">
        <v>54</v>
      </c>
      <c r="H52" s="7">
        <v>20</v>
      </c>
      <c r="I52" s="117">
        <v>0</v>
      </c>
      <c r="J52" s="117">
        <v>0</v>
      </c>
      <c r="K52" s="117">
        <v>0</v>
      </c>
      <c r="L52" s="117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52" t="s">
        <v>55</v>
      </c>
      <c r="H53" s="7">
        <v>21</v>
      </c>
      <c r="I53" s="117">
        <v>0</v>
      </c>
      <c r="J53" s="117">
        <v>0</v>
      </c>
      <c r="K53" s="117">
        <v>0</v>
      </c>
      <c r="L53" s="117">
        <v>0</v>
      </c>
    </row>
    <row r="54" spans="1:12" hidden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58" t="s">
        <v>56</v>
      </c>
      <c r="H54" s="7">
        <v>22</v>
      </c>
      <c r="I54" s="118">
        <v>0</v>
      </c>
      <c r="J54" s="117">
        <v>0</v>
      </c>
      <c r="K54" s="117">
        <v>0</v>
      </c>
      <c r="L54" s="117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73" t="s">
        <v>57</v>
      </c>
      <c r="H55" s="7">
        <v>23</v>
      </c>
      <c r="I55" s="123">
        <v>0</v>
      </c>
      <c r="J55" s="117">
        <v>0</v>
      </c>
      <c r="K55" s="117">
        <v>0</v>
      </c>
      <c r="L55" s="117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74" t="s">
        <v>58</v>
      </c>
      <c r="H56" s="7">
        <v>24</v>
      </c>
      <c r="I56" s="118">
        <v>0</v>
      </c>
      <c r="J56" s="118">
        <v>0</v>
      </c>
      <c r="K56" s="118">
        <v>0</v>
      </c>
      <c r="L56" s="118">
        <v>0</v>
      </c>
    </row>
    <row r="57" spans="1:12" ht="25.5" hidden="1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58" t="s">
        <v>59</v>
      </c>
      <c r="H57" s="7">
        <v>25</v>
      </c>
      <c r="I57" s="118">
        <v>0</v>
      </c>
      <c r="J57" s="117">
        <v>0</v>
      </c>
      <c r="K57" s="117">
        <v>0</v>
      </c>
      <c r="L57" s="117">
        <v>0</v>
      </c>
    </row>
    <row r="58" spans="1:12" hidden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58" t="s">
        <v>60</v>
      </c>
      <c r="H58" s="7">
        <v>26</v>
      </c>
      <c r="I58" s="118">
        <v>0</v>
      </c>
      <c r="J58" s="117">
        <v>0</v>
      </c>
      <c r="K58" s="117">
        <v>0</v>
      </c>
      <c r="L58" s="117">
        <v>0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58" t="s">
        <v>61</v>
      </c>
      <c r="H59" s="7">
        <v>27</v>
      </c>
      <c r="I59" s="118">
        <v>0</v>
      </c>
      <c r="J59" s="118">
        <v>0</v>
      </c>
      <c r="K59" s="118">
        <v>0</v>
      </c>
      <c r="L59" s="118">
        <v>0</v>
      </c>
    </row>
    <row r="60" spans="1:12" hidden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58" t="s">
        <v>62</v>
      </c>
      <c r="H60" s="7">
        <v>28</v>
      </c>
      <c r="I60" s="118">
        <v>0</v>
      </c>
      <c r="J60" s="117">
        <v>0</v>
      </c>
      <c r="K60" s="117">
        <v>0</v>
      </c>
      <c r="L60" s="117">
        <v>0</v>
      </c>
    </row>
    <row r="61" spans="1:12" ht="25.5" hidden="1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58" t="s">
        <v>63</v>
      </c>
      <c r="H61" s="7">
        <v>29</v>
      </c>
      <c r="I61" s="118">
        <v>0</v>
      </c>
      <c r="J61" s="117">
        <v>0</v>
      </c>
      <c r="K61" s="117">
        <v>0</v>
      </c>
      <c r="L61" s="117">
        <v>0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58" t="s">
        <v>64</v>
      </c>
      <c r="H62" s="7">
        <v>30</v>
      </c>
      <c r="I62" s="118">
        <v>0</v>
      </c>
      <c r="J62" s="117">
        <v>0</v>
      </c>
      <c r="K62" s="117">
        <v>0</v>
      </c>
      <c r="L62" s="117">
        <v>0</v>
      </c>
    </row>
    <row r="63" spans="1:12" hidden="1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58" t="s">
        <v>65</v>
      </c>
      <c r="H63" s="7">
        <v>31</v>
      </c>
      <c r="I63" s="118">
        <v>0</v>
      </c>
      <c r="J63" s="117">
        <v>0</v>
      </c>
      <c r="K63" s="117">
        <v>0</v>
      </c>
      <c r="L63" s="117">
        <v>0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77" t="s">
        <v>66</v>
      </c>
      <c r="H64" s="7">
        <v>32</v>
      </c>
      <c r="I64" s="119">
        <f>I65</f>
        <v>0</v>
      </c>
      <c r="J64" s="119">
        <f>J65</f>
        <v>0</v>
      </c>
      <c r="K64" s="119">
        <f>K65</f>
        <v>0</v>
      </c>
      <c r="L64" s="119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58" t="s">
        <v>67</v>
      </c>
      <c r="H65" s="7">
        <v>33</v>
      </c>
      <c r="I65" s="112">
        <f>SUM(I66+I71+I76)</f>
        <v>0</v>
      </c>
      <c r="J65" s="124">
        <f>SUM(J66+J71+J76)</f>
        <v>0</v>
      </c>
      <c r="K65" s="113">
        <f>SUM(K66+K71+K76)</f>
        <v>0</v>
      </c>
      <c r="L65" s="11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58" t="s">
        <v>68</v>
      </c>
      <c r="H66" s="7">
        <v>34</v>
      </c>
      <c r="I66" s="112">
        <f>I67</f>
        <v>0</v>
      </c>
      <c r="J66" s="124">
        <f>J67</f>
        <v>0</v>
      </c>
      <c r="K66" s="113">
        <f>K67</f>
        <v>0</v>
      </c>
      <c r="L66" s="11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58" t="s">
        <v>68</v>
      </c>
      <c r="H67" s="7">
        <v>35</v>
      </c>
      <c r="I67" s="112">
        <f>SUM(I68:I70)</f>
        <v>0</v>
      </c>
      <c r="J67" s="124">
        <f>SUM(J68:J70)</f>
        <v>0</v>
      </c>
      <c r="K67" s="113">
        <f>SUM(K68:K70)</f>
        <v>0</v>
      </c>
      <c r="L67" s="11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58" t="s">
        <v>69</v>
      </c>
      <c r="H68" s="7">
        <v>36</v>
      </c>
      <c r="I68" s="118">
        <v>0</v>
      </c>
      <c r="J68" s="118">
        <v>0</v>
      </c>
      <c r="K68" s="118">
        <v>0</v>
      </c>
      <c r="L68" s="118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52" t="s">
        <v>70</v>
      </c>
      <c r="H69" s="7">
        <v>37</v>
      </c>
      <c r="I69" s="116">
        <v>0</v>
      </c>
      <c r="J69" s="116">
        <v>0</v>
      </c>
      <c r="K69" s="116">
        <v>0</v>
      </c>
      <c r="L69" s="116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58" t="s">
        <v>71</v>
      </c>
      <c r="H70" s="7">
        <v>38</v>
      </c>
      <c r="I70" s="118">
        <v>0</v>
      </c>
      <c r="J70" s="118">
        <v>0</v>
      </c>
      <c r="K70" s="118">
        <v>0</v>
      </c>
      <c r="L70" s="118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52" t="s">
        <v>72</v>
      </c>
      <c r="H71" s="7">
        <v>39</v>
      </c>
      <c r="I71" s="119">
        <f>I72</f>
        <v>0</v>
      </c>
      <c r="J71" s="125">
        <f>J72</f>
        <v>0</v>
      </c>
      <c r="K71" s="120">
        <f>K72</f>
        <v>0</v>
      </c>
      <c r="L71" s="12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52" t="s">
        <v>72</v>
      </c>
      <c r="H72" s="7">
        <v>40</v>
      </c>
      <c r="I72" s="115">
        <f>SUM(I73:I75)</f>
        <v>0</v>
      </c>
      <c r="J72" s="126">
        <f>SUM(J73:J75)</f>
        <v>0</v>
      </c>
      <c r="K72" s="114">
        <f>SUM(K73:K75)</f>
        <v>0</v>
      </c>
      <c r="L72" s="113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60" t="s">
        <v>69</v>
      </c>
      <c r="H73" s="7">
        <v>41</v>
      </c>
      <c r="I73" s="118">
        <v>0</v>
      </c>
      <c r="J73" s="118">
        <v>0</v>
      </c>
      <c r="K73" s="118">
        <v>0</v>
      </c>
      <c r="L73" s="118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60" t="s">
        <v>70</v>
      </c>
      <c r="H74" s="7">
        <v>42</v>
      </c>
      <c r="I74" s="118">
        <v>0</v>
      </c>
      <c r="J74" s="118">
        <v>0</v>
      </c>
      <c r="K74" s="118">
        <v>0</v>
      </c>
      <c r="L74" s="118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60" t="s">
        <v>71</v>
      </c>
      <c r="H75" s="7">
        <v>43</v>
      </c>
      <c r="I75" s="118">
        <v>0</v>
      </c>
      <c r="J75" s="118">
        <v>0</v>
      </c>
      <c r="K75" s="118">
        <v>0</v>
      </c>
      <c r="L75" s="118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60" t="s">
        <v>73</v>
      </c>
      <c r="H76" s="7">
        <v>44</v>
      </c>
      <c r="I76" s="112">
        <f>I77</f>
        <v>0</v>
      </c>
      <c r="J76" s="124">
        <f>J77</f>
        <v>0</v>
      </c>
      <c r="K76" s="113">
        <f>K77</f>
        <v>0</v>
      </c>
      <c r="L76" s="113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60" t="s">
        <v>74</v>
      </c>
      <c r="H77" s="7">
        <v>45</v>
      </c>
      <c r="I77" s="112">
        <f>SUM(I78:I80)</f>
        <v>0</v>
      </c>
      <c r="J77" s="124">
        <f>SUM(J78:J80)</f>
        <v>0</v>
      </c>
      <c r="K77" s="113">
        <f>SUM(K78:K80)</f>
        <v>0</v>
      </c>
      <c r="L77" s="113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69" t="s">
        <v>75</v>
      </c>
      <c r="H78" s="7">
        <v>46</v>
      </c>
      <c r="I78" s="116">
        <v>0</v>
      </c>
      <c r="J78" s="116">
        <v>0</v>
      </c>
      <c r="K78" s="116">
        <v>0</v>
      </c>
      <c r="L78" s="116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60" t="s">
        <v>76</v>
      </c>
      <c r="H79" s="7">
        <v>47</v>
      </c>
      <c r="I79" s="118">
        <v>0</v>
      </c>
      <c r="J79" s="118">
        <v>0</v>
      </c>
      <c r="K79" s="118">
        <v>0</v>
      </c>
      <c r="L79" s="118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69" t="s">
        <v>77</v>
      </c>
      <c r="H80" s="7">
        <v>48</v>
      </c>
      <c r="I80" s="116">
        <v>0</v>
      </c>
      <c r="J80" s="116">
        <v>0</v>
      </c>
      <c r="K80" s="116">
        <v>0</v>
      </c>
      <c r="L80" s="116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69" t="s">
        <v>78</v>
      </c>
      <c r="H81" s="7">
        <v>49</v>
      </c>
      <c r="I81" s="112">
        <f t="shared" ref="I81:L82" si="3">I82</f>
        <v>0</v>
      </c>
      <c r="J81" s="112">
        <f t="shared" si="3"/>
        <v>0</v>
      </c>
      <c r="K81" s="112">
        <f t="shared" si="3"/>
        <v>0</v>
      </c>
      <c r="L81" s="11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69" t="s">
        <v>78</v>
      </c>
      <c r="H82" s="7">
        <v>50</v>
      </c>
      <c r="I82" s="112">
        <f t="shared" si="3"/>
        <v>0</v>
      </c>
      <c r="J82" s="112">
        <f t="shared" si="3"/>
        <v>0</v>
      </c>
      <c r="K82" s="112">
        <f t="shared" si="3"/>
        <v>0</v>
      </c>
      <c r="L82" s="11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69" t="s">
        <v>78</v>
      </c>
      <c r="H83" s="7">
        <v>51</v>
      </c>
      <c r="I83" s="112">
        <f>SUM(I84)</f>
        <v>0</v>
      </c>
      <c r="J83" s="112">
        <f>SUM(J84)</f>
        <v>0</v>
      </c>
      <c r="K83" s="112">
        <f>SUM(K84)</f>
        <v>0</v>
      </c>
      <c r="L83" s="11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69" t="s">
        <v>78</v>
      </c>
      <c r="H84" s="7">
        <v>52</v>
      </c>
      <c r="I84" s="118">
        <v>0</v>
      </c>
      <c r="J84" s="118">
        <v>0</v>
      </c>
      <c r="K84" s="118">
        <v>0</v>
      </c>
      <c r="L84" s="118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79" t="s">
        <v>79</v>
      </c>
      <c r="H85" s="7">
        <v>53</v>
      </c>
      <c r="I85" s="112">
        <f t="shared" ref="I85:L87" si="4">I86</f>
        <v>0</v>
      </c>
      <c r="J85" s="124">
        <f t="shared" si="4"/>
        <v>0</v>
      </c>
      <c r="K85" s="113">
        <f t="shared" si="4"/>
        <v>0</v>
      </c>
      <c r="L85" s="113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60" t="s">
        <v>80</v>
      </c>
      <c r="H86" s="7">
        <v>54</v>
      </c>
      <c r="I86" s="112">
        <f t="shared" si="4"/>
        <v>0</v>
      </c>
      <c r="J86" s="124">
        <f t="shared" si="4"/>
        <v>0</v>
      </c>
      <c r="K86" s="113">
        <f t="shared" si="4"/>
        <v>0</v>
      </c>
      <c r="L86" s="113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60" t="s">
        <v>80</v>
      </c>
      <c r="H87" s="7">
        <v>55</v>
      </c>
      <c r="I87" s="112">
        <f t="shared" si="4"/>
        <v>0</v>
      </c>
      <c r="J87" s="124">
        <f t="shared" si="4"/>
        <v>0</v>
      </c>
      <c r="K87" s="113">
        <f t="shared" si="4"/>
        <v>0</v>
      </c>
      <c r="L87" s="113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60" t="s">
        <v>80</v>
      </c>
      <c r="H88" s="7">
        <v>56</v>
      </c>
      <c r="I88" s="112">
        <f>SUM(I89:I91)</f>
        <v>0</v>
      </c>
      <c r="J88" s="124">
        <f>SUM(J89:J91)</f>
        <v>0</v>
      </c>
      <c r="K88" s="113">
        <f>SUM(K89:K91)</f>
        <v>0</v>
      </c>
      <c r="L88" s="113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60" t="s">
        <v>81</v>
      </c>
      <c r="H89" s="7">
        <v>57</v>
      </c>
      <c r="I89" s="118">
        <v>0</v>
      </c>
      <c r="J89" s="118">
        <v>0</v>
      </c>
      <c r="K89" s="118">
        <v>0</v>
      </c>
      <c r="L89" s="118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58" t="s">
        <v>82</v>
      </c>
      <c r="H90" s="7">
        <v>58</v>
      </c>
      <c r="I90" s="118">
        <v>0</v>
      </c>
      <c r="J90" s="118">
        <v>0</v>
      </c>
      <c r="K90" s="118">
        <v>0</v>
      </c>
      <c r="L90" s="118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58" t="s">
        <v>83</v>
      </c>
      <c r="H91" s="7">
        <v>59</v>
      </c>
      <c r="I91" s="118">
        <v>0</v>
      </c>
      <c r="J91" s="118">
        <v>0</v>
      </c>
      <c r="K91" s="118">
        <v>0</v>
      </c>
      <c r="L91" s="118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47" t="s">
        <v>84</v>
      </c>
      <c r="H92" s="7">
        <v>60</v>
      </c>
      <c r="I92" s="112">
        <f>SUM(I93+I98+I103)</f>
        <v>0</v>
      </c>
      <c r="J92" s="124">
        <f>SUM(J93+J98+J103)</f>
        <v>0</v>
      </c>
      <c r="K92" s="113">
        <f>SUM(K93+K98+K103)</f>
        <v>0</v>
      </c>
      <c r="L92" s="113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52" t="s">
        <v>85</v>
      </c>
      <c r="H93" s="7">
        <v>61</v>
      </c>
      <c r="I93" s="119">
        <f t="shared" ref="I93:L94" si="5">I94</f>
        <v>0</v>
      </c>
      <c r="J93" s="125">
        <f t="shared" si="5"/>
        <v>0</v>
      </c>
      <c r="K93" s="120">
        <f t="shared" si="5"/>
        <v>0</v>
      </c>
      <c r="L93" s="12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58" t="s">
        <v>85</v>
      </c>
      <c r="H94" s="7">
        <v>62</v>
      </c>
      <c r="I94" s="112">
        <f t="shared" si="5"/>
        <v>0</v>
      </c>
      <c r="J94" s="124">
        <f t="shared" si="5"/>
        <v>0</v>
      </c>
      <c r="K94" s="113">
        <f t="shared" si="5"/>
        <v>0</v>
      </c>
      <c r="L94" s="113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58" t="s">
        <v>85</v>
      </c>
      <c r="H95" s="7">
        <v>63</v>
      </c>
      <c r="I95" s="112">
        <f>SUM(I96:I97)</f>
        <v>0</v>
      </c>
      <c r="J95" s="124">
        <f>SUM(J96:J97)</f>
        <v>0</v>
      </c>
      <c r="K95" s="113">
        <f>SUM(K96:K97)</f>
        <v>0</v>
      </c>
      <c r="L95" s="113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58" t="s">
        <v>86</v>
      </c>
      <c r="H96" s="7">
        <v>64</v>
      </c>
      <c r="I96" s="118">
        <v>0</v>
      </c>
      <c r="J96" s="118">
        <v>0</v>
      </c>
      <c r="K96" s="118">
        <v>0</v>
      </c>
      <c r="L96" s="118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58" t="s">
        <v>87</v>
      </c>
      <c r="H97" s="7">
        <v>65</v>
      </c>
      <c r="I97" s="118">
        <v>0</v>
      </c>
      <c r="J97" s="118">
        <v>0</v>
      </c>
      <c r="K97" s="118">
        <v>0</v>
      </c>
      <c r="L97" s="118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58" t="s">
        <v>88</v>
      </c>
      <c r="H98" s="7">
        <v>66</v>
      </c>
      <c r="I98" s="112">
        <f t="shared" ref="I98:L99" si="6">I99</f>
        <v>0</v>
      </c>
      <c r="J98" s="124">
        <f t="shared" si="6"/>
        <v>0</v>
      </c>
      <c r="K98" s="113">
        <f t="shared" si="6"/>
        <v>0</v>
      </c>
      <c r="L98" s="11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58" t="s">
        <v>88</v>
      </c>
      <c r="H99" s="7">
        <v>67</v>
      </c>
      <c r="I99" s="112">
        <f t="shared" si="6"/>
        <v>0</v>
      </c>
      <c r="J99" s="124">
        <f t="shared" si="6"/>
        <v>0</v>
      </c>
      <c r="K99" s="113">
        <f t="shared" si="6"/>
        <v>0</v>
      </c>
      <c r="L99" s="11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58" t="s">
        <v>88</v>
      </c>
      <c r="H100" s="7">
        <v>68</v>
      </c>
      <c r="I100" s="112">
        <f>SUM(I101:I102)</f>
        <v>0</v>
      </c>
      <c r="J100" s="124">
        <f>SUM(J101:J102)</f>
        <v>0</v>
      </c>
      <c r="K100" s="113">
        <f>SUM(K101:K102)</f>
        <v>0</v>
      </c>
      <c r="L100" s="11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58" t="s">
        <v>89</v>
      </c>
      <c r="H101" s="7">
        <v>69</v>
      </c>
      <c r="I101" s="118">
        <v>0</v>
      </c>
      <c r="J101" s="118">
        <v>0</v>
      </c>
      <c r="K101" s="118">
        <v>0</v>
      </c>
      <c r="L101" s="118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58" t="s">
        <v>90</v>
      </c>
      <c r="H102" s="7">
        <v>70</v>
      </c>
      <c r="I102" s="118">
        <v>0</v>
      </c>
      <c r="J102" s="118">
        <v>0</v>
      </c>
      <c r="K102" s="118">
        <v>0</v>
      </c>
      <c r="L102" s="118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58" t="s">
        <v>91</v>
      </c>
      <c r="H103" s="7">
        <v>71</v>
      </c>
      <c r="I103" s="112">
        <f t="shared" ref="I103:L104" si="7">I104</f>
        <v>0</v>
      </c>
      <c r="J103" s="124">
        <f t="shared" si="7"/>
        <v>0</v>
      </c>
      <c r="K103" s="113">
        <f t="shared" si="7"/>
        <v>0</v>
      </c>
      <c r="L103" s="11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58" t="s">
        <v>92</v>
      </c>
      <c r="H104" s="7">
        <v>72</v>
      </c>
      <c r="I104" s="112">
        <f t="shared" si="7"/>
        <v>0</v>
      </c>
      <c r="J104" s="124">
        <f t="shared" si="7"/>
        <v>0</v>
      </c>
      <c r="K104" s="113">
        <f t="shared" si="7"/>
        <v>0</v>
      </c>
      <c r="L104" s="11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66" t="s">
        <v>92</v>
      </c>
      <c r="H105" s="7">
        <v>73</v>
      </c>
      <c r="I105" s="115">
        <f>SUM(I106:I107)</f>
        <v>0</v>
      </c>
      <c r="J105" s="126">
        <f>SUM(J106:J107)</f>
        <v>0</v>
      </c>
      <c r="K105" s="114">
        <f>SUM(K106:K107)</f>
        <v>0</v>
      </c>
      <c r="L105" s="115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58" t="s">
        <v>92</v>
      </c>
      <c r="H106" s="7">
        <v>74</v>
      </c>
      <c r="I106" s="118">
        <v>0</v>
      </c>
      <c r="J106" s="118">
        <v>0</v>
      </c>
      <c r="K106" s="118">
        <v>0</v>
      </c>
      <c r="L106" s="118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66" t="s">
        <v>93</v>
      </c>
      <c r="H107" s="7">
        <v>75</v>
      </c>
      <c r="I107" s="118">
        <v>0</v>
      </c>
      <c r="J107" s="118">
        <v>0</v>
      </c>
      <c r="K107" s="118">
        <v>0</v>
      </c>
      <c r="L107" s="118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66" t="s">
        <v>94</v>
      </c>
      <c r="H108" s="7">
        <v>76</v>
      </c>
      <c r="I108" s="115">
        <f>I109</f>
        <v>0</v>
      </c>
      <c r="J108" s="115">
        <f>J109</f>
        <v>0</v>
      </c>
      <c r="K108" s="115">
        <f>K109</f>
        <v>0</v>
      </c>
      <c r="L108" s="115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66" t="s">
        <v>94</v>
      </c>
      <c r="H109" s="7">
        <v>77</v>
      </c>
      <c r="I109" s="115">
        <f>SUM(I110:I111)</f>
        <v>0</v>
      </c>
      <c r="J109" s="115">
        <f>SUM(J110:J111)</f>
        <v>0</v>
      </c>
      <c r="K109" s="115">
        <f>SUM(K110:K111)</f>
        <v>0</v>
      </c>
      <c r="L109" s="115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66" t="s">
        <v>94</v>
      </c>
      <c r="H110" s="7">
        <v>78</v>
      </c>
      <c r="I110" s="118">
        <v>0</v>
      </c>
      <c r="J110" s="118">
        <v>0</v>
      </c>
      <c r="K110" s="118">
        <v>0</v>
      </c>
      <c r="L110" s="118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66" t="s">
        <v>95</v>
      </c>
      <c r="H111" s="7">
        <v>79</v>
      </c>
      <c r="I111" s="118">
        <v>0</v>
      </c>
      <c r="J111" s="118">
        <v>0</v>
      </c>
      <c r="K111" s="118">
        <v>0</v>
      </c>
      <c r="L111" s="118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84" t="s">
        <v>96</v>
      </c>
      <c r="H112" s="7">
        <v>80</v>
      </c>
      <c r="I112" s="112">
        <f>SUM(I113+I118+I122+I126+I130+I134)</f>
        <v>0</v>
      </c>
      <c r="J112" s="112">
        <f>SUM(J113+J118+J122+J126+J130+J134)</f>
        <v>0</v>
      </c>
      <c r="K112" s="112">
        <f>SUM(K113+K118+K122+K126+K130+K134)</f>
        <v>0</v>
      </c>
      <c r="L112" s="11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66" t="s">
        <v>97</v>
      </c>
      <c r="H113" s="7">
        <v>81</v>
      </c>
      <c r="I113" s="115">
        <f t="shared" ref="I113:L114" si="8">I114</f>
        <v>0</v>
      </c>
      <c r="J113" s="126">
        <f t="shared" si="8"/>
        <v>0</v>
      </c>
      <c r="K113" s="114">
        <f t="shared" si="8"/>
        <v>0</v>
      </c>
      <c r="L113" s="115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58" t="s">
        <v>97</v>
      </c>
      <c r="H114" s="7">
        <v>82</v>
      </c>
      <c r="I114" s="112">
        <f t="shared" si="8"/>
        <v>0</v>
      </c>
      <c r="J114" s="124">
        <f t="shared" si="8"/>
        <v>0</v>
      </c>
      <c r="K114" s="113">
        <f t="shared" si="8"/>
        <v>0</v>
      </c>
      <c r="L114" s="11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58" t="s">
        <v>97</v>
      </c>
      <c r="H115" s="7">
        <v>83</v>
      </c>
      <c r="I115" s="112">
        <f>SUM(I116:I117)</f>
        <v>0</v>
      </c>
      <c r="J115" s="124">
        <f>SUM(J116:J117)</f>
        <v>0</v>
      </c>
      <c r="K115" s="113">
        <f>SUM(K116:K117)</f>
        <v>0</v>
      </c>
      <c r="L115" s="11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58" t="s">
        <v>98</v>
      </c>
      <c r="H116" s="7">
        <v>84</v>
      </c>
      <c r="I116" s="118">
        <v>0</v>
      </c>
      <c r="J116" s="118">
        <v>0</v>
      </c>
      <c r="K116" s="118">
        <v>0</v>
      </c>
      <c r="L116" s="118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52" t="s">
        <v>99</v>
      </c>
      <c r="H117" s="7">
        <v>85</v>
      </c>
      <c r="I117" s="116">
        <v>0</v>
      </c>
      <c r="J117" s="116">
        <v>0</v>
      </c>
      <c r="K117" s="116">
        <v>0</v>
      </c>
      <c r="L117" s="116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58" t="s">
        <v>100</v>
      </c>
      <c r="H118" s="7">
        <v>86</v>
      </c>
      <c r="I118" s="112">
        <f t="shared" ref="I118:L120" si="9">I119</f>
        <v>0</v>
      </c>
      <c r="J118" s="124">
        <f t="shared" si="9"/>
        <v>0</v>
      </c>
      <c r="K118" s="113">
        <f t="shared" si="9"/>
        <v>0</v>
      </c>
      <c r="L118" s="11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58" t="s">
        <v>100</v>
      </c>
      <c r="H119" s="7">
        <v>87</v>
      </c>
      <c r="I119" s="112">
        <f t="shared" si="9"/>
        <v>0</v>
      </c>
      <c r="J119" s="124">
        <f t="shared" si="9"/>
        <v>0</v>
      </c>
      <c r="K119" s="113">
        <f t="shared" si="9"/>
        <v>0</v>
      </c>
      <c r="L119" s="11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58" t="s">
        <v>100</v>
      </c>
      <c r="H120" s="7">
        <v>88</v>
      </c>
      <c r="I120" s="127">
        <f t="shared" si="9"/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58" t="s">
        <v>100</v>
      </c>
      <c r="H121" s="7">
        <v>89</v>
      </c>
      <c r="I121" s="118">
        <v>0</v>
      </c>
      <c r="J121" s="118">
        <v>0</v>
      </c>
      <c r="K121" s="118">
        <v>0</v>
      </c>
      <c r="L121" s="118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52" t="s">
        <v>101</v>
      </c>
      <c r="H122" s="7">
        <v>90</v>
      </c>
      <c r="I122" s="119">
        <f t="shared" ref="I122:L124" si="10">I123</f>
        <v>0</v>
      </c>
      <c r="J122" s="125">
        <f t="shared" si="10"/>
        <v>0</v>
      </c>
      <c r="K122" s="120">
        <f t="shared" si="10"/>
        <v>0</v>
      </c>
      <c r="L122" s="119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58" t="s">
        <v>101</v>
      </c>
      <c r="H123" s="7">
        <v>91</v>
      </c>
      <c r="I123" s="112">
        <f t="shared" si="10"/>
        <v>0</v>
      </c>
      <c r="J123" s="124">
        <f t="shared" si="10"/>
        <v>0</v>
      </c>
      <c r="K123" s="113">
        <f t="shared" si="10"/>
        <v>0</v>
      </c>
      <c r="L123" s="11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58" t="s">
        <v>101</v>
      </c>
      <c r="H124" s="7">
        <v>92</v>
      </c>
      <c r="I124" s="112">
        <f t="shared" si="10"/>
        <v>0</v>
      </c>
      <c r="J124" s="124">
        <f t="shared" si="10"/>
        <v>0</v>
      </c>
      <c r="K124" s="113">
        <f t="shared" si="10"/>
        <v>0</v>
      </c>
      <c r="L124" s="11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58" t="s">
        <v>101</v>
      </c>
      <c r="H125" s="7">
        <v>93</v>
      </c>
      <c r="I125" s="118">
        <v>0</v>
      </c>
      <c r="J125" s="118">
        <v>0</v>
      </c>
      <c r="K125" s="118">
        <v>0</v>
      </c>
      <c r="L125" s="118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52" t="s">
        <v>102</v>
      </c>
      <c r="H126" s="7">
        <v>94</v>
      </c>
      <c r="I126" s="119">
        <f t="shared" ref="I126:L128" si="11">I127</f>
        <v>0</v>
      </c>
      <c r="J126" s="125">
        <f t="shared" si="11"/>
        <v>0</v>
      </c>
      <c r="K126" s="120">
        <f t="shared" si="11"/>
        <v>0</v>
      </c>
      <c r="L126" s="119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58" t="s">
        <v>102</v>
      </c>
      <c r="H127" s="7">
        <v>95</v>
      </c>
      <c r="I127" s="112">
        <f t="shared" si="11"/>
        <v>0</v>
      </c>
      <c r="J127" s="124">
        <f t="shared" si="11"/>
        <v>0</v>
      </c>
      <c r="K127" s="113">
        <f t="shared" si="11"/>
        <v>0</v>
      </c>
      <c r="L127" s="11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58" t="s">
        <v>102</v>
      </c>
      <c r="H128" s="7">
        <v>96</v>
      </c>
      <c r="I128" s="112">
        <f t="shared" si="11"/>
        <v>0</v>
      </c>
      <c r="J128" s="124">
        <f t="shared" si="11"/>
        <v>0</v>
      </c>
      <c r="K128" s="113">
        <f t="shared" si="11"/>
        <v>0</v>
      </c>
      <c r="L128" s="11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58" t="s">
        <v>102</v>
      </c>
      <c r="H129" s="7">
        <v>97</v>
      </c>
      <c r="I129" s="118">
        <v>0</v>
      </c>
      <c r="J129" s="118">
        <v>0</v>
      </c>
      <c r="K129" s="118">
        <v>0</v>
      </c>
      <c r="L129" s="118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73" t="s">
        <v>103</v>
      </c>
      <c r="H130" s="7">
        <v>98</v>
      </c>
      <c r="I130" s="121">
        <f t="shared" ref="I130:L132" si="12">I131</f>
        <v>0</v>
      </c>
      <c r="J130" s="130">
        <f t="shared" si="12"/>
        <v>0</v>
      </c>
      <c r="K130" s="122">
        <f t="shared" si="12"/>
        <v>0</v>
      </c>
      <c r="L130" s="121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73" t="s">
        <v>103</v>
      </c>
      <c r="H131" s="7">
        <v>99</v>
      </c>
      <c r="I131" s="112">
        <f t="shared" si="12"/>
        <v>0</v>
      </c>
      <c r="J131" s="124">
        <f t="shared" si="12"/>
        <v>0</v>
      </c>
      <c r="K131" s="113">
        <f t="shared" si="12"/>
        <v>0</v>
      </c>
      <c r="L131" s="11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73" t="s">
        <v>103</v>
      </c>
      <c r="H132" s="7">
        <v>100</v>
      </c>
      <c r="I132" s="112">
        <f t="shared" si="12"/>
        <v>0</v>
      </c>
      <c r="J132" s="124">
        <f t="shared" si="12"/>
        <v>0</v>
      </c>
      <c r="K132" s="113">
        <f t="shared" si="12"/>
        <v>0</v>
      </c>
      <c r="L132" s="11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56" t="s">
        <v>104</v>
      </c>
      <c r="H133" s="7">
        <v>101</v>
      </c>
      <c r="I133" s="118">
        <v>0</v>
      </c>
      <c r="J133" s="118">
        <v>0</v>
      </c>
      <c r="K133" s="118">
        <v>0</v>
      </c>
      <c r="L133" s="118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12" t="s">
        <v>105</v>
      </c>
      <c r="H134" s="7">
        <v>102</v>
      </c>
      <c r="I134" s="113">
        <f t="shared" ref="I134:L136" si="13">I135</f>
        <v>0</v>
      </c>
      <c r="J134" s="112">
        <f t="shared" si="13"/>
        <v>0</v>
      </c>
      <c r="K134" s="112">
        <f t="shared" si="13"/>
        <v>0</v>
      </c>
      <c r="L134" s="11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12" t="s">
        <v>105</v>
      </c>
      <c r="H135" s="86">
        <v>103</v>
      </c>
      <c r="I135" s="112">
        <f t="shared" si="13"/>
        <v>0</v>
      </c>
      <c r="J135" s="112">
        <f t="shared" si="13"/>
        <v>0</v>
      </c>
      <c r="K135" s="112">
        <f t="shared" si="13"/>
        <v>0</v>
      </c>
      <c r="L135" s="11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12" t="s">
        <v>105</v>
      </c>
      <c r="H136" s="86">
        <v>104</v>
      </c>
      <c r="I136" s="112">
        <f t="shared" si="13"/>
        <v>0</v>
      </c>
      <c r="J136" s="112">
        <f t="shared" si="13"/>
        <v>0</v>
      </c>
      <c r="K136" s="112">
        <f t="shared" si="13"/>
        <v>0</v>
      </c>
      <c r="L136" s="11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13" t="s">
        <v>105</v>
      </c>
      <c r="H137" s="86">
        <v>105</v>
      </c>
      <c r="I137" s="118">
        <v>0</v>
      </c>
      <c r="J137" s="131">
        <v>0</v>
      </c>
      <c r="K137" s="118">
        <v>0</v>
      </c>
      <c r="L137" s="118">
        <v>0</v>
      </c>
    </row>
    <row r="138" spans="1:12">
      <c r="A138" s="229">
        <v>2</v>
      </c>
      <c r="B138" s="206">
        <v>7</v>
      </c>
      <c r="C138" s="206"/>
      <c r="D138" s="205"/>
      <c r="E138" s="205"/>
      <c r="F138" s="204"/>
      <c r="G138" s="47" t="s">
        <v>106</v>
      </c>
      <c r="H138" s="86">
        <v>106</v>
      </c>
      <c r="I138" s="113">
        <f>SUM(I139+I144+I152)</f>
        <v>12600</v>
      </c>
      <c r="J138" s="124">
        <f>SUM(J139+J144+J152)</f>
        <v>12600</v>
      </c>
      <c r="K138" s="113">
        <f>SUM(K139+K144+K152)</f>
        <v>12600</v>
      </c>
      <c r="L138" s="112">
        <f>SUM(L139+L144+L152)</f>
        <v>12600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58" t="s">
        <v>107</v>
      </c>
      <c r="H139" s="86">
        <v>107</v>
      </c>
      <c r="I139" s="113">
        <f t="shared" ref="I139:L140" si="14">I140</f>
        <v>0</v>
      </c>
      <c r="J139" s="124">
        <f t="shared" si="14"/>
        <v>0</v>
      </c>
      <c r="K139" s="113">
        <f t="shared" si="14"/>
        <v>0</v>
      </c>
      <c r="L139" s="11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58" t="s">
        <v>107</v>
      </c>
      <c r="H140" s="86">
        <v>108</v>
      </c>
      <c r="I140" s="113">
        <f t="shared" si="14"/>
        <v>0</v>
      </c>
      <c r="J140" s="124">
        <f t="shared" si="14"/>
        <v>0</v>
      </c>
      <c r="K140" s="113">
        <f t="shared" si="14"/>
        <v>0</v>
      </c>
      <c r="L140" s="11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58" t="s">
        <v>107</v>
      </c>
      <c r="H141" s="86">
        <v>109</v>
      </c>
      <c r="I141" s="113">
        <f>SUM(I142:I143)</f>
        <v>0</v>
      </c>
      <c r="J141" s="124">
        <f>SUM(J142:J143)</f>
        <v>0</v>
      </c>
      <c r="K141" s="113">
        <f>SUM(K142:K143)</f>
        <v>0</v>
      </c>
      <c r="L141" s="11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52" t="s">
        <v>108</v>
      </c>
      <c r="H142" s="86">
        <v>110</v>
      </c>
      <c r="I142" s="132">
        <v>0</v>
      </c>
      <c r="J142" s="132">
        <v>0</v>
      </c>
      <c r="K142" s="132">
        <v>0</v>
      </c>
      <c r="L142" s="1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58" t="s">
        <v>109</v>
      </c>
      <c r="H143" s="86">
        <v>111</v>
      </c>
      <c r="I143" s="117">
        <v>0</v>
      </c>
      <c r="J143" s="117">
        <v>0</v>
      </c>
      <c r="K143" s="117">
        <v>0</v>
      </c>
      <c r="L143" s="117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66" t="s">
        <v>110</v>
      </c>
      <c r="H144" s="86">
        <v>112</v>
      </c>
      <c r="I144" s="114">
        <f t="shared" ref="I144:L145" si="15">I145</f>
        <v>0</v>
      </c>
      <c r="J144" s="126">
        <f t="shared" si="15"/>
        <v>0</v>
      </c>
      <c r="K144" s="114">
        <f t="shared" si="15"/>
        <v>0</v>
      </c>
      <c r="L144" s="115">
        <f t="shared" si="15"/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58" t="s">
        <v>111</v>
      </c>
      <c r="H145" s="86">
        <v>113</v>
      </c>
      <c r="I145" s="113">
        <f t="shared" si="15"/>
        <v>0</v>
      </c>
      <c r="J145" s="124">
        <f t="shared" si="15"/>
        <v>0</v>
      </c>
      <c r="K145" s="113">
        <f t="shared" si="15"/>
        <v>0</v>
      </c>
      <c r="L145" s="112">
        <f t="shared" si="15"/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58" t="s">
        <v>111</v>
      </c>
      <c r="H146" s="86">
        <v>114</v>
      </c>
      <c r="I146" s="113">
        <f>SUM(I147:I148)</f>
        <v>0</v>
      </c>
      <c r="J146" s="124">
        <f>SUM(J147:J148)</f>
        <v>0</v>
      </c>
      <c r="K146" s="113">
        <f>SUM(K147:K148)</f>
        <v>0</v>
      </c>
      <c r="L146" s="112">
        <f>SUM(L147:L148)</f>
        <v>0</v>
      </c>
    </row>
    <row r="147" spans="1:12" hidden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58" t="s">
        <v>112</v>
      </c>
      <c r="H147" s="86">
        <v>115</v>
      </c>
      <c r="I147" s="117">
        <v>0</v>
      </c>
      <c r="J147" s="117">
        <v>0</v>
      </c>
      <c r="K147" s="117">
        <v>0</v>
      </c>
      <c r="L147" s="117">
        <v>0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58" t="s">
        <v>113</v>
      </c>
      <c r="H148" s="86">
        <v>116</v>
      </c>
      <c r="I148" s="117">
        <v>0</v>
      </c>
      <c r="J148" s="117">
        <v>0</v>
      </c>
      <c r="K148" s="117">
        <v>0</v>
      </c>
      <c r="L148" s="117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58" t="s">
        <v>114</v>
      </c>
      <c r="H149" s="86">
        <v>117</v>
      </c>
      <c r="I149" s="113">
        <f>I150</f>
        <v>0</v>
      </c>
      <c r="J149" s="113">
        <f>J150</f>
        <v>0</v>
      </c>
      <c r="K149" s="113">
        <f>K150</f>
        <v>0</v>
      </c>
      <c r="L149" s="113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58" t="s">
        <v>114</v>
      </c>
      <c r="H150" s="86">
        <v>118</v>
      </c>
      <c r="I150" s="113">
        <f>SUM(I151)</f>
        <v>0</v>
      </c>
      <c r="J150" s="113">
        <f>SUM(J151)</f>
        <v>0</v>
      </c>
      <c r="K150" s="113">
        <f>SUM(K151)</f>
        <v>0</v>
      </c>
      <c r="L150" s="113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58" t="s">
        <v>114</v>
      </c>
      <c r="H151" s="86">
        <v>119</v>
      </c>
      <c r="I151" s="117">
        <v>0</v>
      </c>
      <c r="J151" s="117">
        <v>0</v>
      </c>
      <c r="K151" s="117">
        <v>0</v>
      </c>
      <c r="L151" s="117">
        <v>0</v>
      </c>
    </row>
    <row r="152" spans="1:12">
      <c r="A152" s="169">
        <v>2</v>
      </c>
      <c r="B152" s="168">
        <v>7</v>
      </c>
      <c r="C152" s="169">
        <v>3</v>
      </c>
      <c r="D152" s="168"/>
      <c r="E152" s="167"/>
      <c r="F152" s="166"/>
      <c r="G152" s="58" t="s">
        <v>115</v>
      </c>
      <c r="H152" s="86">
        <v>120</v>
      </c>
      <c r="I152" s="113">
        <f t="shared" ref="I152:L153" si="16">I153</f>
        <v>12600</v>
      </c>
      <c r="J152" s="124">
        <f t="shared" si="16"/>
        <v>12600</v>
      </c>
      <c r="K152" s="113">
        <f t="shared" si="16"/>
        <v>12600</v>
      </c>
      <c r="L152" s="112">
        <f t="shared" si="16"/>
        <v>12600</v>
      </c>
    </row>
    <row r="153" spans="1:12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73" t="s">
        <v>115</v>
      </c>
      <c r="H153" s="86">
        <v>121</v>
      </c>
      <c r="I153" s="122">
        <f t="shared" si="16"/>
        <v>12600</v>
      </c>
      <c r="J153" s="130">
        <f t="shared" si="16"/>
        <v>12600</v>
      </c>
      <c r="K153" s="122">
        <f t="shared" si="16"/>
        <v>12600</v>
      </c>
      <c r="L153" s="121">
        <f t="shared" si="16"/>
        <v>12600</v>
      </c>
    </row>
    <row r="154" spans="1:12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58" t="s">
        <v>115</v>
      </c>
      <c r="H154" s="86">
        <v>122</v>
      </c>
      <c r="I154" s="113">
        <f>SUM(I155:I156)</f>
        <v>12600</v>
      </c>
      <c r="J154" s="124">
        <f>SUM(J155:J156)</f>
        <v>12600</v>
      </c>
      <c r="K154" s="113">
        <f>SUM(K155:K156)</f>
        <v>12600</v>
      </c>
      <c r="L154" s="112">
        <f>SUM(L155:L156)</f>
        <v>12600</v>
      </c>
    </row>
    <row r="155" spans="1:12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52" t="s">
        <v>116</v>
      </c>
      <c r="H155" s="86">
        <v>123</v>
      </c>
      <c r="I155" s="132">
        <v>12600</v>
      </c>
      <c r="J155" s="132">
        <v>12600</v>
      </c>
      <c r="K155" s="132">
        <v>12600</v>
      </c>
      <c r="L155" s="132">
        <v>12600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58" t="s">
        <v>117</v>
      </c>
      <c r="H156" s="86">
        <v>124</v>
      </c>
      <c r="I156" s="117">
        <v>0</v>
      </c>
      <c r="J156" s="118">
        <v>0</v>
      </c>
      <c r="K156" s="118">
        <v>0</v>
      </c>
      <c r="L156" s="118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55" t="s">
        <v>118</v>
      </c>
      <c r="H157" s="86">
        <v>125</v>
      </c>
      <c r="I157" s="120">
        <f>I158</f>
        <v>0</v>
      </c>
      <c r="J157" s="125">
        <f>J158</f>
        <v>0</v>
      </c>
      <c r="K157" s="120">
        <f>K158</f>
        <v>0</v>
      </c>
      <c r="L157" s="119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52" t="s">
        <v>118</v>
      </c>
      <c r="H158" s="86">
        <v>126</v>
      </c>
      <c r="I158" s="120">
        <f>I159+I164</f>
        <v>0</v>
      </c>
      <c r="J158" s="125">
        <f>J159+J164</f>
        <v>0</v>
      </c>
      <c r="K158" s="120">
        <f>K159+K164</f>
        <v>0</v>
      </c>
      <c r="L158" s="119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58" t="s">
        <v>119</v>
      </c>
      <c r="H159" s="86">
        <v>127</v>
      </c>
      <c r="I159" s="113">
        <f>I160</f>
        <v>0</v>
      </c>
      <c r="J159" s="124">
        <f>J160</f>
        <v>0</v>
      </c>
      <c r="K159" s="113">
        <f>K160</f>
        <v>0</v>
      </c>
      <c r="L159" s="11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58" t="s">
        <v>119</v>
      </c>
      <c r="H160" s="86">
        <v>128</v>
      </c>
      <c r="I160" s="120">
        <f>SUM(I161:I163)</f>
        <v>0</v>
      </c>
      <c r="J160" s="120">
        <f>SUM(J161:J163)</f>
        <v>0</v>
      </c>
      <c r="K160" s="120">
        <f>SUM(K161:K163)</f>
        <v>0</v>
      </c>
      <c r="L160" s="12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58" t="s">
        <v>120</v>
      </c>
      <c r="H161" s="86">
        <v>129</v>
      </c>
      <c r="I161" s="117">
        <v>0</v>
      </c>
      <c r="J161" s="117">
        <v>0</v>
      </c>
      <c r="K161" s="117">
        <v>0</v>
      </c>
      <c r="L161" s="117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73" t="s">
        <v>121</v>
      </c>
      <c r="H162" s="86">
        <v>130</v>
      </c>
      <c r="I162" s="133">
        <v>0</v>
      </c>
      <c r="J162" s="133">
        <v>0</v>
      </c>
      <c r="K162" s="133">
        <v>0</v>
      </c>
      <c r="L162" s="133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73" t="s">
        <v>122</v>
      </c>
      <c r="H163" s="86">
        <v>131</v>
      </c>
      <c r="I163" s="133">
        <v>0</v>
      </c>
      <c r="J163" s="134">
        <v>0</v>
      </c>
      <c r="K163" s="133">
        <v>0</v>
      </c>
      <c r="L163" s="123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58" t="s">
        <v>123</v>
      </c>
      <c r="H164" s="86">
        <v>132</v>
      </c>
      <c r="I164" s="113">
        <f t="shared" ref="I164:L165" si="17">I165</f>
        <v>0</v>
      </c>
      <c r="J164" s="124">
        <f t="shared" si="17"/>
        <v>0</v>
      </c>
      <c r="K164" s="113">
        <f t="shared" si="17"/>
        <v>0</v>
      </c>
      <c r="L164" s="11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58" t="s">
        <v>123</v>
      </c>
      <c r="H165" s="86">
        <v>133</v>
      </c>
      <c r="I165" s="113">
        <f t="shared" si="17"/>
        <v>0</v>
      </c>
      <c r="J165" s="124">
        <f t="shared" si="17"/>
        <v>0</v>
      </c>
      <c r="K165" s="113">
        <f t="shared" si="17"/>
        <v>0</v>
      </c>
      <c r="L165" s="11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58" t="s">
        <v>123</v>
      </c>
      <c r="H166" s="86">
        <v>134</v>
      </c>
      <c r="I166" s="135">
        <v>0</v>
      </c>
      <c r="J166" s="118">
        <v>0</v>
      </c>
      <c r="K166" s="118">
        <v>0</v>
      </c>
      <c r="L166" s="118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47" t="s">
        <v>124</v>
      </c>
      <c r="H167" s="86">
        <v>135</v>
      </c>
      <c r="I167" s="113">
        <f>I168+I172</f>
        <v>0</v>
      </c>
      <c r="J167" s="124">
        <f>J168+J172</f>
        <v>0</v>
      </c>
      <c r="K167" s="113">
        <f>K168+K172</f>
        <v>0</v>
      </c>
      <c r="L167" s="11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58" t="s">
        <v>125</v>
      </c>
      <c r="H168" s="86">
        <v>136</v>
      </c>
      <c r="I168" s="113">
        <f t="shared" ref="I168:L170" si="18">I169</f>
        <v>0</v>
      </c>
      <c r="J168" s="124">
        <f t="shared" si="18"/>
        <v>0</v>
      </c>
      <c r="K168" s="113">
        <f t="shared" si="18"/>
        <v>0</v>
      </c>
      <c r="L168" s="11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58" t="s">
        <v>125</v>
      </c>
      <c r="H169" s="86">
        <v>137</v>
      </c>
      <c r="I169" s="120">
        <f t="shared" si="18"/>
        <v>0</v>
      </c>
      <c r="J169" s="125">
        <f t="shared" si="18"/>
        <v>0</v>
      </c>
      <c r="K169" s="120">
        <f t="shared" si="18"/>
        <v>0</v>
      </c>
      <c r="L169" s="119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58" t="s">
        <v>125</v>
      </c>
      <c r="H170" s="86">
        <v>138</v>
      </c>
      <c r="I170" s="113">
        <f t="shared" si="18"/>
        <v>0</v>
      </c>
      <c r="J170" s="124">
        <f t="shared" si="18"/>
        <v>0</v>
      </c>
      <c r="K170" s="113">
        <f t="shared" si="18"/>
        <v>0</v>
      </c>
      <c r="L170" s="11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58" t="s">
        <v>125</v>
      </c>
      <c r="H171" s="86">
        <v>139</v>
      </c>
      <c r="I171" s="132">
        <v>0</v>
      </c>
      <c r="J171" s="132">
        <v>0</v>
      </c>
      <c r="K171" s="132">
        <v>0</v>
      </c>
      <c r="L171" s="1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58" t="s">
        <v>126</v>
      </c>
      <c r="H172" s="86">
        <v>140</v>
      </c>
      <c r="I172" s="113">
        <f>SUM(I173+I178)</f>
        <v>0</v>
      </c>
      <c r="J172" s="113">
        <f>SUM(J173+J178)</f>
        <v>0</v>
      </c>
      <c r="K172" s="113">
        <f>SUM(K173+K178)</f>
        <v>0</v>
      </c>
      <c r="L172" s="113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52" t="s">
        <v>127</v>
      </c>
      <c r="H173" s="86">
        <v>141</v>
      </c>
      <c r="I173" s="120">
        <f>I174</f>
        <v>0</v>
      </c>
      <c r="J173" s="125">
        <f>J174</f>
        <v>0</v>
      </c>
      <c r="K173" s="120">
        <f>K174</f>
        <v>0</v>
      </c>
      <c r="L173" s="119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52" t="s">
        <v>127</v>
      </c>
      <c r="H174" s="86">
        <v>142</v>
      </c>
      <c r="I174" s="113">
        <f>SUM(I175:I177)</f>
        <v>0</v>
      </c>
      <c r="J174" s="124">
        <f>SUM(J175:J177)</f>
        <v>0</v>
      </c>
      <c r="K174" s="113">
        <f>SUM(K175:K177)</f>
        <v>0</v>
      </c>
      <c r="L174" s="11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52" t="s">
        <v>128</v>
      </c>
      <c r="H175" s="86">
        <v>143</v>
      </c>
      <c r="I175" s="133">
        <v>0</v>
      </c>
      <c r="J175" s="116">
        <v>0</v>
      </c>
      <c r="K175" s="116">
        <v>0</v>
      </c>
      <c r="L175" s="116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52" t="s">
        <v>129</v>
      </c>
      <c r="H176" s="86">
        <v>144</v>
      </c>
      <c r="I176" s="117">
        <v>0</v>
      </c>
      <c r="J176" s="136">
        <v>0</v>
      </c>
      <c r="K176" s="136">
        <v>0</v>
      </c>
      <c r="L176" s="136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52" t="s">
        <v>130</v>
      </c>
      <c r="H177" s="86">
        <v>145</v>
      </c>
      <c r="I177" s="117">
        <v>0</v>
      </c>
      <c r="J177" s="117">
        <v>0</v>
      </c>
      <c r="K177" s="117">
        <v>0</v>
      </c>
      <c r="L177" s="117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58" t="s">
        <v>131</v>
      </c>
      <c r="H178" s="86">
        <v>146</v>
      </c>
      <c r="I178" s="113">
        <f>I179</f>
        <v>0</v>
      </c>
      <c r="J178" s="124">
        <f>J179</f>
        <v>0</v>
      </c>
      <c r="K178" s="113">
        <f>K179</f>
        <v>0</v>
      </c>
      <c r="L178" s="11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52" t="s">
        <v>132</v>
      </c>
      <c r="H179" s="86">
        <v>147</v>
      </c>
      <c r="I179" s="120">
        <f>SUM(I180:I182)</f>
        <v>0</v>
      </c>
      <c r="J179" s="120">
        <f>SUM(J180:J182)</f>
        <v>0</v>
      </c>
      <c r="K179" s="120">
        <f>SUM(K180:K182)</f>
        <v>0</v>
      </c>
      <c r="L179" s="12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90" t="s">
        <v>133</v>
      </c>
      <c r="H180" s="86">
        <v>148</v>
      </c>
      <c r="I180" s="117">
        <v>0</v>
      </c>
      <c r="J180" s="116">
        <v>0</v>
      </c>
      <c r="K180" s="116">
        <v>0</v>
      </c>
      <c r="L180" s="116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66" t="s">
        <v>134</v>
      </c>
      <c r="H181" s="86">
        <v>149</v>
      </c>
      <c r="I181" s="116">
        <v>0</v>
      </c>
      <c r="J181" s="118">
        <v>0</v>
      </c>
      <c r="K181" s="118">
        <v>0</v>
      </c>
      <c r="L181" s="118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73" t="s">
        <v>135</v>
      </c>
      <c r="H182" s="86">
        <v>150</v>
      </c>
      <c r="I182" s="136">
        <v>0</v>
      </c>
      <c r="J182" s="136">
        <v>0</v>
      </c>
      <c r="K182" s="136">
        <v>0</v>
      </c>
      <c r="L182" s="136">
        <v>0</v>
      </c>
    </row>
    <row r="183" spans="1:12" ht="76.5" hidden="1" customHeight="1">
      <c r="A183" s="206">
        <v>3</v>
      </c>
      <c r="B183" s="203"/>
      <c r="C183" s="206"/>
      <c r="D183" s="205"/>
      <c r="E183" s="205"/>
      <c r="F183" s="204"/>
      <c r="G183" s="84" t="s">
        <v>136</v>
      </c>
      <c r="H183" s="86">
        <v>151</v>
      </c>
      <c r="I183" s="112">
        <f>SUM(I184+I237+I302)</f>
        <v>0</v>
      </c>
      <c r="J183" s="124">
        <f>SUM(J184+J237+J302)</f>
        <v>0</v>
      </c>
      <c r="K183" s="113">
        <f>SUM(K184+K237+K302)</f>
        <v>0</v>
      </c>
      <c r="L183" s="112">
        <f>SUM(L184+L237+L302)</f>
        <v>0</v>
      </c>
    </row>
    <row r="184" spans="1:12" ht="25.5" hidden="1" customHeight="1">
      <c r="A184" s="229">
        <v>3</v>
      </c>
      <c r="B184" s="206">
        <v>1</v>
      </c>
      <c r="C184" s="228"/>
      <c r="D184" s="227"/>
      <c r="E184" s="227"/>
      <c r="F184" s="226"/>
      <c r="G184" s="77" t="s">
        <v>137</v>
      </c>
      <c r="H184" s="86">
        <v>152</v>
      </c>
      <c r="I184" s="112">
        <f>SUM(I185+I208+I215+I227+I231)</f>
        <v>0</v>
      </c>
      <c r="J184" s="119">
        <f>SUM(J185+J208+J215+J227+J231)</f>
        <v>0</v>
      </c>
      <c r="K184" s="119">
        <f>SUM(K185+K208+K215+K227+K231)</f>
        <v>0</v>
      </c>
      <c r="L184" s="119">
        <f>SUM(L185+L208+L215+L227+L231)</f>
        <v>0</v>
      </c>
    </row>
    <row r="185" spans="1:12" ht="25.5" hidden="1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60" t="s">
        <v>138</v>
      </c>
      <c r="H185" s="86">
        <v>153</v>
      </c>
      <c r="I185" s="119">
        <f>SUM(I186+I189+I194+I200+I205)</f>
        <v>0</v>
      </c>
      <c r="J185" s="124">
        <f>SUM(J186+J189+J194+J200+J205)</f>
        <v>0</v>
      </c>
      <c r="K185" s="113">
        <f>SUM(K186+K189+K194+K200+K205)</f>
        <v>0</v>
      </c>
      <c r="L185" s="11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60" t="s">
        <v>139</v>
      </c>
      <c r="H186" s="86">
        <v>154</v>
      </c>
      <c r="I186" s="112">
        <f t="shared" ref="I186:L187" si="19">I187</f>
        <v>0</v>
      </c>
      <c r="J186" s="125">
        <f t="shared" si="19"/>
        <v>0</v>
      </c>
      <c r="K186" s="120">
        <f t="shared" si="19"/>
        <v>0</v>
      </c>
      <c r="L186" s="119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60" t="s">
        <v>139</v>
      </c>
      <c r="H187" s="86">
        <v>155</v>
      </c>
      <c r="I187" s="119">
        <f t="shared" si="19"/>
        <v>0</v>
      </c>
      <c r="J187" s="112">
        <f t="shared" si="19"/>
        <v>0</v>
      </c>
      <c r="K187" s="112">
        <f t="shared" si="19"/>
        <v>0</v>
      </c>
      <c r="L187" s="11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60" t="s">
        <v>139</v>
      </c>
      <c r="H188" s="86">
        <v>156</v>
      </c>
      <c r="I188" s="118">
        <v>0</v>
      </c>
      <c r="J188" s="118">
        <v>0</v>
      </c>
      <c r="K188" s="118">
        <v>0</v>
      </c>
      <c r="L188" s="118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52" t="s">
        <v>140</v>
      </c>
      <c r="H189" s="86">
        <v>157</v>
      </c>
      <c r="I189" s="119">
        <f>I190</f>
        <v>0</v>
      </c>
      <c r="J189" s="125">
        <f>J190</f>
        <v>0</v>
      </c>
      <c r="K189" s="120">
        <f>K190</f>
        <v>0</v>
      </c>
      <c r="L189" s="119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52" t="s">
        <v>140</v>
      </c>
      <c r="H190" s="86">
        <v>158</v>
      </c>
      <c r="I190" s="112">
        <f>SUM(I191:I193)</f>
        <v>0</v>
      </c>
      <c r="J190" s="124">
        <f>SUM(J191:J193)</f>
        <v>0</v>
      </c>
      <c r="K190" s="113">
        <f>SUM(K191:K193)</f>
        <v>0</v>
      </c>
      <c r="L190" s="11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52" t="s">
        <v>141</v>
      </c>
      <c r="H191" s="86">
        <v>159</v>
      </c>
      <c r="I191" s="116">
        <v>0</v>
      </c>
      <c r="J191" s="116">
        <v>0</v>
      </c>
      <c r="K191" s="116">
        <v>0</v>
      </c>
      <c r="L191" s="136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58" t="s">
        <v>142</v>
      </c>
      <c r="H192" s="86">
        <v>160</v>
      </c>
      <c r="I192" s="118">
        <v>0</v>
      </c>
      <c r="J192" s="118">
        <v>0</v>
      </c>
      <c r="K192" s="118">
        <v>0</v>
      </c>
      <c r="L192" s="118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52" t="s">
        <v>143</v>
      </c>
      <c r="H193" s="86">
        <v>161</v>
      </c>
      <c r="I193" s="116">
        <v>0</v>
      </c>
      <c r="J193" s="116">
        <v>0</v>
      </c>
      <c r="K193" s="116">
        <v>0</v>
      </c>
      <c r="L193" s="136">
        <v>0</v>
      </c>
    </row>
    <row r="194" spans="1:12" hidden="1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58" t="s">
        <v>144</v>
      </c>
      <c r="H194" s="86">
        <v>162</v>
      </c>
      <c r="I194" s="112">
        <f>I195</f>
        <v>0</v>
      </c>
      <c r="J194" s="124">
        <f>J195</f>
        <v>0</v>
      </c>
      <c r="K194" s="113">
        <f>K195</f>
        <v>0</v>
      </c>
      <c r="L194" s="112">
        <f>L195</f>
        <v>0</v>
      </c>
    </row>
    <row r="195" spans="1:12" hidden="1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58" t="s">
        <v>144</v>
      </c>
      <c r="H195" s="86">
        <v>163</v>
      </c>
      <c r="I195" s="112">
        <f>SUM(I196:I199)</f>
        <v>0</v>
      </c>
      <c r="J195" s="112">
        <f>SUM(J196:J199)</f>
        <v>0</v>
      </c>
      <c r="K195" s="112">
        <f>SUM(K196:K199)</f>
        <v>0</v>
      </c>
      <c r="L195" s="11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58" t="s">
        <v>145</v>
      </c>
      <c r="H196" s="86">
        <v>164</v>
      </c>
      <c r="I196" s="118">
        <v>0</v>
      </c>
      <c r="J196" s="118">
        <v>0</v>
      </c>
      <c r="K196" s="118">
        <v>0</v>
      </c>
      <c r="L196" s="136">
        <v>0</v>
      </c>
    </row>
    <row r="197" spans="1:12" hidden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58" t="s">
        <v>146</v>
      </c>
      <c r="H197" s="86">
        <v>165</v>
      </c>
      <c r="I197" s="116">
        <v>0</v>
      </c>
      <c r="J197" s="118">
        <v>0</v>
      </c>
      <c r="K197" s="118">
        <v>0</v>
      </c>
      <c r="L197" s="118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60" t="s">
        <v>147</v>
      </c>
      <c r="H198" s="86">
        <v>166</v>
      </c>
      <c r="I198" s="116">
        <v>0</v>
      </c>
      <c r="J198" s="123">
        <v>0</v>
      </c>
      <c r="K198" s="123">
        <v>0</v>
      </c>
      <c r="L198" s="123">
        <v>0</v>
      </c>
    </row>
    <row r="199" spans="1:12" ht="26.25" hidden="1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13" t="s">
        <v>148</v>
      </c>
      <c r="H199" s="86">
        <v>167</v>
      </c>
      <c r="I199" s="137">
        <v>0</v>
      </c>
      <c r="J199" s="138">
        <v>0</v>
      </c>
      <c r="K199" s="118">
        <v>0</v>
      </c>
      <c r="L199" s="118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66" t="s">
        <v>149</v>
      </c>
      <c r="H200" s="86">
        <v>168</v>
      </c>
      <c r="I200" s="112">
        <f>I201</f>
        <v>0</v>
      </c>
      <c r="J200" s="126">
        <f>J201</f>
        <v>0</v>
      </c>
      <c r="K200" s="114">
        <f>K201</f>
        <v>0</v>
      </c>
      <c r="L200" s="115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66" t="s">
        <v>149</v>
      </c>
      <c r="H201" s="86">
        <v>169</v>
      </c>
      <c r="I201" s="119">
        <f>SUM(I202:I204)</f>
        <v>0</v>
      </c>
      <c r="J201" s="124">
        <f>SUM(J202:J204)</f>
        <v>0</v>
      </c>
      <c r="K201" s="113">
        <f>SUM(K202:K204)</f>
        <v>0</v>
      </c>
      <c r="L201" s="11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58" t="s">
        <v>150</v>
      </c>
      <c r="H202" s="86">
        <v>170</v>
      </c>
      <c r="I202" s="118">
        <v>0</v>
      </c>
      <c r="J202" s="118">
        <v>0</v>
      </c>
      <c r="K202" s="118">
        <v>0</v>
      </c>
      <c r="L202" s="136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52" t="s">
        <v>151</v>
      </c>
      <c r="H203" s="86">
        <v>171</v>
      </c>
      <c r="I203" s="116">
        <v>0</v>
      </c>
      <c r="J203" s="116">
        <v>0</v>
      </c>
      <c r="K203" s="117">
        <v>0</v>
      </c>
      <c r="L203" s="118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58" t="s">
        <v>152</v>
      </c>
      <c r="H204" s="86">
        <v>172</v>
      </c>
      <c r="I204" s="116">
        <v>0</v>
      </c>
      <c r="J204" s="116">
        <v>0</v>
      </c>
      <c r="K204" s="116">
        <v>0</v>
      </c>
      <c r="L204" s="118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58" t="s">
        <v>153</v>
      </c>
      <c r="H205" s="86">
        <v>173</v>
      </c>
      <c r="I205" s="112">
        <f t="shared" ref="I205:L206" si="20">I206</f>
        <v>0</v>
      </c>
      <c r="J205" s="124">
        <f t="shared" si="20"/>
        <v>0</v>
      </c>
      <c r="K205" s="113">
        <f t="shared" si="20"/>
        <v>0</v>
      </c>
      <c r="L205" s="11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58" t="s">
        <v>153</v>
      </c>
      <c r="H206" s="86">
        <v>174</v>
      </c>
      <c r="I206" s="113">
        <f t="shared" si="20"/>
        <v>0</v>
      </c>
      <c r="J206" s="113">
        <f t="shared" si="20"/>
        <v>0</v>
      </c>
      <c r="K206" s="113">
        <f t="shared" si="20"/>
        <v>0</v>
      </c>
      <c r="L206" s="113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58" t="s">
        <v>153</v>
      </c>
      <c r="H207" s="86">
        <v>175</v>
      </c>
      <c r="I207" s="116">
        <v>0</v>
      </c>
      <c r="J207" s="118">
        <v>0</v>
      </c>
      <c r="K207" s="118">
        <v>0</v>
      </c>
      <c r="L207" s="118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66" t="s">
        <v>154</v>
      </c>
      <c r="H208" s="86">
        <v>176</v>
      </c>
      <c r="I208" s="112">
        <f t="shared" ref="I208:L209" si="21">I209</f>
        <v>0</v>
      </c>
      <c r="J208" s="126">
        <f t="shared" si="21"/>
        <v>0</v>
      </c>
      <c r="K208" s="114">
        <f t="shared" si="21"/>
        <v>0</v>
      </c>
      <c r="L208" s="115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66" t="s">
        <v>154</v>
      </c>
      <c r="H209" s="86">
        <v>177</v>
      </c>
      <c r="I209" s="119">
        <f t="shared" si="21"/>
        <v>0</v>
      </c>
      <c r="J209" s="124">
        <f t="shared" si="21"/>
        <v>0</v>
      </c>
      <c r="K209" s="113">
        <f t="shared" si="21"/>
        <v>0</v>
      </c>
      <c r="L209" s="11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66" t="s">
        <v>154</v>
      </c>
      <c r="H210" s="86">
        <v>178</v>
      </c>
      <c r="I210" s="112">
        <f>SUM(I211:I214)</f>
        <v>0</v>
      </c>
      <c r="J210" s="125">
        <f>SUM(J211:J214)</f>
        <v>0</v>
      </c>
      <c r="K210" s="120">
        <f>SUM(K211:K214)</f>
        <v>0</v>
      </c>
      <c r="L210" s="119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58" t="s">
        <v>155</v>
      </c>
      <c r="H211" s="86">
        <v>179</v>
      </c>
      <c r="I211" s="118">
        <v>0</v>
      </c>
      <c r="J211" s="118">
        <v>0</v>
      </c>
      <c r="K211" s="118">
        <v>0</v>
      </c>
      <c r="L211" s="118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58" t="s">
        <v>156</v>
      </c>
      <c r="H212" s="86">
        <v>180</v>
      </c>
      <c r="I212" s="118">
        <v>0</v>
      </c>
      <c r="J212" s="118">
        <v>0</v>
      </c>
      <c r="K212" s="118">
        <v>0</v>
      </c>
      <c r="L212" s="118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58" t="s">
        <v>157</v>
      </c>
      <c r="H213" s="86">
        <v>181</v>
      </c>
      <c r="I213" s="118">
        <v>0</v>
      </c>
      <c r="J213" s="118">
        <v>0</v>
      </c>
      <c r="K213" s="118">
        <v>0</v>
      </c>
      <c r="L213" s="118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73" t="s">
        <v>158</v>
      </c>
      <c r="H214" s="86">
        <v>182</v>
      </c>
      <c r="I214" s="118">
        <v>0</v>
      </c>
      <c r="J214" s="118">
        <v>0</v>
      </c>
      <c r="K214" s="118">
        <v>0</v>
      </c>
      <c r="L214" s="136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58" t="s">
        <v>159</v>
      </c>
      <c r="H215" s="86">
        <v>183</v>
      </c>
      <c r="I215" s="112">
        <f>SUM(I216+I219)</f>
        <v>0</v>
      </c>
      <c r="J215" s="124">
        <f>SUM(J216+J219)</f>
        <v>0</v>
      </c>
      <c r="K215" s="113">
        <f>SUM(K216+K219)</f>
        <v>0</v>
      </c>
      <c r="L215" s="11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52" t="s">
        <v>160</v>
      </c>
      <c r="H216" s="86">
        <v>184</v>
      </c>
      <c r="I216" s="119">
        <f t="shared" ref="I216:L217" si="22">I217</f>
        <v>0</v>
      </c>
      <c r="J216" s="125">
        <f t="shared" si="22"/>
        <v>0</v>
      </c>
      <c r="K216" s="120">
        <f t="shared" si="22"/>
        <v>0</v>
      </c>
      <c r="L216" s="119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52" t="s">
        <v>160</v>
      </c>
      <c r="H217" s="86">
        <v>185</v>
      </c>
      <c r="I217" s="112">
        <f t="shared" si="22"/>
        <v>0</v>
      </c>
      <c r="J217" s="124">
        <f t="shared" si="22"/>
        <v>0</v>
      </c>
      <c r="K217" s="113">
        <f t="shared" si="22"/>
        <v>0</v>
      </c>
      <c r="L217" s="11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52" t="s">
        <v>160</v>
      </c>
      <c r="H218" s="86">
        <v>186</v>
      </c>
      <c r="I218" s="136">
        <v>0</v>
      </c>
      <c r="J218" s="136">
        <v>0</v>
      </c>
      <c r="K218" s="136">
        <v>0</v>
      </c>
      <c r="L218" s="136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58" t="s">
        <v>161</v>
      </c>
      <c r="H219" s="86">
        <v>187</v>
      </c>
      <c r="I219" s="112">
        <f>I220</f>
        <v>0</v>
      </c>
      <c r="J219" s="124">
        <f>J220</f>
        <v>0</v>
      </c>
      <c r="K219" s="113">
        <f>K220</f>
        <v>0</v>
      </c>
      <c r="L219" s="11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58" t="s">
        <v>161</v>
      </c>
      <c r="H220" s="86">
        <v>188</v>
      </c>
      <c r="I220" s="112">
        <f>SUM(I221:I226)</f>
        <v>0</v>
      </c>
      <c r="J220" s="112">
        <f>SUM(J221:J226)</f>
        <v>0</v>
      </c>
      <c r="K220" s="112">
        <f>SUM(K221:K226)</f>
        <v>0</v>
      </c>
      <c r="L220" s="11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58" t="s">
        <v>162</v>
      </c>
      <c r="H221" s="86">
        <v>189</v>
      </c>
      <c r="I221" s="118">
        <v>0</v>
      </c>
      <c r="J221" s="118">
        <v>0</v>
      </c>
      <c r="K221" s="118">
        <v>0</v>
      </c>
      <c r="L221" s="136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58" t="s">
        <v>163</v>
      </c>
      <c r="H222" s="86">
        <v>190</v>
      </c>
      <c r="I222" s="118">
        <v>0</v>
      </c>
      <c r="J222" s="118">
        <v>0</v>
      </c>
      <c r="K222" s="118">
        <v>0</v>
      </c>
      <c r="L222" s="118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58" t="s">
        <v>164</v>
      </c>
      <c r="H223" s="86">
        <v>191</v>
      </c>
      <c r="I223" s="118">
        <v>0</v>
      </c>
      <c r="J223" s="118">
        <v>0</v>
      </c>
      <c r="K223" s="118">
        <v>0</v>
      </c>
      <c r="L223" s="118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58" t="s">
        <v>165</v>
      </c>
      <c r="H224" s="86">
        <v>192</v>
      </c>
      <c r="I224" s="118">
        <v>0</v>
      </c>
      <c r="J224" s="118">
        <v>0</v>
      </c>
      <c r="K224" s="118">
        <v>0</v>
      </c>
      <c r="L224" s="136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52" t="s">
        <v>166</v>
      </c>
      <c r="H225" s="86">
        <v>193</v>
      </c>
      <c r="I225" s="118">
        <v>0</v>
      </c>
      <c r="J225" s="118">
        <v>0</v>
      </c>
      <c r="K225" s="118">
        <v>0</v>
      </c>
      <c r="L225" s="118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52" t="s">
        <v>161</v>
      </c>
      <c r="H226" s="86">
        <v>194</v>
      </c>
      <c r="I226" s="118">
        <v>0</v>
      </c>
      <c r="J226" s="118">
        <v>0</v>
      </c>
      <c r="K226" s="118">
        <v>0</v>
      </c>
      <c r="L226" s="136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52" t="s">
        <v>167</v>
      </c>
      <c r="H227" s="86">
        <v>195</v>
      </c>
      <c r="I227" s="119">
        <f t="shared" ref="I227:L229" si="23">I228</f>
        <v>0</v>
      </c>
      <c r="J227" s="125">
        <f t="shared" si="23"/>
        <v>0</v>
      </c>
      <c r="K227" s="120">
        <f t="shared" si="23"/>
        <v>0</v>
      </c>
      <c r="L227" s="12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52" t="s">
        <v>167</v>
      </c>
      <c r="H228" s="86">
        <v>196</v>
      </c>
      <c r="I228" s="121">
        <f t="shared" si="23"/>
        <v>0</v>
      </c>
      <c r="J228" s="130">
        <f t="shared" si="23"/>
        <v>0</v>
      </c>
      <c r="K228" s="122">
        <f t="shared" si="23"/>
        <v>0</v>
      </c>
      <c r="L228" s="122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52" t="s">
        <v>168</v>
      </c>
      <c r="H229" s="86">
        <v>197</v>
      </c>
      <c r="I229" s="112">
        <f t="shared" si="23"/>
        <v>0</v>
      </c>
      <c r="J229" s="124">
        <f t="shared" si="23"/>
        <v>0</v>
      </c>
      <c r="K229" s="113">
        <f t="shared" si="23"/>
        <v>0</v>
      </c>
      <c r="L229" s="113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52" t="s">
        <v>168</v>
      </c>
      <c r="H230" s="86">
        <v>198</v>
      </c>
      <c r="I230" s="118">
        <v>0</v>
      </c>
      <c r="J230" s="118">
        <v>0</v>
      </c>
      <c r="K230" s="118">
        <v>0</v>
      </c>
      <c r="L230" s="118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58" t="s">
        <v>169</v>
      </c>
      <c r="H231" s="86">
        <v>199</v>
      </c>
      <c r="I231" s="112">
        <f t="shared" ref="I231:L232" si="24">I232</f>
        <v>0</v>
      </c>
      <c r="J231" s="112">
        <f t="shared" si="24"/>
        <v>0</v>
      </c>
      <c r="K231" s="112">
        <f t="shared" si="24"/>
        <v>0</v>
      </c>
      <c r="L231" s="11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58" t="s">
        <v>169</v>
      </c>
      <c r="H232" s="86">
        <v>200</v>
      </c>
      <c r="I232" s="112">
        <f t="shared" si="24"/>
        <v>0</v>
      </c>
      <c r="J232" s="112">
        <f t="shared" si="24"/>
        <v>0</v>
      </c>
      <c r="K232" s="112">
        <f t="shared" si="24"/>
        <v>0</v>
      </c>
      <c r="L232" s="11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58" t="s">
        <v>169</v>
      </c>
      <c r="H233" s="86">
        <v>201</v>
      </c>
      <c r="I233" s="112">
        <f>SUM(I234:I236)</f>
        <v>0</v>
      </c>
      <c r="J233" s="112">
        <f>SUM(J234:J236)</f>
        <v>0</v>
      </c>
      <c r="K233" s="112">
        <f>SUM(K234:K236)</f>
        <v>0</v>
      </c>
      <c r="L233" s="11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90" t="s">
        <v>170</v>
      </c>
      <c r="H234" s="86">
        <v>202</v>
      </c>
      <c r="I234" s="118">
        <v>0</v>
      </c>
      <c r="J234" s="118">
        <v>0</v>
      </c>
      <c r="K234" s="118">
        <v>0</v>
      </c>
      <c r="L234" s="118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90" t="s">
        <v>171</v>
      </c>
      <c r="H235" s="86">
        <v>203</v>
      </c>
      <c r="I235" s="118">
        <v>0</v>
      </c>
      <c r="J235" s="118">
        <v>0</v>
      </c>
      <c r="K235" s="118">
        <v>0</v>
      </c>
      <c r="L235" s="118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90" t="s">
        <v>172</v>
      </c>
      <c r="H236" s="86">
        <v>204</v>
      </c>
      <c r="I236" s="118">
        <v>0</v>
      </c>
      <c r="J236" s="118">
        <v>0</v>
      </c>
      <c r="K236" s="118">
        <v>0</v>
      </c>
      <c r="L236" s="118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47" t="s">
        <v>173</v>
      </c>
      <c r="H237" s="86">
        <v>205</v>
      </c>
      <c r="I237" s="112">
        <f>SUM(I238+I270)</f>
        <v>0</v>
      </c>
      <c r="J237" s="124">
        <f>SUM(J238+J270)</f>
        <v>0</v>
      </c>
      <c r="K237" s="113">
        <f>SUM(K238+K270)</f>
        <v>0</v>
      </c>
      <c r="L237" s="113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73" t="s">
        <v>174</v>
      </c>
      <c r="H238" s="86">
        <v>206</v>
      </c>
      <c r="I238" s="121">
        <f>SUM(I239+I248+I252+I256+I260+I263+I266)</f>
        <v>0</v>
      </c>
      <c r="J238" s="130">
        <f>SUM(J239+J248+J252+J256+J260+J263+J266)</f>
        <v>0</v>
      </c>
      <c r="K238" s="122">
        <f>SUM(K239+K248+K252+K256+K260+K263+K266)</f>
        <v>0</v>
      </c>
      <c r="L238" s="122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58" t="s">
        <v>175</v>
      </c>
      <c r="H239" s="86">
        <v>207</v>
      </c>
      <c r="I239" s="121">
        <f>I240</f>
        <v>0</v>
      </c>
      <c r="J239" s="121">
        <f>J240</f>
        <v>0</v>
      </c>
      <c r="K239" s="121">
        <f>K240</f>
        <v>0</v>
      </c>
      <c r="L239" s="121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58" t="s">
        <v>176</v>
      </c>
      <c r="H240" s="86">
        <v>208</v>
      </c>
      <c r="I240" s="112">
        <f>SUM(I241:I241)</f>
        <v>0</v>
      </c>
      <c r="J240" s="124">
        <f>SUM(J241:J241)</f>
        <v>0</v>
      </c>
      <c r="K240" s="113">
        <f>SUM(K241:K241)</f>
        <v>0</v>
      </c>
      <c r="L240" s="113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73" t="s">
        <v>176</v>
      </c>
      <c r="H241" s="86">
        <v>209</v>
      </c>
      <c r="I241" s="118">
        <v>0</v>
      </c>
      <c r="J241" s="118">
        <v>0</v>
      </c>
      <c r="K241" s="118">
        <v>0</v>
      </c>
      <c r="L241" s="118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73" t="s">
        <v>177</v>
      </c>
      <c r="H242" s="86">
        <v>210</v>
      </c>
      <c r="I242" s="112">
        <f>SUM(I243:I244)</f>
        <v>0</v>
      </c>
      <c r="J242" s="112">
        <f>SUM(J243:J244)</f>
        <v>0</v>
      </c>
      <c r="K242" s="112">
        <f>SUM(K243:K244)</f>
        <v>0</v>
      </c>
      <c r="L242" s="11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73" t="s">
        <v>178</v>
      </c>
      <c r="H243" s="86">
        <v>211</v>
      </c>
      <c r="I243" s="118">
        <v>0</v>
      </c>
      <c r="J243" s="118">
        <v>0</v>
      </c>
      <c r="K243" s="118">
        <v>0</v>
      </c>
      <c r="L243" s="118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73" t="s">
        <v>179</v>
      </c>
      <c r="H244" s="86">
        <v>212</v>
      </c>
      <c r="I244" s="118">
        <v>0</v>
      </c>
      <c r="J244" s="118">
        <v>0</v>
      </c>
      <c r="K244" s="118">
        <v>0</v>
      </c>
      <c r="L244" s="118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73" t="s">
        <v>180</v>
      </c>
      <c r="H245" s="86">
        <v>213</v>
      </c>
      <c r="I245" s="112">
        <f>SUM(I246:I247)</f>
        <v>0</v>
      </c>
      <c r="J245" s="112">
        <f>SUM(J246:J247)</f>
        <v>0</v>
      </c>
      <c r="K245" s="112">
        <f>SUM(K246:K247)</f>
        <v>0</v>
      </c>
      <c r="L245" s="11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73" t="s">
        <v>181</v>
      </c>
      <c r="H246" s="86">
        <v>214</v>
      </c>
      <c r="I246" s="118">
        <v>0</v>
      </c>
      <c r="J246" s="118">
        <v>0</v>
      </c>
      <c r="K246" s="118">
        <v>0</v>
      </c>
      <c r="L246" s="118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73" t="s">
        <v>182</v>
      </c>
      <c r="H247" s="86">
        <v>215</v>
      </c>
      <c r="I247" s="118">
        <v>0</v>
      </c>
      <c r="J247" s="118">
        <v>0</v>
      </c>
      <c r="K247" s="118">
        <v>0</v>
      </c>
      <c r="L247" s="118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58" t="s">
        <v>183</v>
      </c>
      <c r="H248" s="86">
        <v>216</v>
      </c>
      <c r="I248" s="112">
        <f>I249</f>
        <v>0</v>
      </c>
      <c r="J248" s="112">
        <f>J249</f>
        <v>0</v>
      </c>
      <c r="K248" s="112">
        <f>K249</f>
        <v>0</v>
      </c>
      <c r="L248" s="11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58" t="s">
        <v>183</v>
      </c>
      <c r="H249" s="86">
        <v>217</v>
      </c>
      <c r="I249" s="112">
        <f>SUM(I250:I251)</f>
        <v>0</v>
      </c>
      <c r="J249" s="124">
        <f>SUM(J250:J251)</f>
        <v>0</v>
      </c>
      <c r="K249" s="113">
        <f>SUM(K250:K251)</f>
        <v>0</v>
      </c>
      <c r="L249" s="113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73" t="s">
        <v>184</v>
      </c>
      <c r="H250" s="86">
        <v>218</v>
      </c>
      <c r="I250" s="118">
        <v>0</v>
      </c>
      <c r="J250" s="118">
        <v>0</v>
      </c>
      <c r="K250" s="118">
        <v>0</v>
      </c>
      <c r="L250" s="118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58" t="s">
        <v>185</v>
      </c>
      <c r="H251" s="86">
        <v>219</v>
      </c>
      <c r="I251" s="118">
        <v>0</v>
      </c>
      <c r="J251" s="118">
        <v>0</v>
      </c>
      <c r="K251" s="118">
        <v>0</v>
      </c>
      <c r="L251" s="118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52" t="s">
        <v>186</v>
      </c>
      <c r="H252" s="86">
        <v>220</v>
      </c>
      <c r="I252" s="119">
        <f>I253</f>
        <v>0</v>
      </c>
      <c r="J252" s="125">
        <f>J253</f>
        <v>0</v>
      </c>
      <c r="K252" s="120">
        <f>K253</f>
        <v>0</v>
      </c>
      <c r="L252" s="12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52" t="s">
        <v>186</v>
      </c>
      <c r="H253" s="86">
        <v>221</v>
      </c>
      <c r="I253" s="112">
        <f>I254+I255</f>
        <v>0</v>
      </c>
      <c r="J253" s="112">
        <f>J254+J255</f>
        <v>0</v>
      </c>
      <c r="K253" s="112">
        <f>K254+K255</f>
        <v>0</v>
      </c>
      <c r="L253" s="11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58" t="s">
        <v>187</v>
      </c>
      <c r="H254" s="86">
        <v>222</v>
      </c>
      <c r="I254" s="118">
        <v>0</v>
      </c>
      <c r="J254" s="118">
        <v>0</v>
      </c>
      <c r="K254" s="118">
        <v>0</v>
      </c>
      <c r="L254" s="118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58" t="s">
        <v>188</v>
      </c>
      <c r="H255" s="86">
        <v>223</v>
      </c>
      <c r="I255" s="136">
        <v>0</v>
      </c>
      <c r="J255" s="133">
        <v>0</v>
      </c>
      <c r="K255" s="136">
        <v>0</v>
      </c>
      <c r="L255" s="136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58" t="s">
        <v>189</v>
      </c>
      <c r="H256" s="86">
        <v>224</v>
      </c>
      <c r="I256" s="112">
        <f>I257</f>
        <v>0</v>
      </c>
      <c r="J256" s="113">
        <f>J257</f>
        <v>0</v>
      </c>
      <c r="K256" s="112">
        <f>K257</f>
        <v>0</v>
      </c>
      <c r="L256" s="113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52" t="s">
        <v>189</v>
      </c>
      <c r="H257" s="86">
        <v>225</v>
      </c>
      <c r="I257" s="119">
        <f>SUM(I258:I259)</f>
        <v>0</v>
      </c>
      <c r="J257" s="125">
        <f>SUM(J258:J259)</f>
        <v>0</v>
      </c>
      <c r="K257" s="120">
        <f>SUM(K258:K259)</f>
        <v>0</v>
      </c>
      <c r="L257" s="12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58" t="s">
        <v>190</v>
      </c>
      <c r="H258" s="86">
        <v>226</v>
      </c>
      <c r="I258" s="118">
        <v>0</v>
      </c>
      <c r="J258" s="118">
        <v>0</v>
      </c>
      <c r="K258" s="118">
        <v>0</v>
      </c>
      <c r="L258" s="118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58" t="s">
        <v>191</v>
      </c>
      <c r="H259" s="86">
        <v>227</v>
      </c>
      <c r="I259" s="118">
        <v>0</v>
      </c>
      <c r="J259" s="118">
        <v>0</v>
      </c>
      <c r="K259" s="118">
        <v>0</v>
      </c>
      <c r="L259" s="118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58" t="s">
        <v>192</v>
      </c>
      <c r="H260" s="86">
        <v>228</v>
      </c>
      <c r="I260" s="112">
        <f t="shared" ref="I260:L261" si="25">I261</f>
        <v>0</v>
      </c>
      <c r="J260" s="124">
        <f t="shared" si="25"/>
        <v>0</v>
      </c>
      <c r="K260" s="113">
        <f t="shared" si="25"/>
        <v>0</v>
      </c>
      <c r="L260" s="113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58" t="s">
        <v>192</v>
      </c>
      <c r="H261" s="86">
        <v>229</v>
      </c>
      <c r="I261" s="113">
        <f t="shared" si="25"/>
        <v>0</v>
      </c>
      <c r="J261" s="124">
        <f t="shared" si="25"/>
        <v>0</v>
      </c>
      <c r="K261" s="113">
        <f t="shared" si="25"/>
        <v>0</v>
      </c>
      <c r="L261" s="113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58" t="s">
        <v>192</v>
      </c>
      <c r="H262" s="86">
        <v>230</v>
      </c>
      <c r="I262" s="136">
        <v>0</v>
      </c>
      <c r="J262" s="136">
        <v>0</v>
      </c>
      <c r="K262" s="136">
        <v>0</v>
      </c>
      <c r="L262" s="136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58" t="s">
        <v>193</v>
      </c>
      <c r="H263" s="86">
        <v>231</v>
      </c>
      <c r="I263" s="112">
        <f t="shared" ref="I263:L264" si="26">I264</f>
        <v>0</v>
      </c>
      <c r="J263" s="124">
        <f t="shared" si="26"/>
        <v>0</v>
      </c>
      <c r="K263" s="113">
        <f t="shared" si="26"/>
        <v>0</v>
      </c>
      <c r="L263" s="113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58" t="s">
        <v>193</v>
      </c>
      <c r="H264" s="86">
        <v>232</v>
      </c>
      <c r="I264" s="112">
        <f t="shared" si="26"/>
        <v>0</v>
      </c>
      <c r="J264" s="124">
        <f t="shared" si="26"/>
        <v>0</v>
      </c>
      <c r="K264" s="113">
        <f t="shared" si="26"/>
        <v>0</v>
      </c>
      <c r="L264" s="113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58" t="s">
        <v>193</v>
      </c>
      <c r="H265" s="86">
        <v>233</v>
      </c>
      <c r="I265" s="136">
        <v>0</v>
      </c>
      <c r="J265" s="136">
        <v>0</v>
      </c>
      <c r="K265" s="136">
        <v>0</v>
      </c>
      <c r="L265" s="136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58" t="s">
        <v>194</v>
      </c>
      <c r="H266" s="86">
        <v>234</v>
      </c>
      <c r="I266" s="112">
        <f>I267</f>
        <v>0</v>
      </c>
      <c r="J266" s="124">
        <f>J267</f>
        <v>0</v>
      </c>
      <c r="K266" s="113">
        <f>K267</f>
        <v>0</v>
      </c>
      <c r="L266" s="113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58" t="s">
        <v>194</v>
      </c>
      <c r="H267" s="86">
        <v>235</v>
      </c>
      <c r="I267" s="112">
        <f>I268+I269</f>
        <v>0</v>
      </c>
      <c r="J267" s="112">
        <f>J268+J269</f>
        <v>0</v>
      </c>
      <c r="K267" s="112">
        <f>K268+K269</f>
        <v>0</v>
      </c>
      <c r="L267" s="11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58" t="s">
        <v>195</v>
      </c>
      <c r="H268" s="86">
        <v>236</v>
      </c>
      <c r="I268" s="117">
        <v>0</v>
      </c>
      <c r="J268" s="118">
        <v>0</v>
      </c>
      <c r="K268" s="118">
        <v>0</v>
      </c>
      <c r="L268" s="118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58" t="s">
        <v>196</v>
      </c>
      <c r="H269" s="86">
        <v>237</v>
      </c>
      <c r="I269" s="118">
        <v>0</v>
      </c>
      <c r="J269" s="118">
        <v>0</v>
      </c>
      <c r="K269" s="118">
        <v>0</v>
      </c>
      <c r="L269" s="118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58" t="s">
        <v>197</v>
      </c>
      <c r="H270" s="86">
        <v>238</v>
      </c>
      <c r="I270" s="112">
        <f>SUM(I271+I280+I284+I288+I292+I295+I298)</f>
        <v>0</v>
      </c>
      <c r="J270" s="124">
        <f>SUM(J271+J280+J284+J288+J292+J295+J298)</f>
        <v>0</v>
      </c>
      <c r="K270" s="113">
        <f>SUM(K271+K280+K284+K288+K292+K295+K298)</f>
        <v>0</v>
      </c>
      <c r="L270" s="113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58" t="s">
        <v>198</v>
      </c>
      <c r="H271" s="86">
        <v>239</v>
      </c>
      <c r="I271" s="112">
        <f>I272</f>
        <v>0</v>
      </c>
      <c r="J271" s="112">
        <f>J272</f>
        <v>0</v>
      </c>
      <c r="K271" s="112">
        <f>K272</f>
        <v>0</v>
      </c>
      <c r="L271" s="11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58" t="s">
        <v>176</v>
      </c>
      <c r="H272" s="86">
        <v>240</v>
      </c>
      <c r="I272" s="112">
        <f>SUM(I273)</f>
        <v>0</v>
      </c>
      <c r="J272" s="112">
        <f>SUM(J273)</f>
        <v>0</v>
      </c>
      <c r="K272" s="112">
        <f>SUM(K273)</f>
        <v>0</v>
      </c>
      <c r="L272" s="11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58" t="s">
        <v>176</v>
      </c>
      <c r="H273" s="86">
        <v>241</v>
      </c>
      <c r="I273" s="118">
        <v>0</v>
      </c>
      <c r="J273" s="118">
        <v>0</v>
      </c>
      <c r="K273" s="118">
        <v>0</v>
      </c>
      <c r="L273" s="118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58" t="s">
        <v>199</v>
      </c>
      <c r="H274" s="86">
        <v>242</v>
      </c>
      <c r="I274" s="112">
        <f>SUM(I275:I276)</f>
        <v>0</v>
      </c>
      <c r="J274" s="112">
        <f>SUM(J275:J276)</f>
        <v>0</v>
      </c>
      <c r="K274" s="112">
        <f>SUM(K275:K276)</f>
        <v>0</v>
      </c>
      <c r="L274" s="11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58" t="s">
        <v>178</v>
      </c>
      <c r="H275" s="86">
        <v>243</v>
      </c>
      <c r="I275" s="118">
        <v>0</v>
      </c>
      <c r="J275" s="117">
        <v>0</v>
      </c>
      <c r="K275" s="118">
        <v>0</v>
      </c>
      <c r="L275" s="118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58" t="s">
        <v>179</v>
      </c>
      <c r="H276" s="86">
        <v>244</v>
      </c>
      <c r="I276" s="118">
        <v>0</v>
      </c>
      <c r="J276" s="117">
        <v>0</v>
      </c>
      <c r="K276" s="118">
        <v>0</v>
      </c>
      <c r="L276" s="118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58" t="s">
        <v>180</v>
      </c>
      <c r="H277" s="86">
        <v>245</v>
      </c>
      <c r="I277" s="112">
        <f>SUM(I278:I279)</f>
        <v>0</v>
      </c>
      <c r="J277" s="112">
        <f>SUM(J278:J279)</f>
        <v>0</v>
      </c>
      <c r="K277" s="112">
        <f>SUM(K278:K279)</f>
        <v>0</v>
      </c>
      <c r="L277" s="11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58" t="s">
        <v>181</v>
      </c>
      <c r="H278" s="86">
        <v>246</v>
      </c>
      <c r="I278" s="118">
        <v>0</v>
      </c>
      <c r="J278" s="117">
        <v>0</v>
      </c>
      <c r="K278" s="118">
        <v>0</v>
      </c>
      <c r="L278" s="118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58" t="s">
        <v>200</v>
      </c>
      <c r="H279" s="86">
        <v>247</v>
      </c>
      <c r="I279" s="118">
        <v>0</v>
      </c>
      <c r="J279" s="117">
        <v>0</v>
      </c>
      <c r="K279" s="118">
        <v>0</v>
      </c>
      <c r="L279" s="118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58" t="s">
        <v>201</v>
      </c>
      <c r="H280" s="86">
        <v>248</v>
      </c>
      <c r="I280" s="112">
        <f>I281</f>
        <v>0</v>
      </c>
      <c r="J280" s="113">
        <f>J281</f>
        <v>0</v>
      </c>
      <c r="K280" s="112">
        <f>K281</f>
        <v>0</v>
      </c>
      <c r="L280" s="113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58" t="s">
        <v>201</v>
      </c>
      <c r="H281" s="86">
        <v>249</v>
      </c>
      <c r="I281" s="119">
        <f>SUM(I282:I283)</f>
        <v>0</v>
      </c>
      <c r="J281" s="125">
        <f>SUM(J282:J283)</f>
        <v>0</v>
      </c>
      <c r="K281" s="120">
        <f>SUM(K282:K283)</f>
        <v>0</v>
      </c>
      <c r="L281" s="12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58" t="s">
        <v>202</v>
      </c>
      <c r="H282" s="86">
        <v>250</v>
      </c>
      <c r="I282" s="118">
        <v>0</v>
      </c>
      <c r="J282" s="118">
        <v>0</v>
      </c>
      <c r="K282" s="118">
        <v>0</v>
      </c>
      <c r="L282" s="118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60" t="s">
        <v>203</v>
      </c>
      <c r="H283" s="86">
        <v>251</v>
      </c>
      <c r="I283" s="118">
        <v>0</v>
      </c>
      <c r="J283" s="118">
        <v>0</v>
      </c>
      <c r="K283" s="118">
        <v>0</v>
      </c>
      <c r="L283" s="118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58" t="s">
        <v>204</v>
      </c>
      <c r="H284" s="86">
        <v>252</v>
      </c>
      <c r="I284" s="112">
        <f>I285</f>
        <v>0</v>
      </c>
      <c r="J284" s="124">
        <f>J285</f>
        <v>0</v>
      </c>
      <c r="K284" s="113">
        <f>K285</f>
        <v>0</v>
      </c>
      <c r="L284" s="113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58" t="s">
        <v>204</v>
      </c>
      <c r="H285" s="86">
        <v>253</v>
      </c>
      <c r="I285" s="112">
        <f>I286+I287</f>
        <v>0</v>
      </c>
      <c r="J285" s="112">
        <f>J286+J287</f>
        <v>0</v>
      </c>
      <c r="K285" s="112">
        <f>K286+K287</f>
        <v>0</v>
      </c>
      <c r="L285" s="11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58" t="s">
        <v>205</v>
      </c>
      <c r="H286" s="86">
        <v>254</v>
      </c>
      <c r="I286" s="118">
        <v>0</v>
      </c>
      <c r="J286" s="118">
        <v>0</v>
      </c>
      <c r="K286" s="118">
        <v>0</v>
      </c>
      <c r="L286" s="118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58" t="s">
        <v>206</v>
      </c>
      <c r="H287" s="86">
        <v>255</v>
      </c>
      <c r="I287" s="118">
        <v>0</v>
      </c>
      <c r="J287" s="118">
        <v>0</v>
      </c>
      <c r="K287" s="118">
        <v>0</v>
      </c>
      <c r="L287" s="118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58" t="s">
        <v>207</v>
      </c>
      <c r="H288" s="86">
        <v>256</v>
      </c>
      <c r="I288" s="112">
        <f>I289</f>
        <v>0</v>
      </c>
      <c r="J288" s="124">
        <f>J289</f>
        <v>0</v>
      </c>
      <c r="K288" s="113">
        <f>K289</f>
        <v>0</v>
      </c>
      <c r="L288" s="113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58" t="s">
        <v>207</v>
      </c>
      <c r="H289" s="86">
        <v>257</v>
      </c>
      <c r="I289" s="112">
        <f>SUM(I290:I291)</f>
        <v>0</v>
      </c>
      <c r="J289" s="124">
        <f>SUM(J290:J291)</f>
        <v>0</v>
      </c>
      <c r="K289" s="113">
        <f>SUM(K290:K291)</f>
        <v>0</v>
      </c>
      <c r="L289" s="113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58" t="s">
        <v>208</v>
      </c>
      <c r="H290" s="86">
        <v>258</v>
      </c>
      <c r="I290" s="118">
        <v>0</v>
      </c>
      <c r="J290" s="118">
        <v>0</v>
      </c>
      <c r="K290" s="118">
        <v>0</v>
      </c>
      <c r="L290" s="118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60" t="s">
        <v>209</v>
      </c>
      <c r="H291" s="86">
        <v>259</v>
      </c>
      <c r="I291" s="118">
        <v>0</v>
      </c>
      <c r="J291" s="118">
        <v>0</v>
      </c>
      <c r="K291" s="118">
        <v>0</v>
      </c>
      <c r="L291" s="118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58" t="s">
        <v>210</v>
      </c>
      <c r="H292" s="86">
        <v>260</v>
      </c>
      <c r="I292" s="112">
        <f t="shared" ref="I292:L293" si="27">I293</f>
        <v>0</v>
      </c>
      <c r="J292" s="124">
        <f t="shared" si="27"/>
        <v>0</v>
      </c>
      <c r="K292" s="113">
        <f t="shared" si="27"/>
        <v>0</v>
      </c>
      <c r="L292" s="113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58" t="s">
        <v>210</v>
      </c>
      <c r="H293" s="86">
        <v>261</v>
      </c>
      <c r="I293" s="112">
        <f t="shared" si="27"/>
        <v>0</v>
      </c>
      <c r="J293" s="124">
        <f t="shared" si="27"/>
        <v>0</v>
      </c>
      <c r="K293" s="113">
        <f t="shared" si="27"/>
        <v>0</v>
      </c>
      <c r="L293" s="113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58" t="s">
        <v>210</v>
      </c>
      <c r="H294" s="86">
        <v>262</v>
      </c>
      <c r="I294" s="118">
        <v>0</v>
      </c>
      <c r="J294" s="118">
        <v>0</v>
      </c>
      <c r="K294" s="118">
        <v>0</v>
      </c>
      <c r="L294" s="118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58" t="s">
        <v>193</v>
      </c>
      <c r="H295" s="86">
        <v>263</v>
      </c>
      <c r="I295" s="112">
        <f t="shared" ref="I295:L296" si="28">I296</f>
        <v>0</v>
      </c>
      <c r="J295" s="139">
        <f t="shared" si="28"/>
        <v>0</v>
      </c>
      <c r="K295" s="113">
        <f t="shared" si="28"/>
        <v>0</v>
      </c>
      <c r="L295" s="113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58" t="s">
        <v>193</v>
      </c>
      <c r="H296" s="86">
        <v>264</v>
      </c>
      <c r="I296" s="112">
        <f t="shared" si="28"/>
        <v>0</v>
      </c>
      <c r="J296" s="139">
        <f t="shared" si="28"/>
        <v>0</v>
      </c>
      <c r="K296" s="113">
        <f t="shared" si="28"/>
        <v>0</v>
      </c>
      <c r="L296" s="113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73" t="s">
        <v>193</v>
      </c>
      <c r="H297" s="86">
        <v>265</v>
      </c>
      <c r="I297" s="118">
        <v>0</v>
      </c>
      <c r="J297" s="118">
        <v>0</v>
      </c>
      <c r="K297" s="118">
        <v>0</v>
      </c>
      <c r="L297" s="118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58" t="s">
        <v>194</v>
      </c>
      <c r="H298" s="86">
        <v>266</v>
      </c>
      <c r="I298" s="112">
        <f>I299</f>
        <v>0</v>
      </c>
      <c r="J298" s="139">
        <f>J299</f>
        <v>0</v>
      </c>
      <c r="K298" s="113">
        <f>K299</f>
        <v>0</v>
      </c>
      <c r="L298" s="113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58" t="s">
        <v>194</v>
      </c>
      <c r="H299" s="86">
        <v>267</v>
      </c>
      <c r="I299" s="112">
        <f>I300+I301</f>
        <v>0</v>
      </c>
      <c r="J299" s="112">
        <f>J300+J301</f>
        <v>0</v>
      </c>
      <c r="K299" s="112">
        <f>K300+K301</f>
        <v>0</v>
      </c>
      <c r="L299" s="11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58" t="s">
        <v>195</v>
      </c>
      <c r="H300" s="86">
        <v>268</v>
      </c>
      <c r="I300" s="118">
        <v>0</v>
      </c>
      <c r="J300" s="118">
        <v>0</v>
      </c>
      <c r="K300" s="118">
        <v>0</v>
      </c>
      <c r="L300" s="118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58" t="s">
        <v>196</v>
      </c>
      <c r="H301" s="86">
        <v>269</v>
      </c>
      <c r="I301" s="118">
        <v>0</v>
      </c>
      <c r="J301" s="118">
        <v>0</v>
      </c>
      <c r="K301" s="118">
        <v>0</v>
      </c>
      <c r="L301" s="118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47" t="s">
        <v>211</v>
      </c>
      <c r="H302" s="86">
        <v>270</v>
      </c>
      <c r="I302" s="112">
        <f>SUM(I303+I335)</f>
        <v>0</v>
      </c>
      <c r="J302" s="139">
        <f>SUM(J303+J335)</f>
        <v>0</v>
      </c>
      <c r="K302" s="113">
        <f>SUM(K303+K335)</f>
        <v>0</v>
      </c>
      <c r="L302" s="113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58" t="s">
        <v>212</v>
      </c>
      <c r="H303" s="86">
        <v>271</v>
      </c>
      <c r="I303" s="112">
        <f>SUM(I304+I313+I317+I321+I325+I328+I331)</f>
        <v>0</v>
      </c>
      <c r="J303" s="139">
        <f>SUM(J304+J313+J317+J321+J325+J328+J331)</f>
        <v>0</v>
      </c>
      <c r="K303" s="113">
        <f>SUM(K304+K313+K317+K321+K325+K328+K331)</f>
        <v>0</v>
      </c>
      <c r="L303" s="113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58" t="s">
        <v>198</v>
      </c>
      <c r="H304" s="86">
        <v>272</v>
      </c>
      <c r="I304" s="112">
        <f>SUM(I305+I307+I310)</f>
        <v>0</v>
      </c>
      <c r="J304" s="112">
        <f>SUM(J305+J307+J310)</f>
        <v>0</v>
      </c>
      <c r="K304" s="112">
        <f>SUM(K305+K307+K310)</f>
        <v>0</v>
      </c>
      <c r="L304" s="11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58" t="s">
        <v>176</v>
      </c>
      <c r="H305" s="86">
        <v>273</v>
      </c>
      <c r="I305" s="112">
        <f>SUM(I306:I306)</f>
        <v>0</v>
      </c>
      <c r="J305" s="139">
        <f>SUM(J306:J306)</f>
        <v>0</v>
      </c>
      <c r="K305" s="113">
        <f>SUM(K306:K306)</f>
        <v>0</v>
      </c>
      <c r="L305" s="113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58" t="s">
        <v>176</v>
      </c>
      <c r="H306" s="86">
        <v>274</v>
      </c>
      <c r="I306" s="118">
        <v>0</v>
      </c>
      <c r="J306" s="118">
        <v>0</v>
      </c>
      <c r="K306" s="118">
        <v>0</v>
      </c>
      <c r="L306" s="118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58" t="s">
        <v>199</v>
      </c>
      <c r="H307" s="86">
        <v>275</v>
      </c>
      <c r="I307" s="112">
        <f>SUM(I308:I309)</f>
        <v>0</v>
      </c>
      <c r="J307" s="112">
        <f>SUM(J308:J309)</f>
        <v>0</v>
      </c>
      <c r="K307" s="112">
        <f>SUM(K308:K309)</f>
        <v>0</v>
      </c>
      <c r="L307" s="11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58" t="s">
        <v>178</v>
      </c>
      <c r="H308" s="86">
        <v>276</v>
      </c>
      <c r="I308" s="118">
        <v>0</v>
      </c>
      <c r="J308" s="118">
        <v>0</v>
      </c>
      <c r="K308" s="118">
        <v>0</v>
      </c>
      <c r="L308" s="118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58" t="s">
        <v>179</v>
      </c>
      <c r="H309" s="86">
        <v>277</v>
      </c>
      <c r="I309" s="118">
        <v>0</v>
      </c>
      <c r="J309" s="118">
        <v>0</v>
      </c>
      <c r="K309" s="118">
        <v>0</v>
      </c>
      <c r="L309" s="118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58" t="s">
        <v>180</v>
      </c>
      <c r="H310" s="86">
        <v>278</v>
      </c>
      <c r="I310" s="112">
        <f>SUM(I311:I312)</f>
        <v>0</v>
      </c>
      <c r="J310" s="112">
        <f>SUM(J311:J312)</f>
        <v>0</v>
      </c>
      <c r="K310" s="112">
        <f>SUM(K311:K312)</f>
        <v>0</v>
      </c>
      <c r="L310" s="11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58" t="s">
        <v>181</v>
      </c>
      <c r="H311" s="86">
        <v>279</v>
      </c>
      <c r="I311" s="118">
        <v>0</v>
      </c>
      <c r="J311" s="118">
        <v>0</v>
      </c>
      <c r="K311" s="118">
        <v>0</v>
      </c>
      <c r="L311" s="118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58" t="s">
        <v>200</v>
      </c>
      <c r="H312" s="86">
        <v>280</v>
      </c>
      <c r="I312" s="118">
        <v>0</v>
      </c>
      <c r="J312" s="118">
        <v>0</v>
      </c>
      <c r="K312" s="118">
        <v>0</v>
      </c>
      <c r="L312" s="118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58" t="s">
        <v>213</v>
      </c>
      <c r="H313" s="86">
        <v>281</v>
      </c>
      <c r="I313" s="112">
        <f>I314</f>
        <v>0</v>
      </c>
      <c r="J313" s="139">
        <f>J314</f>
        <v>0</v>
      </c>
      <c r="K313" s="113">
        <f>K314</f>
        <v>0</v>
      </c>
      <c r="L313" s="113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58" t="s">
        <v>213</v>
      </c>
      <c r="H314" s="86">
        <v>282</v>
      </c>
      <c r="I314" s="119">
        <f>SUM(I315:I316)</f>
        <v>0</v>
      </c>
      <c r="J314" s="140">
        <f>SUM(J315:J316)</f>
        <v>0</v>
      </c>
      <c r="K314" s="120">
        <f>SUM(K315:K316)</f>
        <v>0</v>
      </c>
      <c r="L314" s="12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58" t="s">
        <v>214</v>
      </c>
      <c r="H315" s="86">
        <v>283</v>
      </c>
      <c r="I315" s="118">
        <v>0</v>
      </c>
      <c r="J315" s="118">
        <v>0</v>
      </c>
      <c r="K315" s="118">
        <v>0</v>
      </c>
      <c r="L315" s="118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73" t="s">
        <v>215</v>
      </c>
      <c r="H316" s="86">
        <v>284</v>
      </c>
      <c r="I316" s="118">
        <v>0</v>
      </c>
      <c r="J316" s="118">
        <v>0</v>
      </c>
      <c r="K316" s="118">
        <v>0</v>
      </c>
      <c r="L316" s="118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58" t="s">
        <v>216</v>
      </c>
      <c r="H317" s="86">
        <v>285</v>
      </c>
      <c r="I317" s="112">
        <f>I318</f>
        <v>0</v>
      </c>
      <c r="J317" s="139">
        <f>J318</f>
        <v>0</v>
      </c>
      <c r="K317" s="113">
        <f>K318</f>
        <v>0</v>
      </c>
      <c r="L317" s="113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58" t="s">
        <v>216</v>
      </c>
      <c r="H318" s="86">
        <v>286</v>
      </c>
      <c r="I318" s="113">
        <f>I319+I320</f>
        <v>0</v>
      </c>
      <c r="J318" s="113">
        <f>J319+J320</f>
        <v>0</v>
      </c>
      <c r="K318" s="113">
        <f>K319+K320</f>
        <v>0</v>
      </c>
      <c r="L318" s="113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58" t="s">
        <v>217</v>
      </c>
      <c r="H319" s="86">
        <v>287</v>
      </c>
      <c r="I319" s="136">
        <v>0</v>
      </c>
      <c r="J319" s="136">
        <v>0</v>
      </c>
      <c r="K319" s="136">
        <v>0</v>
      </c>
      <c r="L319" s="135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58" t="s">
        <v>218</v>
      </c>
      <c r="H320" s="86">
        <v>288</v>
      </c>
      <c r="I320" s="118">
        <v>0</v>
      </c>
      <c r="J320" s="118">
        <v>0</v>
      </c>
      <c r="K320" s="118">
        <v>0</v>
      </c>
      <c r="L320" s="118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58" t="s">
        <v>219</v>
      </c>
      <c r="H321" s="86">
        <v>289</v>
      </c>
      <c r="I321" s="112">
        <f>I322</f>
        <v>0</v>
      </c>
      <c r="J321" s="139">
        <f>J322</f>
        <v>0</v>
      </c>
      <c r="K321" s="113">
        <f>K322</f>
        <v>0</v>
      </c>
      <c r="L321" s="113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58" t="s">
        <v>219</v>
      </c>
      <c r="H322" s="86">
        <v>290</v>
      </c>
      <c r="I322" s="112">
        <f>SUM(I323:I324)</f>
        <v>0</v>
      </c>
      <c r="J322" s="112">
        <f>SUM(J323:J324)</f>
        <v>0</v>
      </c>
      <c r="K322" s="112">
        <f>SUM(K323:K324)</f>
        <v>0</v>
      </c>
      <c r="L322" s="11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58" t="s">
        <v>220</v>
      </c>
      <c r="H323" s="86">
        <v>291</v>
      </c>
      <c r="I323" s="117">
        <v>0</v>
      </c>
      <c r="J323" s="118">
        <v>0</v>
      </c>
      <c r="K323" s="118">
        <v>0</v>
      </c>
      <c r="L323" s="117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58" t="s">
        <v>221</v>
      </c>
      <c r="H324" s="86">
        <v>292</v>
      </c>
      <c r="I324" s="118">
        <v>0</v>
      </c>
      <c r="J324" s="136">
        <v>0</v>
      </c>
      <c r="K324" s="136">
        <v>0</v>
      </c>
      <c r="L324" s="135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58" t="s">
        <v>222</v>
      </c>
      <c r="H325" s="86">
        <v>293</v>
      </c>
      <c r="I325" s="120">
        <f t="shared" ref="I325:L326" si="29">I326</f>
        <v>0</v>
      </c>
      <c r="J325" s="139">
        <f t="shared" si="29"/>
        <v>0</v>
      </c>
      <c r="K325" s="113">
        <f t="shared" si="29"/>
        <v>0</v>
      </c>
      <c r="L325" s="113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58" t="s">
        <v>222</v>
      </c>
      <c r="H326" s="86">
        <v>294</v>
      </c>
      <c r="I326" s="113">
        <f t="shared" si="29"/>
        <v>0</v>
      </c>
      <c r="J326" s="140">
        <f t="shared" si="29"/>
        <v>0</v>
      </c>
      <c r="K326" s="120">
        <f t="shared" si="29"/>
        <v>0</v>
      </c>
      <c r="L326" s="12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58" t="s">
        <v>223</v>
      </c>
      <c r="H327" s="86">
        <v>295</v>
      </c>
      <c r="I327" s="118">
        <v>0</v>
      </c>
      <c r="J327" s="136">
        <v>0</v>
      </c>
      <c r="K327" s="136">
        <v>0</v>
      </c>
      <c r="L327" s="135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58" t="s">
        <v>193</v>
      </c>
      <c r="H328" s="86">
        <v>296</v>
      </c>
      <c r="I328" s="113">
        <f t="shared" ref="I328:L329" si="30">I329</f>
        <v>0</v>
      </c>
      <c r="J328" s="139">
        <f t="shared" si="30"/>
        <v>0</v>
      </c>
      <c r="K328" s="113">
        <f t="shared" si="30"/>
        <v>0</v>
      </c>
      <c r="L328" s="113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58" t="s">
        <v>193</v>
      </c>
      <c r="H329" s="86">
        <v>297</v>
      </c>
      <c r="I329" s="112">
        <f t="shared" si="30"/>
        <v>0</v>
      </c>
      <c r="J329" s="139">
        <f t="shared" si="30"/>
        <v>0</v>
      </c>
      <c r="K329" s="113">
        <f t="shared" si="30"/>
        <v>0</v>
      </c>
      <c r="L329" s="113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58" t="s">
        <v>193</v>
      </c>
      <c r="H330" s="86">
        <v>298</v>
      </c>
      <c r="I330" s="136">
        <v>0</v>
      </c>
      <c r="J330" s="136">
        <v>0</v>
      </c>
      <c r="K330" s="136">
        <v>0</v>
      </c>
      <c r="L330" s="135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58" t="s">
        <v>224</v>
      </c>
      <c r="H331" s="86">
        <v>299</v>
      </c>
      <c r="I331" s="112">
        <f>I332</f>
        <v>0</v>
      </c>
      <c r="J331" s="139">
        <f>J332</f>
        <v>0</v>
      </c>
      <c r="K331" s="113">
        <f>K332</f>
        <v>0</v>
      </c>
      <c r="L331" s="113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58" t="s">
        <v>224</v>
      </c>
      <c r="H332" s="86">
        <v>300</v>
      </c>
      <c r="I332" s="112">
        <f>I333+I334</f>
        <v>0</v>
      </c>
      <c r="J332" s="112">
        <f>J333+J334</f>
        <v>0</v>
      </c>
      <c r="K332" s="112">
        <f>K333+K334</f>
        <v>0</v>
      </c>
      <c r="L332" s="11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58" t="s">
        <v>225</v>
      </c>
      <c r="H333" s="86">
        <v>301</v>
      </c>
      <c r="I333" s="136">
        <v>0</v>
      </c>
      <c r="J333" s="136">
        <v>0</v>
      </c>
      <c r="K333" s="136">
        <v>0</v>
      </c>
      <c r="L333" s="135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58" t="s">
        <v>226</v>
      </c>
      <c r="H334" s="86">
        <v>302</v>
      </c>
      <c r="I334" s="118">
        <v>0</v>
      </c>
      <c r="J334" s="118">
        <v>0</v>
      </c>
      <c r="K334" s="118">
        <v>0</v>
      </c>
      <c r="L334" s="118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58" t="s">
        <v>227</v>
      </c>
      <c r="H335" s="86">
        <v>303</v>
      </c>
      <c r="I335" s="112">
        <f>SUM(I336+I345+I349+I353+I357+I360+I363)</f>
        <v>0</v>
      </c>
      <c r="J335" s="139">
        <f>SUM(J336+J345+J349+J353+J357+J360+J363)</f>
        <v>0</v>
      </c>
      <c r="K335" s="113">
        <f>SUM(K336+K345+K349+K353+K357+K360+K363)</f>
        <v>0</v>
      </c>
      <c r="L335" s="113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58" t="s">
        <v>175</v>
      </c>
      <c r="H336" s="86">
        <v>304</v>
      </c>
      <c r="I336" s="112">
        <f>I337</f>
        <v>0</v>
      </c>
      <c r="J336" s="139">
        <f>J337</f>
        <v>0</v>
      </c>
      <c r="K336" s="113">
        <f>K337</f>
        <v>0</v>
      </c>
      <c r="L336" s="113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58" t="s">
        <v>175</v>
      </c>
      <c r="H337" s="86">
        <v>305</v>
      </c>
      <c r="I337" s="112">
        <f>SUM(I338:I338)</f>
        <v>0</v>
      </c>
      <c r="J337" s="112">
        <f>SUM(J338:J338)</f>
        <v>0</v>
      </c>
      <c r="K337" s="112">
        <f>SUM(K338:K338)</f>
        <v>0</v>
      </c>
      <c r="L337" s="11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58" t="s">
        <v>176</v>
      </c>
      <c r="H338" s="86">
        <v>306</v>
      </c>
      <c r="I338" s="136">
        <v>0</v>
      </c>
      <c r="J338" s="136">
        <v>0</v>
      </c>
      <c r="K338" s="136">
        <v>0</v>
      </c>
      <c r="L338" s="135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73" t="s">
        <v>199</v>
      </c>
      <c r="H339" s="86">
        <v>307</v>
      </c>
      <c r="I339" s="112">
        <f>SUM(I340:I341)</f>
        <v>0</v>
      </c>
      <c r="J339" s="112">
        <f>SUM(J340:J341)</f>
        <v>0</v>
      </c>
      <c r="K339" s="112">
        <f>SUM(K340:K341)</f>
        <v>0</v>
      </c>
      <c r="L339" s="11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73" t="s">
        <v>178</v>
      </c>
      <c r="H340" s="86">
        <v>308</v>
      </c>
      <c r="I340" s="136">
        <v>0</v>
      </c>
      <c r="J340" s="136">
        <v>0</v>
      </c>
      <c r="K340" s="136">
        <v>0</v>
      </c>
      <c r="L340" s="135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73" t="s">
        <v>179</v>
      </c>
      <c r="H341" s="86">
        <v>309</v>
      </c>
      <c r="I341" s="118">
        <v>0</v>
      </c>
      <c r="J341" s="118">
        <v>0</v>
      </c>
      <c r="K341" s="118">
        <v>0</v>
      </c>
      <c r="L341" s="118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73" t="s">
        <v>180</v>
      </c>
      <c r="H342" s="86">
        <v>310</v>
      </c>
      <c r="I342" s="112">
        <f>SUM(I343:I344)</f>
        <v>0</v>
      </c>
      <c r="J342" s="112">
        <f>SUM(J343:J344)</f>
        <v>0</v>
      </c>
      <c r="K342" s="112">
        <f>SUM(K343:K344)</f>
        <v>0</v>
      </c>
      <c r="L342" s="11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73" t="s">
        <v>181</v>
      </c>
      <c r="H343" s="86">
        <v>311</v>
      </c>
      <c r="I343" s="118">
        <v>0</v>
      </c>
      <c r="J343" s="118">
        <v>0</v>
      </c>
      <c r="K343" s="118">
        <v>0</v>
      </c>
      <c r="L343" s="118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73" t="s">
        <v>200</v>
      </c>
      <c r="H344" s="86">
        <v>312</v>
      </c>
      <c r="I344" s="123">
        <v>0</v>
      </c>
      <c r="J344" s="141">
        <v>0</v>
      </c>
      <c r="K344" s="123">
        <v>0</v>
      </c>
      <c r="L344" s="123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73" t="s">
        <v>213</v>
      </c>
      <c r="H345" s="86">
        <v>313</v>
      </c>
      <c r="I345" s="121">
        <f>I346</f>
        <v>0</v>
      </c>
      <c r="J345" s="142">
        <f>J346</f>
        <v>0</v>
      </c>
      <c r="K345" s="122">
        <f>K346</f>
        <v>0</v>
      </c>
      <c r="L345" s="122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73" t="s">
        <v>213</v>
      </c>
      <c r="H346" s="86">
        <v>314</v>
      </c>
      <c r="I346" s="112">
        <f>SUM(I347:I348)</f>
        <v>0</v>
      </c>
      <c r="J346" s="124">
        <f>SUM(J347:J348)</f>
        <v>0</v>
      </c>
      <c r="K346" s="113">
        <f>SUM(K347:K348)</f>
        <v>0</v>
      </c>
      <c r="L346" s="113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58" t="s">
        <v>214</v>
      </c>
      <c r="H347" s="86">
        <v>315</v>
      </c>
      <c r="I347" s="118">
        <v>0</v>
      </c>
      <c r="J347" s="118">
        <v>0</v>
      </c>
      <c r="K347" s="118">
        <v>0</v>
      </c>
      <c r="L347" s="118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66" t="s">
        <v>215</v>
      </c>
      <c r="H348" s="86">
        <v>316</v>
      </c>
      <c r="I348" s="118">
        <v>0</v>
      </c>
      <c r="J348" s="118">
        <v>0</v>
      </c>
      <c r="K348" s="118">
        <v>0</v>
      </c>
      <c r="L348" s="118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58" t="s">
        <v>216</v>
      </c>
      <c r="H349" s="86">
        <v>317</v>
      </c>
      <c r="I349" s="112">
        <f>I350</f>
        <v>0</v>
      </c>
      <c r="J349" s="124">
        <f>J350</f>
        <v>0</v>
      </c>
      <c r="K349" s="113">
        <f>K350</f>
        <v>0</v>
      </c>
      <c r="L349" s="113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58" t="s">
        <v>216</v>
      </c>
      <c r="H350" s="86">
        <v>318</v>
      </c>
      <c r="I350" s="112">
        <f>I351+I352</f>
        <v>0</v>
      </c>
      <c r="J350" s="112">
        <f>J351+J352</f>
        <v>0</v>
      </c>
      <c r="K350" s="112">
        <f>K351+K352</f>
        <v>0</v>
      </c>
      <c r="L350" s="11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58" t="s">
        <v>217</v>
      </c>
      <c r="H351" s="86">
        <v>319</v>
      </c>
      <c r="I351" s="136">
        <v>0</v>
      </c>
      <c r="J351" s="136">
        <v>0</v>
      </c>
      <c r="K351" s="136">
        <v>0</v>
      </c>
      <c r="L351" s="135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58" t="s">
        <v>218</v>
      </c>
      <c r="H352" s="86">
        <v>320</v>
      </c>
      <c r="I352" s="118">
        <v>0</v>
      </c>
      <c r="J352" s="118">
        <v>0</v>
      </c>
      <c r="K352" s="118">
        <v>0</v>
      </c>
      <c r="L352" s="118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58" t="s">
        <v>219</v>
      </c>
      <c r="H353" s="86">
        <v>321</v>
      </c>
      <c r="I353" s="112">
        <f>I354</f>
        <v>0</v>
      </c>
      <c r="J353" s="124">
        <f>J354</f>
        <v>0</v>
      </c>
      <c r="K353" s="113">
        <f>K354</f>
        <v>0</v>
      </c>
      <c r="L353" s="113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58" t="s">
        <v>219</v>
      </c>
      <c r="H354" s="86">
        <v>322</v>
      </c>
      <c r="I354" s="119">
        <f>SUM(I355:I356)</f>
        <v>0</v>
      </c>
      <c r="J354" s="125">
        <f>SUM(J355:J356)</f>
        <v>0</v>
      </c>
      <c r="K354" s="120">
        <f>SUM(K355:K356)</f>
        <v>0</v>
      </c>
      <c r="L354" s="12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58" t="s">
        <v>220</v>
      </c>
      <c r="H355" s="86">
        <v>323</v>
      </c>
      <c r="I355" s="118">
        <v>0</v>
      </c>
      <c r="J355" s="118">
        <v>0</v>
      </c>
      <c r="K355" s="118">
        <v>0</v>
      </c>
      <c r="L355" s="118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58" t="s">
        <v>228</v>
      </c>
      <c r="H356" s="86">
        <v>324</v>
      </c>
      <c r="I356" s="118">
        <v>0</v>
      </c>
      <c r="J356" s="118">
        <v>0</v>
      </c>
      <c r="K356" s="118">
        <v>0</v>
      </c>
      <c r="L356" s="118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58" t="s">
        <v>222</v>
      </c>
      <c r="H357" s="86">
        <v>325</v>
      </c>
      <c r="I357" s="112">
        <f t="shared" ref="I357:L358" si="31">I358</f>
        <v>0</v>
      </c>
      <c r="J357" s="124">
        <f t="shared" si="31"/>
        <v>0</v>
      </c>
      <c r="K357" s="113">
        <f t="shared" si="31"/>
        <v>0</v>
      </c>
      <c r="L357" s="113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58" t="s">
        <v>222</v>
      </c>
      <c r="H358" s="86">
        <v>326</v>
      </c>
      <c r="I358" s="119">
        <f t="shared" si="31"/>
        <v>0</v>
      </c>
      <c r="J358" s="125">
        <f t="shared" si="31"/>
        <v>0</v>
      </c>
      <c r="K358" s="120">
        <f t="shared" si="31"/>
        <v>0</v>
      </c>
      <c r="L358" s="12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58" t="s">
        <v>222</v>
      </c>
      <c r="H359" s="86">
        <v>327</v>
      </c>
      <c r="I359" s="136">
        <v>0</v>
      </c>
      <c r="J359" s="136">
        <v>0</v>
      </c>
      <c r="K359" s="136">
        <v>0</v>
      </c>
      <c r="L359" s="135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58" t="s">
        <v>193</v>
      </c>
      <c r="H360" s="86">
        <v>328</v>
      </c>
      <c r="I360" s="112">
        <f t="shared" ref="I360:L361" si="32">I361</f>
        <v>0</v>
      </c>
      <c r="J360" s="124">
        <f t="shared" si="32"/>
        <v>0</v>
      </c>
      <c r="K360" s="113">
        <f t="shared" si="32"/>
        <v>0</v>
      </c>
      <c r="L360" s="113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58" t="s">
        <v>193</v>
      </c>
      <c r="H361" s="86">
        <v>329</v>
      </c>
      <c r="I361" s="112">
        <f t="shared" si="32"/>
        <v>0</v>
      </c>
      <c r="J361" s="124">
        <f t="shared" si="32"/>
        <v>0</v>
      </c>
      <c r="K361" s="113">
        <f t="shared" si="32"/>
        <v>0</v>
      </c>
      <c r="L361" s="113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66" t="s">
        <v>193</v>
      </c>
      <c r="H362" s="86">
        <v>330</v>
      </c>
      <c r="I362" s="136">
        <v>0</v>
      </c>
      <c r="J362" s="136">
        <v>0</v>
      </c>
      <c r="K362" s="136">
        <v>0</v>
      </c>
      <c r="L362" s="135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58" t="s">
        <v>224</v>
      </c>
      <c r="H363" s="86">
        <v>331</v>
      </c>
      <c r="I363" s="112">
        <f>I364</f>
        <v>0</v>
      </c>
      <c r="J363" s="124">
        <f>J364</f>
        <v>0</v>
      </c>
      <c r="K363" s="113">
        <f>K364</f>
        <v>0</v>
      </c>
      <c r="L363" s="113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58" t="s">
        <v>224</v>
      </c>
      <c r="H364" s="86">
        <v>332</v>
      </c>
      <c r="I364" s="112">
        <f>SUM(I365:I366)</f>
        <v>0</v>
      </c>
      <c r="J364" s="112">
        <f>SUM(J365:J366)</f>
        <v>0</v>
      </c>
      <c r="K364" s="112">
        <f>SUM(K365:K366)</f>
        <v>0</v>
      </c>
      <c r="L364" s="11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58" t="s">
        <v>225</v>
      </c>
      <c r="H365" s="86">
        <v>333</v>
      </c>
      <c r="I365" s="136">
        <v>0</v>
      </c>
      <c r="J365" s="136">
        <v>0</v>
      </c>
      <c r="K365" s="136">
        <v>0</v>
      </c>
      <c r="L365" s="135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58" t="s">
        <v>226</v>
      </c>
      <c r="H366" s="86">
        <v>334</v>
      </c>
      <c r="I366" s="118">
        <v>0</v>
      </c>
      <c r="J366" s="118">
        <v>0</v>
      </c>
      <c r="K366" s="118">
        <v>0</v>
      </c>
      <c r="L366" s="118">
        <v>0</v>
      </c>
    </row>
    <row r="367" spans="1:12">
      <c r="A367" s="163"/>
      <c r="B367" s="163"/>
      <c r="C367" s="162"/>
      <c r="D367" s="161"/>
      <c r="E367" s="160"/>
      <c r="F367" s="159"/>
      <c r="G367" s="103" t="s">
        <v>229</v>
      </c>
      <c r="H367" s="86">
        <v>335</v>
      </c>
      <c r="I367" s="127">
        <f>SUM(I33+I183)</f>
        <v>19400</v>
      </c>
      <c r="J367" s="127">
        <f>SUM(J33+J183)</f>
        <v>17200</v>
      </c>
      <c r="K367" s="127">
        <f>SUM(K33+K183)</f>
        <v>17200</v>
      </c>
      <c r="L367" s="127">
        <f>SUM(L33+L183)</f>
        <v>17200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290"/>
      <c r="I369" s="151"/>
      <c r="J369" s="150"/>
      <c r="K369" s="791" t="s">
        <v>231</v>
      </c>
      <c r="L369" s="791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291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7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292"/>
      <c r="I373" s="146" t="s">
        <v>233</v>
      </c>
      <c r="K373" s="782" t="s">
        <v>234</v>
      </c>
      <c r="L373" s="782"/>
    </row>
    <row r="375" spans="1:12">
      <c r="B375" s="777" t="s">
        <v>489</v>
      </c>
      <c r="C375" s="778"/>
      <c r="D375" s="778"/>
      <c r="E375" s="778"/>
      <c r="F375" s="778"/>
      <c r="G375" s="778"/>
      <c r="H375" s="778"/>
      <c r="I375" s="778"/>
      <c r="J375" s="778"/>
      <c r="K375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12:L12"/>
    <mergeCell ref="G13:K13"/>
    <mergeCell ref="G14:K14"/>
    <mergeCell ref="B15:L15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D372:G372"/>
    <mergeCell ref="D370:G370"/>
    <mergeCell ref="A7:L7"/>
    <mergeCell ref="B375:K375"/>
    <mergeCell ref="A8:L8"/>
    <mergeCell ref="A9:L9"/>
    <mergeCell ref="A32:F32"/>
    <mergeCell ref="K370:L370"/>
    <mergeCell ref="G28:H28"/>
    <mergeCell ref="G17:K17"/>
    <mergeCell ref="A29:I29"/>
    <mergeCell ref="D369:G369"/>
    <mergeCell ref="G18:K18"/>
    <mergeCell ref="E20:K20"/>
    <mergeCell ref="A21:L21"/>
    <mergeCell ref="A25:I25"/>
    <mergeCell ref="A26:I26"/>
    <mergeCell ref="G11:K11"/>
  </mergeCells>
  <pageMargins left="0.39370078740157483" right="0.19685039370078741" top="0.19685039370078741" bottom="0.19685039370078741" header="0.31496062992125984" footer="0.31496062992125984"/>
  <pageSetup paperSize="9" scale="9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CF8EA-48C2-4BD5-B50A-F5B9558D1959}">
  <dimension ref="A1:L101"/>
  <sheetViews>
    <sheetView showRuler="0" topLeftCell="A24" zoomScaleNormal="100" workbookViewId="0">
      <selection activeCell="A6" sqref="A6:K6"/>
    </sheetView>
  </sheetViews>
  <sheetFormatPr defaultRowHeight="15"/>
  <cols>
    <col min="1" max="2" width="1.85546875" style="668" customWidth="1"/>
    <col min="3" max="3" width="1.5703125" style="668" customWidth="1"/>
    <col min="4" max="4" width="2.28515625" style="668" customWidth="1"/>
    <col min="5" max="5" width="2" style="668" customWidth="1"/>
    <col min="6" max="6" width="2.42578125" style="668" customWidth="1"/>
    <col min="7" max="7" width="35.85546875" style="666" customWidth="1"/>
    <col min="8" max="8" width="3.42578125" style="667" customWidth="1"/>
    <col min="9" max="10" width="10.7109375" style="666" customWidth="1"/>
    <col min="11" max="11" width="13.28515625" style="666" customWidth="1"/>
    <col min="12" max="12" width="9.140625" style="646"/>
    <col min="13" max="16384" width="9.140625" style="450"/>
  </cols>
  <sheetData>
    <row r="1" spans="1:11">
      <c r="A1" s="678"/>
      <c r="B1" s="678"/>
      <c r="C1" s="678"/>
      <c r="D1" s="678"/>
      <c r="E1" s="678"/>
      <c r="F1" s="678"/>
      <c r="G1" s="678"/>
      <c r="H1" s="716" t="s">
        <v>488</v>
      </c>
      <c r="I1" s="645"/>
      <c r="J1" s="646"/>
      <c r="K1" s="678"/>
    </row>
    <row r="2" spans="1:11">
      <c r="A2" s="678"/>
      <c r="B2" s="678"/>
      <c r="C2" s="678"/>
      <c r="D2" s="678"/>
      <c r="E2" s="678"/>
      <c r="F2" s="678"/>
      <c r="G2" s="678"/>
      <c r="H2" s="716" t="s">
        <v>487</v>
      </c>
      <c r="I2" s="645"/>
      <c r="J2" s="646"/>
      <c r="K2" s="678"/>
    </row>
    <row r="3" spans="1:11" ht="15.75" customHeight="1">
      <c r="A3" s="678"/>
      <c r="B3" s="678"/>
      <c r="C3" s="678"/>
      <c r="D3" s="678"/>
      <c r="E3" s="678"/>
      <c r="F3" s="678"/>
      <c r="G3" s="678"/>
      <c r="H3" s="716" t="s">
        <v>486</v>
      </c>
      <c r="I3" s="645"/>
      <c r="J3" s="715"/>
      <c r="K3" s="678"/>
    </row>
    <row r="4" spans="1:11" ht="6.75" customHeight="1">
      <c r="A4" s="678"/>
      <c r="B4" s="678"/>
      <c r="C4" s="678"/>
      <c r="D4" s="678"/>
      <c r="E4" s="678"/>
      <c r="F4" s="678"/>
      <c r="G4" s="678"/>
      <c r="I4" s="646"/>
      <c r="J4" s="715"/>
      <c r="K4" s="678"/>
    </row>
    <row r="5" spans="1:11">
      <c r="A5" s="861" t="s">
        <v>485</v>
      </c>
      <c r="B5" s="861"/>
      <c r="C5" s="861"/>
      <c r="D5" s="861"/>
      <c r="E5" s="861"/>
      <c r="F5" s="861"/>
      <c r="G5" s="861"/>
      <c r="H5" s="861"/>
      <c r="I5" s="861"/>
      <c r="J5" s="861"/>
      <c r="K5" s="861"/>
    </row>
    <row r="6" spans="1:11" ht="30" customHeight="1">
      <c r="A6" s="860" t="s">
        <v>510</v>
      </c>
      <c r="B6" s="850"/>
      <c r="C6" s="850"/>
      <c r="D6" s="850"/>
      <c r="E6" s="850"/>
      <c r="F6" s="850"/>
      <c r="G6" s="850"/>
      <c r="H6" s="850"/>
      <c r="I6" s="850"/>
      <c r="J6" s="850"/>
      <c r="K6" s="850"/>
    </row>
    <row r="7" spans="1:11">
      <c r="A7" s="850" t="s">
        <v>8</v>
      </c>
      <c r="B7" s="850"/>
      <c r="C7" s="850"/>
      <c r="D7" s="850"/>
      <c r="E7" s="850"/>
      <c r="F7" s="850"/>
      <c r="G7" s="850"/>
      <c r="H7" s="850"/>
      <c r="I7" s="850"/>
      <c r="J7" s="850"/>
      <c r="K7" s="850"/>
    </row>
    <row r="8" spans="1:11" ht="7.5" customHeight="1">
      <c r="A8" s="682"/>
      <c r="B8" s="682"/>
      <c r="C8" s="682"/>
      <c r="D8" s="682"/>
      <c r="E8" s="682"/>
      <c r="F8" s="647"/>
      <c r="G8" s="853"/>
      <c r="H8" s="853"/>
      <c r="I8" s="850"/>
      <c r="J8" s="850"/>
      <c r="K8" s="850"/>
    </row>
    <row r="9" spans="1:11" ht="15" customHeight="1">
      <c r="A9" s="862" t="s">
        <v>484</v>
      </c>
      <c r="B9" s="863"/>
      <c r="C9" s="863"/>
      <c r="D9" s="863"/>
      <c r="E9" s="863"/>
      <c r="F9" s="863"/>
      <c r="G9" s="863"/>
      <c r="H9" s="863"/>
      <c r="I9" s="863"/>
      <c r="J9" s="863"/>
      <c r="K9" s="863"/>
    </row>
    <row r="10" spans="1:11" ht="7.5" customHeight="1">
      <c r="A10" s="714"/>
      <c r="B10" s="713"/>
      <c r="C10" s="713"/>
      <c r="D10" s="713"/>
      <c r="E10" s="713"/>
      <c r="F10" s="713"/>
      <c r="G10" s="713"/>
      <c r="H10" s="713"/>
      <c r="I10" s="713"/>
      <c r="J10" s="713"/>
      <c r="K10" s="713"/>
    </row>
    <row r="11" spans="1:11">
      <c r="A11" s="849" t="s">
        <v>483</v>
      </c>
      <c r="B11" s="850"/>
      <c r="C11" s="850"/>
      <c r="D11" s="850"/>
      <c r="E11" s="850"/>
      <c r="F11" s="850"/>
      <c r="G11" s="850"/>
      <c r="H11" s="850"/>
      <c r="I11" s="850"/>
      <c r="J11" s="850"/>
      <c r="K11" s="850"/>
    </row>
    <row r="12" spans="1:11">
      <c r="A12" s="850" t="s">
        <v>11</v>
      </c>
      <c r="B12" s="850"/>
      <c r="C12" s="850"/>
      <c r="D12" s="850"/>
      <c r="E12" s="850"/>
      <c r="F12" s="850"/>
      <c r="G12" s="850"/>
      <c r="H12" s="850"/>
      <c r="I12" s="850"/>
      <c r="J12" s="850"/>
      <c r="K12" s="850"/>
    </row>
    <row r="13" spans="1:11">
      <c r="A13" s="850" t="s">
        <v>12</v>
      </c>
      <c r="B13" s="850"/>
      <c r="C13" s="850"/>
      <c r="D13" s="850"/>
      <c r="E13" s="850"/>
      <c r="F13" s="850"/>
      <c r="G13" s="850"/>
      <c r="H13" s="850"/>
      <c r="I13" s="850"/>
      <c r="J13" s="850"/>
      <c r="K13" s="850"/>
    </row>
    <row r="14" spans="1:11" ht="11.25" customHeight="1">
      <c r="A14" s="714"/>
      <c r="B14" s="713"/>
      <c r="C14" s="713"/>
      <c r="D14" s="713"/>
      <c r="E14" s="713"/>
      <c r="F14" s="713"/>
      <c r="G14" s="647"/>
      <c r="H14" s="647"/>
      <c r="I14" s="647"/>
      <c r="J14" s="647"/>
      <c r="K14" s="647"/>
    </row>
    <row r="15" spans="1:11">
      <c r="A15" s="849" t="s">
        <v>13</v>
      </c>
      <c r="B15" s="850"/>
      <c r="C15" s="850"/>
      <c r="D15" s="850"/>
      <c r="E15" s="850"/>
      <c r="F15" s="850"/>
      <c r="G15" s="850"/>
      <c r="H15" s="850"/>
      <c r="I15" s="850"/>
      <c r="J15" s="850"/>
      <c r="K15" s="850"/>
    </row>
    <row r="16" spans="1:11" ht="15" customHeight="1">
      <c r="A16" s="850" t="s">
        <v>482</v>
      </c>
      <c r="B16" s="850"/>
      <c r="C16" s="850"/>
      <c r="D16" s="850"/>
      <c r="E16" s="850"/>
      <c r="F16" s="850"/>
      <c r="G16" s="850"/>
      <c r="H16" s="850"/>
      <c r="I16" s="850"/>
      <c r="J16" s="850"/>
      <c r="K16" s="850"/>
    </row>
    <row r="17" spans="1:11">
      <c r="A17" s="708"/>
      <c r="B17" s="647"/>
      <c r="C17" s="647"/>
      <c r="D17" s="647"/>
      <c r="E17" s="647"/>
      <c r="F17" s="647"/>
      <c r="G17" s="647" t="s">
        <v>481</v>
      </c>
      <c r="H17" s="647"/>
      <c r="I17" s="678"/>
      <c r="J17" s="678"/>
      <c r="K17" s="712"/>
    </row>
    <row r="18" spans="1:11" ht="9" customHeight="1">
      <c r="A18" s="850"/>
      <c r="B18" s="850"/>
      <c r="C18" s="850"/>
      <c r="D18" s="850"/>
      <c r="E18" s="850"/>
      <c r="F18" s="850"/>
      <c r="G18" s="850"/>
      <c r="H18" s="850"/>
      <c r="I18" s="850"/>
      <c r="J18" s="850"/>
      <c r="K18" s="850"/>
    </row>
    <row r="19" spans="1:11">
      <c r="A19" s="708"/>
      <c r="B19" s="647"/>
      <c r="C19" s="647"/>
      <c r="D19" s="647"/>
      <c r="E19" s="647"/>
      <c r="F19" s="647"/>
      <c r="G19" s="647"/>
      <c r="H19" s="647"/>
      <c r="I19" s="711"/>
      <c r="J19" s="710"/>
      <c r="K19" s="709" t="s">
        <v>17</v>
      </c>
    </row>
    <row r="20" spans="1:11">
      <c r="A20" s="708"/>
      <c r="B20" s="647"/>
      <c r="C20" s="647"/>
      <c r="D20" s="647"/>
      <c r="E20" s="647"/>
      <c r="F20" s="647"/>
      <c r="G20" s="647"/>
      <c r="H20" s="647"/>
      <c r="I20" s="707"/>
      <c r="J20" s="707" t="s">
        <v>480</v>
      </c>
      <c r="K20" s="706"/>
    </row>
    <row r="21" spans="1:11">
      <c r="A21" s="708"/>
      <c r="B21" s="647"/>
      <c r="C21" s="647"/>
      <c r="D21" s="647"/>
      <c r="E21" s="647"/>
      <c r="F21" s="647"/>
      <c r="G21" s="647"/>
      <c r="H21" s="647"/>
      <c r="I21" s="707"/>
      <c r="J21" s="707" t="s">
        <v>19</v>
      </c>
      <c r="K21" s="706"/>
    </row>
    <row r="22" spans="1:11">
      <c r="A22" s="708"/>
      <c r="B22" s="647"/>
      <c r="C22" s="647"/>
      <c r="D22" s="647"/>
      <c r="E22" s="647"/>
      <c r="F22" s="647"/>
      <c r="G22" s="647"/>
      <c r="H22" s="647"/>
      <c r="I22" s="702"/>
      <c r="J22" s="707" t="s">
        <v>21</v>
      </c>
      <c r="K22" s="706" t="s">
        <v>22</v>
      </c>
    </row>
    <row r="23" spans="1:11" ht="8.25" customHeight="1">
      <c r="A23" s="682"/>
      <c r="B23" s="682"/>
      <c r="C23" s="682"/>
      <c r="D23" s="682"/>
      <c r="E23" s="682"/>
      <c r="F23" s="682"/>
      <c r="G23" s="647"/>
      <c r="H23" s="647"/>
      <c r="I23" s="703"/>
      <c r="J23" s="703"/>
      <c r="K23" s="705"/>
    </row>
    <row r="24" spans="1:11">
      <c r="A24" s="682"/>
      <c r="B24" s="682"/>
      <c r="C24" s="682"/>
      <c r="D24" s="682"/>
      <c r="E24" s="682"/>
      <c r="F24" s="682"/>
      <c r="G24" s="704"/>
      <c r="H24" s="647"/>
      <c r="I24" s="703"/>
      <c r="J24" s="703"/>
      <c r="K24" s="702" t="s">
        <v>479</v>
      </c>
    </row>
    <row r="25" spans="1:11" ht="15" customHeight="1">
      <c r="A25" s="856" t="s">
        <v>34</v>
      </c>
      <c r="B25" s="857"/>
      <c r="C25" s="857"/>
      <c r="D25" s="857"/>
      <c r="E25" s="857"/>
      <c r="F25" s="857"/>
      <c r="G25" s="856" t="s">
        <v>35</v>
      </c>
      <c r="H25" s="856" t="s">
        <v>478</v>
      </c>
      <c r="I25" s="869" t="s">
        <v>477</v>
      </c>
      <c r="J25" s="870"/>
      <c r="K25" s="870"/>
    </row>
    <row r="26" spans="1:11">
      <c r="A26" s="857"/>
      <c r="B26" s="857"/>
      <c r="C26" s="857"/>
      <c r="D26" s="857"/>
      <c r="E26" s="857"/>
      <c r="F26" s="857"/>
      <c r="G26" s="856"/>
      <c r="H26" s="856"/>
      <c r="I26" s="866" t="s">
        <v>438</v>
      </c>
      <c r="J26" s="866"/>
      <c r="K26" s="867"/>
    </row>
    <row r="27" spans="1:11" ht="25.5" customHeight="1">
      <c r="A27" s="857"/>
      <c r="B27" s="857"/>
      <c r="C27" s="857"/>
      <c r="D27" s="857"/>
      <c r="E27" s="857"/>
      <c r="F27" s="857"/>
      <c r="G27" s="856"/>
      <c r="H27" s="856"/>
      <c r="I27" s="856" t="s">
        <v>476</v>
      </c>
      <c r="J27" s="856" t="s">
        <v>475</v>
      </c>
      <c r="K27" s="868"/>
    </row>
    <row r="28" spans="1:11" ht="36" customHeight="1">
      <c r="A28" s="857"/>
      <c r="B28" s="857"/>
      <c r="C28" s="857"/>
      <c r="D28" s="857"/>
      <c r="E28" s="857"/>
      <c r="F28" s="857"/>
      <c r="G28" s="856"/>
      <c r="H28" s="856"/>
      <c r="I28" s="856"/>
      <c r="J28" s="701" t="s">
        <v>474</v>
      </c>
      <c r="K28" s="701" t="s">
        <v>473</v>
      </c>
    </row>
    <row r="29" spans="1:11">
      <c r="A29" s="852">
        <v>1</v>
      </c>
      <c r="B29" s="852"/>
      <c r="C29" s="852"/>
      <c r="D29" s="852"/>
      <c r="E29" s="852"/>
      <c r="F29" s="852"/>
      <c r="G29" s="692">
        <v>2</v>
      </c>
      <c r="H29" s="692">
        <v>3</v>
      </c>
      <c r="I29" s="692">
        <v>4</v>
      </c>
      <c r="J29" s="692">
        <v>5</v>
      </c>
      <c r="K29" s="692">
        <v>6</v>
      </c>
    </row>
    <row r="30" spans="1:11">
      <c r="A30" s="688">
        <v>2</v>
      </c>
      <c r="B30" s="688"/>
      <c r="C30" s="697"/>
      <c r="D30" s="697"/>
      <c r="E30" s="697"/>
      <c r="F30" s="697"/>
      <c r="G30" s="700" t="s">
        <v>472</v>
      </c>
      <c r="H30" s="686">
        <v>1</v>
      </c>
      <c r="I30" s="685">
        <f>I31+I37+I39+I42+I47+I59+I66+I75+I81</f>
        <v>1974.84</v>
      </c>
      <c r="J30" s="685">
        <f>J31+J37+J39+J42+J47+J59+J66+J75+J81</f>
        <v>1787.56</v>
      </c>
      <c r="K30" s="685">
        <f>K31+K37+K39+K42+K47+K59+K66+K75+K81</f>
        <v>0</v>
      </c>
    </row>
    <row r="31" spans="1:11" hidden="1" collapsed="1">
      <c r="A31" s="688">
        <v>2</v>
      </c>
      <c r="B31" s="688">
        <v>1</v>
      </c>
      <c r="C31" s="688"/>
      <c r="D31" s="688"/>
      <c r="E31" s="688"/>
      <c r="F31" s="688"/>
      <c r="G31" s="687" t="s">
        <v>45</v>
      </c>
      <c r="H31" s="686">
        <v>2</v>
      </c>
      <c r="I31" s="685">
        <f>I32+I36</f>
        <v>0</v>
      </c>
      <c r="J31" s="685">
        <f>J32+J36</f>
        <v>0</v>
      </c>
      <c r="K31" s="685">
        <f>K32+K36</f>
        <v>0</v>
      </c>
    </row>
    <row r="32" spans="1:11" hidden="1" collapsed="1">
      <c r="A32" s="697">
        <v>2</v>
      </c>
      <c r="B32" s="697">
        <v>1</v>
      </c>
      <c r="C32" s="697">
        <v>1</v>
      </c>
      <c r="D32" s="697"/>
      <c r="E32" s="697"/>
      <c r="F32" s="697"/>
      <c r="G32" s="695" t="s">
        <v>471</v>
      </c>
      <c r="H32" s="692">
        <v>3</v>
      </c>
      <c r="I32" s="691">
        <f>I33+I35</f>
        <v>0</v>
      </c>
      <c r="J32" s="691">
        <f>J33+J35</f>
        <v>0</v>
      </c>
      <c r="K32" s="691">
        <f>K33+K35</f>
        <v>0</v>
      </c>
    </row>
    <row r="33" spans="1:11" hidden="1" collapsed="1">
      <c r="A33" s="697">
        <v>2</v>
      </c>
      <c r="B33" s="697">
        <v>1</v>
      </c>
      <c r="C33" s="697">
        <v>1</v>
      </c>
      <c r="D33" s="697">
        <v>1</v>
      </c>
      <c r="E33" s="697">
        <v>1</v>
      </c>
      <c r="F33" s="697">
        <v>1</v>
      </c>
      <c r="G33" s="695" t="s">
        <v>470</v>
      </c>
      <c r="H33" s="692">
        <v>4</v>
      </c>
      <c r="I33" s="691"/>
      <c r="J33" s="691"/>
      <c r="K33" s="691"/>
    </row>
    <row r="34" spans="1:11" hidden="1" collapsed="1">
      <c r="A34" s="697"/>
      <c r="B34" s="697"/>
      <c r="C34" s="697"/>
      <c r="D34" s="697"/>
      <c r="E34" s="697"/>
      <c r="F34" s="697"/>
      <c r="G34" s="695" t="s">
        <v>469</v>
      </c>
      <c r="H34" s="692">
        <v>5</v>
      </c>
      <c r="I34" s="691"/>
      <c r="J34" s="691"/>
      <c r="K34" s="691"/>
    </row>
    <row r="35" spans="1:11" hidden="1" collapsed="1">
      <c r="A35" s="697">
        <v>2</v>
      </c>
      <c r="B35" s="697">
        <v>1</v>
      </c>
      <c r="C35" s="697">
        <v>1</v>
      </c>
      <c r="D35" s="697">
        <v>1</v>
      </c>
      <c r="E35" s="697">
        <v>2</v>
      </c>
      <c r="F35" s="697">
        <v>1</v>
      </c>
      <c r="G35" s="695" t="s">
        <v>48</v>
      </c>
      <c r="H35" s="692">
        <v>6</v>
      </c>
      <c r="I35" s="691"/>
      <c r="J35" s="691"/>
      <c r="K35" s="691"/>
    </row>
    <row r="36" spans="1:11" hidden="1" collapsed="1">
      <c r="A36" s="697">
        <v>2</v>
      </c>
      <c r="B36" s="697">
        <v>1</v>
      </c>
      <c r="C36" s="697">
        <v>2</v>
      </c>
      <c r="D36" s="697"/>
      <c r="E36" s="697"/>
      <c r="F36" s="697"/>
      <c r="G36" s="695" t="s">
        <v>49</v>
      </c>
      <c r="H36" s="692">
        <v>7</v>
      </c>
      <c r="I36" s="691"/>
      <c r="J36" s="691"/>
      <c r="K36" s="691"/>
    </row>
    <row r="37" spans="1:11">
      <c r="A37" s="688">
        <v>2</v>
      </c>
      <c r="B37" s="688">
        <v>2</v>
      </c>
      <c r="C37" s="688"/>
      <c r="D37" s="688"/>
      <c r="E37" s="688"/>
      <c r="F37" s="688"/>
      <c r="G37" s="687" t="s">
        <v>468</v>
      </c>
      <c r="H37" s="686">
        <v>8</v>
      </c>
      <c r="I37" s="699">
        <f>I38</f>
        <v>1974.84</v>
      </c>
      <c r="J37" s="699">
        <f>J38</f>
        <v>1787.56</v>
      </c>
      <c r="K37" s="699">
        <f>K38</f>
        <v>0</v>
      </c>
    </row>
    <row r="38" spans="1:11">
      <c r="A38" s="697">
        <v>2</v>
      </c>
      <c r="B38" s="697">
        <v>2</v>
      </c>
      <c r="C38" s="697">
        <v>1</v>
      </c>
      <c r="D38" s="697"/>
      <c r="E38" s="697"/>
      <c r="F38" s="697"/>
      <c r="G38" s="695" t="s">
        <v>468</v>
      </c>
      <c r="H38" s="692">
        <v>9</v>
      </c>
      <c r="I38" s="691">
        <v>1974.84</v>
      </c>
      <c r="J38" s="691">
        <v>1787.56</v>
      </c>
      <c r="K38" s="691"/>
    </row>
    <row r="39" spans="1:11" hidden="1" collapsed="1">
      <c r="A39" s="688">
        <v>2</v>
      </c>
      <c r="B39" s="688">
        <v>3</v>
      </c>
      <c r="C39" s="688"/>
      <c r="D39" s="688"/>
      <c r="E39" s="688"/>
      <c r="F39" s="688"/>
      <c r="G39" s="687" t="s">
        <v>66</v>
      </c>
      <c r="H39" s="686">
        <v>10</v>
      </c>
      <c r="I39" s="685">
        <f>I40+I41</f>
        <v>0</v>
      </c>
      <c r="J39" s="685">
        <f>J40+J41</f>
        <v>0</v>
      </c>
      <c r="K39" s="685">
        <f>K40+K41</f>
        <v>0</v>
      </c>
    </row>
    <row r="40" spans="1:11" hidden="1" collapsed="1">
      <c r="A40" s="697">
        <v>2</v>
      </c>
      <c r="B40" s="697">
        <v>3</v>
      </c>
      <c r="C40" s="697">
        <v>1</v>
      </c>
      <c r="D40" s="697"/>
      <c r="E40" s="697"/>
      <c r="F40" s="697"/>
      <c r="G40" s="695" t="s">
        <v>67</v>
      </c>
      <c r="H40" s="692">
        <v>11</v>
      </c>
      <c r="I40" s="691"/>
      <c r="J40" s="691"/>
      <c r="K40" s="691"/>
    </row>
    <row r="41" spans="1:11" hidden="1" collapsed="1">
      <c r="A41" s="697">
        <v>2</v>
      </c>
      <c r="B41" s="697">
        <v>3</v>
      </c>
      <c r="C41" s="697">
        <v>2</v>
      </c>
      <c r="D41" s="697"/>
      <c r="E41" s="697"/>
      <c r="F41" s="697"/>
      <c r="G41" s="695" t="s">
        <v>78</v>
      </c>
      <c r="H41" s="692">
        <v>12</v>
      </c>
      <c r="I41" s="691"/>
      <c r="J41" s="691"/>
      <c r="K41" s="691"/>
    </row>
    <row r="42" spans="1:11" hidden="1" collapsed="1">
      <c r="A42" s="688">
        <v>2</v>
      </c>
      <c r="B42" s="688">
        <v>4</v>
      </c>
      <c r="C42" s="688"/>
      <c r="D42" s="688"/>
      <c r="E42" s="688"/>
      <c r="F42" s="688"/>
      <c r="G42" s="687" t="s">
        <v>79</v>
      </c>
      <c r="H42" s="686">
        <v>13</v>
      </c>
      <c r="I42" s="685">
        <f>I43</f>
        <v>0</v>
      </c>
      <c r="J42" s="685">
        <f>J43</f>
        <v>0</v>
      </c>
      <c r="K42" s="685">
        <f>K43</f>
        <v>0</v>
      </c>
    </row>
    <row r="43" spans="1:11" hidden="1" collapsed="1">
      <c r="A43" s="697">
        <v>2</v>
      </c>
      <c r="B43" s="697">
        <v>4</v>
      </c>
      <c r="C43" s="697">
        <v>1</v>
      </c>
      <c r="D43" s="697"/>
      <c r="E43" s="697"/>
      <c r="F43" s="697"/>
      <c r="G43" s="695" t="s">
        <v>467</v>
      </c>
      <c r="H43" s="692">
        <v>14</v>
      </c>
      <c r="I43" s="691">
        <f>I44+I45+I46</f>
        <v>0</v>
      </c>
      <c r="J43" s="691">
        <f>J44+J45+J46</f>
        <v>0</v>
      </c>
      <c r="K43" s="691">
        <f>K44+K45+K46</f>
        <v>0</v>
      </c>
    </row>
    <row r="44" spans="1:11" hidden="1" collapsed="1">
      <c r="A44" s="697">
        <v>2</v>
      </c>
      <c r="B44" s="697">
        <v>4</v>
      </c>
      <c r="C44" s="697">
        <v>1</v>
      </c>
      <c r="D44" s="697">
        <v>1</v>
      </c>
      <c r="E44" s="697">
        <v>1</v>
      </c>
      <c r="F44" s="697">
        <v>1</v>
      </c>
      <c r="G44" s="695" t="s">
        <v>81</v>
      </c>
      <c r="H44" s="692">
        <v>15</v>
      </c>
      <c r="I44" s="691"/>
      <c r="J44" s="691"/>
      <c r="K44" s="691"/>
    </row>
    <row r="45" spans="1:11" hidden="1" collapsed="1">
      <c r="A45" s="697">
        <v>2</v>
      </c>
      <c r="B45" s="697">
        <v>4</v>
      </c>
      <c r="C45" s="697">
        <v>1</v>
      </c>
      <c r="D45" s="697">
        <v>1</v>
      </c>
      <c r="E45" s="697">
        <v>1</v>
      </c>
      <c r="F45" s="697">
        <v>2</v>
      </c>
      <c r="G45" s="695" t="s">
        <v>82</v>
      </c>
      <c r="H45" s="692">
        <v>16</v>
      </c>
      <c r="I45" s="691"/>
      <c r="J45" s="691"/>
      <c r="K45" s="691"/>
    </row>
    <row r="46" spans="1:11" hidden="1" collapsed="1">
      <c r="A46" s="697">
        <v>2</v>
      </c>
      <c r="B46" s="697">
        <v>4</v>
      </c>
      <c r="C46" s="697">
        <v>1</v>
      </c>
      <c r="D46" s="697">
        <v>1</v>
      </c>
      <c r="E46" s="697">
        <v>1</v>
      </c>
      <c r="F46" s="697">
        <v>3</v>
      </c>
      <c r="G46" s="695" t="s">
        <v>83</v>
      </c>
      <c r="H46" s="692">
        <v>17</v>
      </c>
      <c r="I46" s="691"/>
      <c r="J46" s="691"/>
      <c r="K46" s="691"/>
    </row>
    <row r="47" spans="1:11" hidden="1" collapsed="1">
      <c r="A47" s="688">
        <v>2</v>
      </c>
      <c r="B47" s="688">
        <v>5</v>
      </c>
      <c r="C47" s="688"/>
      <c r="D47" s="688"/>
      <c r="E47" s="688"/>
      <c r="F47" s="688"/>
      <c r="G47" s="687" t="s">
        <v>84</v>
      </c>
      <c r="H47" s="686">
        <v>18</v>
      </c>
      <c r="I47" s="685">
        <f>I48+I51+I54</f>
        <v>0</v>
      </c>
      <c r="J47" s="685">
        <f>J48+J51+J54</f>
        <v>0</v>
      </c>
      <c r="K47" s="685">
        <f>K48+K51+K54</f>
        <v>0</v>
      </c>
    </row>
    <row r="48" spans="1:11" hidden="1" collapsed="1">
      <c r="A48" s="697">
        <v>2</v>
      </c>
      <c r="B48" s="697">
        <v>5</v>
      </c>
      <c r="C48" s="697">
        <v>1</v>
      </c>
      <c r="D48" s="697"/>
      <c r="E48" s="697"/>
      <c r="F48" s="697"/>
      <c r="G48" s="695" t="s">
        <v>85</v>
      </c>
      <c r="H48" s="692">
        <v>19</v>
      </c>
      <c r="I48" s="691">
        <f>I49+I50</f>
        <v>0</v>
      </c>
      <c r="J48" s="691">
        <f>J49+J50</f>
        <v>0</v>
      </c>
      <c r="K48" s="691">
        <f>K49+K50</f>
        <v>0</v>
      </c>
    </row>
    <row r="49" spans="1:11" ht="24" hidden="1" customHeight="1" collapsed="1">
      <c r="A49" s="697">
        <v>2</v>
      </c>
      <c r="B49" s="697">
        <v>5</v>
      </c>
      <c r="C49" s="697">
        <v>1</v>
      </c>
      <c r="D49" s="697">
        <v>1</v>
      </c>
      <c r="E49" s="697">
        <v>1</v>
      </c>
      <c r="F49" s="697">
        <v>1</v>
      </c>
      <c r="G49" s="695" t="s">
        <v>86</v>
      </c>
      <c r="H49" s="692">
        <v>20</v>
      </c>
      <c r="I49" s="691"/>
      <c r="J49" s="691"/>
      <c r="K49" s="691"/>
    </row>
    <row r="50" spans="1:11" hidden="1" collapsed="1">
      <c r="A50" s="697">
        <v>2</v>
      </c>
      <c r="B50" s="697">
        <v>5</v>
      </c>
      <c r="C50" s="697">
        <v>1</v>
      </c>
      <c r="D50" s="697">
        <v>1</v>
      </c>
      <c r="E50" s="697">
        <v>1</v>
      </c>
      <c r="F50" s="697">
        <v>2</v>
      </c>
      <c r="G50" s="695" t="s">
        <v>87</v>
      </c>
      <c r="H50" s="692">
        <v>21</v>
      </c>
      <c r="I50" s="691"/>
      <c r="J50" s="691"/>
      <c r="K50" s="691"/>
    </row>
    <row r="51" spans="1:11" hidden="1" collapsed="1">
      <c r="A51" s="697">
        <v>2</v>
      </c>
      <c r="B51" s="697">
        <v>5</v>
      </c>
      <c r="C51" s="697">
        <v>2</v>
      </c>
      <c r="D51" s="697"/>
      <c r="E51" s="697"/>
      <c r="F51" s="697"/>
      <c r="G51" s="695" t="s">
        <v>88</v>
      </c>
      <c r="H51" s="692">
        <v>22</v>
      </c>
      <c r="I51" s="691">
        <f>I52+I53</f>
        <v>0</v>
      </c>
      <c r="J51" s="691">
        <f>J52+J53</f>
        <v>0</v>
      </c>
      <c r="K51" s="691">
        <f>K52+K53</f>
        <v>0</v>
      </c>
    </row>
    <row r="52" spans="1:11" ht="24" hidden="1" customHeight="1" collapsed="1">
      <c r="A52" s="697">
        <v>2</v>
      </c>
      <c r="B52" s="697">
        <v>5</v>
      </c>
      <c r="C52" s="697">
        <v>2</v>
      </c>
      <c r="D52" s="697">
        <v>1</v>
      </c>
      <c r="E52" s="697">
        <v>1</v>
      </c>
      <c r="F52" s="697">
        <v>1</v>
      </c>
      <c r="G52" s="695" t="s">
        <v>89</v>
      </c>
      <c r="H52" s="692">
        <v>23</v>
      </c>
      <c r="I52" s="691"/>
      <c r="J52" s="691"/>
      <c r="K52" s="691"/>
    </row>
    <row r="53" spans="1:11" ht="24" hidden="1" customHeight="1" collapsed="1">
      <c r="A53" s="697">
        <v>2</v>
      </c>
      <c r="B53" s="697">
        <v>5</v>
      </c>
      <c r="C53" s="697">
        <v>2</v>
      </c>
      <c r="D53" s="697">
        <v>1</v>
      </c>
      <c r="E53" s="697">
        <v>1</v>
      </c>
      <c r="F53" s="697">
        <v>2</v>
      </c>
      <c r="G53" s="695" t="s">
        <v>466</v>
      </c>
      <c r="H53" s="692">
        <v>24</v>
      </c>
      <c r="I53" s="691"/>
      <c r="J53" s="691"/>
      <c r="K53" s="691"/>
    </row>
    <row r="54" spans="1:11" hidden="1" collapsed="1">
      <c r="A54" s="697">
        <v>2</v>
      </c>
      <c r="B54" s="697">
        <v>5</v>
      </c>
      <c r="C54" s="697">
        <v>3</v>
      </c>
      <c r="D54" s="697"/>
      <c r="E54" s="697"/>
      <c r="F54" s="697"/>
      <c r="G54" s="695" t="s">
        <v>91</v>
      </c>
      <c r="H54" s="692">
        <v>25</v>
      </c>
      <c r="I54" s="691">
        <f>I55+I56+I57+I58</f>
        <v>0</v>
      </c>
      <c r="J54" s="691">
        <f>J55+J56+J57+J58</f>
        <v>0</v>
      </c>
      <c r="K54" s="691">
        <f>K55+K56+K57+K58</f>
        <v>0</v>
      </c>
    </row>
    <row r="55" spans="1:11" ht="24" hidden="1" customHeight="1" collapsed="1">
      <c r="A55" s="697">
        <v>2</v>
      </c>
      <c r="B55" s="697">
        <v>5</v>
      </c>
      <c r="C55" s="697">
        <v>3</v>
      </c>
      <c r="D55" s="697">
        <v>1</v>
      </c>
      <c r="E55" s="697">
        <v>1</v>
      </c>
      <c r="F55" s="697">
        <v>1</v>
      </c>
      <c r="G55" s="695" t="s">
        <v>92</v>
      </c>
      <c r="H55" s="692">
        <v>26</v>
      </c>
      <c r="I55" s="691"/>
      <c r="J55" s="691"/>
      <c r="K55" s="691"/>
    </row>
    <row r="56" spans="1:11" hidden="1" collapsed="1">
      <c r="A56" s="697">
        <v>2</v>
      </c>
      <c r="B56" s="697">
        <v>5</v>
      </c>
      <c r="C56" s="697">
        <v>3</v>
      </c>
      <c r="D56" s="697">
        <v>1</v>
      </c>
      <c r="E56" s="697">
        <v>1</v>
      </c>
      <c r="F56" s="697">
        <v>2</v>
      </c>
      <c r="G56" s="695" t="s">
        <v>93</v>
      </c>
      <c r="H56" s="692">
        <v>27</v>
      </c>
      <c r="I56" s="691"/>
      <c r="J56" s="691"/>
      <c r="K56" s="691"/>
    </row>
    <row r="57" spans="1:11" ht="24" hidden="1" customHeight="1" collapsed="1">
      <c r="A57" s="697">
        <v>2</v>
      </c>
      <c r="B57" s="697">
        <v>5</v>
      </c>
      <c r="C57" s="697">
        <v>3</v>
      </c>
      <c r="D57" s="697">
        <v>2</v>
      </c>
      <c r="E57" s="697">
        <v>1</v>
      </c>
      <c r="F57" s="697">
        <v>1</v>
      </c>
      <c r="G57" s="693" t="s">
        <v>94</v>
      </c>
      <c r="H57" s="692">
        <v>28</v>
      </c>
      <c r="I57" s="691"/>
      <c r="J57" s="691"/>
      <c r="K57" s="691"/>
    </row>
    <row r="58" spans="1:11" hidden="1" collapsed="1">
      <c r="A58" s="697">
        <v>2</v>
      </c>
      <c r="B58" s="697">
        <v>5</v>
      </c>
      <c r="C58" s="697">
        <v>3</v>
      </c>
      <c r="D58" s="697">
        <v>2</v>
      </c>
      <c r="E58" s="697">
        <v>1</v>
      </c>
      <c r="F58" s="697">
        <v>2</v>
      </c>
      <c r="G58" s="693" t="s">
        <v>95</v>
      </c>
      <c r="H58" s="692">
        <v>29</v>
      </c>
      <c r="I58" s="691"/>
      <c r="J58" s="691"/>
      <c r="K58" s="691"/>
    </row>
    <row r="59" spans="1:11" hidden="1" collapsed="1">
      <c r="A59" s="688">
        <v>2</v>
      </c>
      <c r="B59" s="688">
        <v>6</v>
      </c>
      <c r="C59" s="688"/>
      <c r="D59" s="688"/>
      <c r="E59" s="688"/>
      <c r="F59" s="688"/>
      <c r="G59" s="687" t="s">
        <v>96</v>
      </c>
      <c r="H59" s="686">
        <v>30</v>
      </c>
      <c r="I59" s="685">
        <f>I60+I61+I62+I63+I64+I65</f>
        <v>0</v>
      </c>
      <c r="J59" s="685">
        <f>J60+J61+J62+J63+J64+J65</f>
        <v>0</v>
      </c>
      <c r="K59" s="685">
        <f>K60+K61+K62+K63+K64+K65</f>
        <v>0</v>
      </c>
    </row>
    <row r="60" spans="1:11" hidden="1" collapsed="1">
      <c r="A60" s="697">
        <v>2</v>
      </c>
      <c r="B60" s="697">
        <v>6</v>
      </c>
      <c r="C60" s="697">
        <v>1</v>
      </c>
      <c r="D60" s="697"/>
      <c r="E60" s="697"/>
      <c r="F60" s="697"/>
      <c r="G60" s="695" t="s">
        <v>465</v>
      </c>
      <c r="H60" s="692">
        <v>31</v>
      </c>
      <c r="I60" s="691"/>
      <c r="J60" s="691"/>
      <c r="K60" s="691"/>
    </row>
    <row r="61" spans="1:11" hidden="1" collapsed="1">
      <c r="A61" s="697">
        <v>2</v>
      </c>
      <c r="B61" s="697">
        <v>6</v>
      </c>
      <c r="C61" s="697">
        <v>2</v>
      </c>
      <c r="D61" s="697"/>
      <c r="E61" s="697"/>
      <c r="F61" s="697"/>
      <c r="G61" s="695" t="s">
        <v>464</v>
      </c>
      <c r="H61" s="692">
        <v>32</v>
      </c>
      <c r="I61" s="691"/>
      <c r="J61" s="691"/>
      <c r="K61" s="691"/>
    </row>
    <row r="62" spans="1:11" hidden="1" collapsed="1">
      <c r="A62" s="697">
        <v>2</v>
      </c>
      <c r="B62" s="697">
        <v>6</v>
      </c>
      <c r="C62" s="697">
        <v>3</v>
      </c>
      <c r="D62" s="697"/>
      <c r="E62" s="697"/>
      <c r="F62" s="697"/>
      <c r="G62" s="695" t="s">
        <v>463</v>
      </c>
      <c r="H62" s="692">
        <v>33</v>
      </c>
      <c r="I62" s="691"/>
      <c r="J62" s="691"/>
      <c r="K62" s="691"/>
    </row>
    <row r="63" spans="1:11" ht="24" hidden="1" customHeight="1" collapsed="1">
      <c r="A63" s="697">
        <v>2</v>
      </c>
      <c r="B63" s="697">
        <v>6</v>
      </c>
      <c r="C63" s="697">
        <v>4</v>
      </c>
      <c r="D63" s="697"/>
      <c r="E63" s="697"/>
      <c r="F63" s="697"/>
      <c r="G63" s="695" t="s">
        <v>102</v>
      </c>
      <c r="H63" s="692">
        <v>34</v>
      </c>
      <c r="I63" s="691"/>
      <c r="J63" s="691"/>
      <c r="K63" s="691"/>
    </row>
    <row r="64" spans="1:11" ht="24" hidden="1" customHeight="1" collapsed="1">
      <c r="A64" s="697">
        <v>2</v>
      </c>
      <c r="B64" s="697">
        <v>6</v>
      </c>
      <c r="C64" s="697">
        <v>5</v>
      </c>
      <c r="D64" s="697"/>
      <c r="E64" s="697"/>
      <c r="F64" s="697"/>
      <c r="G64" s="695" t="s">
        <v>104</v>
      </c>
      <c r="H64" s="692">
        <v>35</v>
      </c>
      <c r="I64" s="691"/>
      <c r="J64" s="691"/>
      <c r="K64" s="691"/>
    </row>
    <row r="65" spans="1:11" hidden="1" collapsed="1">
      <c r="A65" s="697">
        <v>2</v>
      </c>
      <c r="B65" s="697">
        <v>6</v>
      </c>
      <c r="C65" s="697">
        <v>6</v>
      </c>
      <c r="D65" s="697"/>
      <c r="E65" s="697"/>
      <c r="F65" s="697"/>
      <c r="G65" s="695" t="s">
        <v>105</v>
      </c>
      <c r="H65" s="692">
        <v>36</v>
      </c>
      <c r="I65" s="691"/>
      <c r="J65" s="691"/>
      <c r="K65" s="691"/>
    </row>
    <row r="66" spans="1:11" hidden="1" collapsed="1">
      <c r="A66" s="688">
        <v>2</v>
      </c>
      <c r="B66" s="688">
        <v>7</v>
      </c>
      <c r="C66" s="697"/>
      <c r="D66" s="697"/>
      <c r="E66" s="697"/>
      <c r="F66" s="697"/>
      <c r="G66" s="687" t="s">
        <v>106</v>
      </c>
      <c r="H66" s="686">
        <v>37</v>
      </c>
      <c r="I66" s="685">
        <f>I67+I70+I74</f>
        <v>0</v>
      </c>
      <c r="J66" s="685">
        <f>J67+J70+J74</f>
        <v>0</v>
      </c>
      <c r="K66" s="685">
        <f>K67+K70+K74</f>
        <v>0</v>
      </c>
    </row>
    <row r="67" spans="1:11" hidden="1" collapsed="1">
      <c r="A67" s="697">
        <v>2</v>
      </c>
      <c r="B67" s="697">
        <v>7</v>
      </c>
      <c r="C67" s="697">
        <v>1</v>
      </c>
      <c r="D67" s="697"/>
      <c r="E67" s="697"/>
      <c r="F67" s="697"/>
      <c r="G67" s="698" t="s">
        <v>462</v>
      </c>
      <c r="H67" s="692">
        <v>38</v>
      </c>
      <c r="I67" s="691">
        <f>I68+I69</f>
        <v>0</v>
      </c>
      <c r="J67" s="691">
        <f>J68+J69</f>
        <v>0</v>
      </c>
      <c r="K67" s="691">
        <f>K68+K69</f>
        <v>0</v>
      </c>
    </row>
    <row r="68" spans="1:11" hidden="1" collapsed="1">
      <c r="A68" s="697">
        <v>2</v>
      </c>
      <c r="B68" s="697">
        <v>7</v>
      </c>
      <c r="C68" s="697">
        <v>1</v>
      </c>
      <c r="D68" s="697">
        <v>1</v>
      </c>
      <c r="E68" s="697">
        <v>1</v>
      </c>
      <c r="F68" s="697">
        <v>1</v>
      </c>
      <c r="G68" s="698" t="s">
        <v>108</v>
      </c>
      <c r="H68" s="692">
        <v>39</v>
      </c>
      <c r="I68" s="691"/>
      <c r="J68" s="691"/>
      <c r="K68" s="691"/>
    </row>
    <row r="69" spans="1:11" hidden="1" collapsed="1">
      <c r="A69" s="697">
        <v>2</v>
      </c>
      <c r="B69" s="697">
        <v>7</v>
      </c>
      <c r="C69" s="697">
        <v>1</v>
      </c>
      <c r="D69" s="697">
        <v>1</v>
      </c>
      <c r="E69" s="697">
        <v>1</v>
      </c>
      <c r="F69" s="697">
        <v>2</v>
      </c>
      <c r="G69" s="698" t="s">
        <v>109</v>
      </c>
      <c r="H69" s="692">
        <v>40</v>
      </c>
      <c r="I69" s="691"/>
      <c r="J69" s="691"/>
      <c r="K69" s="691"/>
    </row>
    <row r="70" spans="1:11" ht="24" hidden="1" customHeight="1" collapsed="1">
      <c r="A70" s="697">
        <v>2</v>
      </c>
      <c r="B70" s="697">
        <v>7</v>
      </c>
      <c r="C70" s="697">
        <v>2</v>
      </c>
      <c r="D70" s="697"/>
      <c r="E70" s="697"/>
      <c r="F70" s="697"/>
      <c r="G70" s="695" t="s">
        <v>461</v>
      </c>
      <c r="H70" s="692">
        <v>41</v>
      </c>
      <c r="I70" s="691">
        <f>I71+I72+I73</f>
        <v>0</v>
      </c>
      <c r="J70" s="691">
        <f>J71+J72+J73</f>
        <v>0</v>
      </c>
      <c r="K70" s="691">
        <f>K71+K72+K73</f>
        <v>0</v>
      </c>
    </row>
    <row r="71" spans="1:11" hidden="1" collapsed="1">
      <c r="A71" s="697">
        <v>2</v>
      </c>
      <c r="B71" s="697">
        <v>7</v>
      </c>
      <c r="C71" s="697">
        <v>2</v>
      </c>
      <c r="D71" s="697">
        <v>1</v>
      </c>
      <c r="E71" s="697">
        <v>1</v>
      </c>
      <c r="F71" s="697">
        <v>1</v>
      </c>
      <c r="G71" s="695" t="s">
        <v>460</v>
      </c>
      <c r="H71" s="692">
        <v>42</v>
      </c>
      <c r="I71" s="691"/>
      <c r="J71" s="691"/>
      <c r="K71" s="691"/>
    </row>
    <row r="72" spans="1:11" hidden="1" collapsed="1">
      <c r="A72" s="697">
        <v>2</v>
      </c>
      <c r="B72" s="697">
        <v>7</v>
      </c>
      <c r="C72" s="697">
        <v>2</v>
      </c>
      <c r="D72" s="697">
        <v>1</v>
      </c>
      <c r="E72" s="697">
        <v>1</v>
      </c>
      <c r="F72" s="697">
        <v>2</v>
      </c>
      <c r="G72" s="695" t="s">
        <v>459</v>
      </c>
      <c r="H72" s="692">
        <v>43</v>
      </c>
      <c r="I72" s="691"/>
      <c r="J72" s="691"/>
      <c r="K72" s="691"/>
    </row>
    <row r="73" spans="1:11" hidden="1" collapsed="1">
      <c r="A73" s="697">
        <v>2</v>
      </c>
      <c r="B73" s="697">
        <v>7</v>
      </c>
      <c r="C73" s="697">
        <v>2</v>
      </c>
      <c r="D73" s="697">
        <v>2</v>
      </c>
      <c r="E73" s="697">
        <v>1</v>
      </c>
      <c r="F73" s="697">
        <v>1</v>
      </c>
      <c r="G73" s="695" t="s">
        <v>114</v>
      </c>
      <c r="H73" s="692">
        <v>44</v>
      </c>
      <c r="I73" s="691"/>
      <c r="J73" s="691"/>
      <c r="K73" s="691"/>
    </row>
    <row r="74" spans="1:11" hidden="1" collapsed="1">
      <c r="A74" s="697">
        <v>2</v>
      </c>
      <c r="B74" s="697">
        <v>7</v>
      </c>
      <c r="C74" s="697">
        <v>3</v>
      </c>
      <c r="D74" s="697"/>
      <c r="E74" s="697"/>
      <c r="F74" s="697"/>
      <c r="G74" s="695" t="s">
        <v>115</v>
      </c>
      <c r="H74" s="692">
        <v>45</v>
      </c>
      <c r="I74" s="691"/>
      <c r="J74" s="691"/>
      <c r="K74" s="691"/>
    </row>
    <row r="75" spans="1:11" hidden="1" collapsed="1">
      <c r="A75" s="688">
        <v>2</v>
      </c>
      <c r="B75" s="688">
        <v>8</v>
      </c>
      <c r="C75" s="688"/>
      <c r="D75" s="688"/>
      <c r="E75" s="688"/>
      <c r="F75" s="688"/>
      <c r="G75" s="687" t="s">
        <v>458</v>
      </c>
      <c r="H75" s="686">
        <v>46</v>
      </c>
      <c r="I75" s="685">
        <f>I76+I80</f>
        <v>0</v>
      </c>
      <c r="J75" s="685">
        <f>J76+J80</f>
        <v>0</v>
      </c>
      <c r="K75" s="685">
        <f>K76+K80</f>
        <v>0</v>
      </c>
    </row>
    <row r="76" spans="1:11" hidden="1" collapsed="1">
      <c r="A76" s="697">
        <v>2</v>
      </c>
      <c r="B76" s="697">
        <v>8</v>
      </c>
      <c r="C76" s="697">
        <v>1</v>
      </c>
      <c r="D76" s="697">
        <v>1</v>
      </c>
      <c r="E76" s="697"/>
      <c r="F76" s="697"/>
      <c r="G76" s="695" t="s">
        <v>119</v>
      </c>
      <c r="H76" s="692">
        <v>47</v>
      </c>
      <c r="I76" s="691">
        <f>I77+I78+I79</f>
        <v>0</v>
      </c>
      <c r="J76" s="691">
        <f>J77+J78+J79</f>
        <v>0</v>
      </c>
      <c r="K76" s="691">
        <f>K77+K78+K79</f>
        <v>0</v>
      </c>
    </row>
    <row r="77" spans="1:11" hidden="1" collapsed="1">
      <c r="A77" s="697">
        <v>2</v>
      </c>
      <c r="B77" s="697">
        <v>8</v>
      </c>
      <c r="C77" s="697">
        <v>1</v>
      </c>
      <c r="D77" s="697">
        <v>1</v>
      </c>
      <c r="E77" s="697">
        <v>1</v>
      </c>
      <c r="F77" s="697">
        <v>1</v>
      </c>
      <c r="G77" s="695" t="s">
        <v>457</v>
      </c>
      <c r="H77" s="692">
        <v>48</v>
      </c>
      <c r="I77" s="691"/>
      <c r="J77" s="691"/>
      <c r="K77" s="691"/>
    </row>
    <row r="78" spans="1:11" hidden="1" collapsed="1">
      <c r="A78" s="697">
        <v>2</v>
      </c>
      <c r="B78" s="697">
        <v>8</v>
      </c>
      <c r="C78" s="697">
        <v>1</v>
      </c>
      <c r="D78" s="697">
        <v>1</v>
      </c>
      <c r="E78" s="697">
        <v>1</v>
      </c>
      <c r="F78" s="697">
        <v>2</v>
      </c>
      <c r="G78" s="695" t="s">
        <v>456</v>
      </c>
      <c r="H78" s="692">
        <v>49</v>
      </c>
      <c r="I78" s="691"/>
      <c r="J78" s="691"/>
      <c r="K78" s="691"/>
    </row>
    <row r="79" spans="1:11" hidden="1" collapsed="1">
      <c r="A79" s="697">
        <v>2</v>
      </c>
      <c r="B79" s="697">
        <v>8</v>
      </c>
      <c r="C79" s="697">
        <v>1</v>
      </c>
      <c r="D79" s="697">
        <v>1</v>
      </c>
      <c r="E79" s="697">
        <v>1</v>
      </c>
      <c r="F79" s="697">
        <v>3</v>
      </c>
      <c r="G79" s="693" t="s">
        <v>122</v>
      </c>
      <c r="H79" s="692">
        <v>50</v>
      </c>
      <c r="I79" s="691"/>
      <c r="J79" s="691"/>
      <c r="K79" s="691"/>
    </row>
    <row r="80" spans="1:11" hidden="1" collapsed="1">
      <c r="A80" s="697">
        <v>2</v>
      </c>
      <c r="B80" s="697">
        <v>8</v>
      </c>
      <c r="C80" s="697">
        <v>1</v>
      </c>
      <c r="D80" s="697">
        <v>2</v>
      </c>
      <c r="E80" s="697"/>
      <c r="F80" s="697"/>
      <c r="G80" s="695" t="s">
        <v>123</v>
      </c>
      <c r="H80" s="692">
        <v>51</v>
      </c>
      <c r="I80" s="691"/>
      <c r="J80" s="691"/>
      <c r="K80" s="691"/>
    </row>
    <row r="81" spans="1:11" ht="36" hidden="1" customHeight="1" collapsed="1">
      <c r="A81" s="696">
        <v>2</v>
      </c>
      <c r="B81" s="696">
        <v>9</v>
      </c>
      <c r="C81" s="696"/>
      <c r="D81" s="696"/>
      <c r="E81" s="696"/>
      <c r="F81" s="696"/>
      <c r="G81" s="687" t="s">
        <v>455</v>
      </c>
      <c r="H81" s="686">
        <v>52</v>
      </c>
      <c r="I81" s="685"/>
      <c r="J81" s="685"/>
      <c r="K81" s="685"/>
    </row>
    <row r="82" spans="1:11" ht="48" hidden="1" customHeight="1" collapsed="1">
      <c r="A82" s="688">
        <v>3</v>
      </c>
      <c r="B82" s="688"/>
      <c r="C82" s="688"/>
      <c r="D82" s="688"/>
      <c r="E82" s="688"/>
      <c r="F82" s="688"/>
      <c r="G82" s="687" t="s">
        <v>454</v>
      </c>
      <c r="H82" s="686">
        <v>53</v>
      </c>
      <c r="I82" s="685">
        <f>I83+I89+I90</f>
        <v>0</v>
      </c>
      <c r="J82" s="685">
        <f>J83+J89+J90</f>
        <v>0</v>
      </c>
      <c r="K82" s="685">
        <f>K83+K89+K90</f>
        <v>0</v>
      </c>
    </row>
    <row r="83" spans="1:11" ht="24" hidden="1" customHeight="1" collapsed="1">
      <c r="A83" s="688">
        <v>3</v>
      </c>
      <c r="B83" s="688">
        <v>1</v>
      </c>
      <c r="C83" s="688"/>
      <c r="D83" s="688"/>
      <c r="E83" s="688"/>
      <c r="F83" s="688"/>
      <c r="G83" s="687" t="s">
        <v>137</v>
      </c>
      <c r="H83" s="686">
        <v>54</v>
      </c>
      <c r="I83" s="685">
        <f>I84+I85+I86+I87+I88</f>
        <v>0</v>
      </c>
      <c r="J83" s="685">
        <f>J84+J85+J86+J87+J88</f>
        <v>0</v>
      </c>
      <c r="K83" s="685">
        <f>K84+K85+K86+K87+K88</f>
        <v>0</v>
      </c>
    </row>
    <row r="84" spans="1:11" ht="24" hidden="1" customHeight="1" collapsed="1">
      <c r="A84" s="694">
        <v>3</v>
      </c>
      <c r="B84" s="694">
        <v>1</v>
      </c>
      <c r="C84" s="694">
        <v>1</v>
      </c>
      <c r="D84" s="690"/>
      <c r="E84" s="690"/>
      <c r="F84" s="690"/>
      <c r="G84" s="695" t="s">
        <v>453</v>
      </c>
      <c r="H84" s="692">
        <v>55</v>
      </c>
      <c r="I84" s="691"/>
      <c r="J84" s="691"/>
      <c r="K84" s="691"/>
    </row>
    <row r="85" spans="1:11" hidden="1" collapsed="1">
      <c r="A85" s="694">
        <v>3</v>
      </c>
      <c r="B85" s="694">
        <v>1</v>
      </c>
      <c r="C85" s="694">
        <v>2</v>
      </c>
      <c r="D85" s="694"/>
      <c r="E85" s="690"/>
      <c r="F85" s="690"/>
      <c r="G85" s="693" t="s">
        <v>154</v>
      </c>
      <c r="H85" s="692">
        <v>56</v>
      </c>
      <c r="I85" s="691"/>
      <c r="J85" s="691"/>
      <c r="K85" s="691"/>
    </row>
    <row r="86" spans="1:11" hidden="1" collapsed="1">
      <c r="A86" s="694">
        <v>3</v>
      </c>
      <c r="B86" s="694">
        <v>1</v>
      </c>
      <c r="C86" s="694">
        <v>3</v>
      </c>
      <c r="D86" s="694"/>
      <c r="E86" s="694"/>
      <c r="F86" s="694"/>
      <c r="G86" s="693" t="s">
        <v>159</v>
      </c>
      <c r="H86" s="692">
        <v>57</v>
      </c>
      <c r="I86" s="691"/>
      <c r="J86" s="691"/>
      <c r="K86" s="691"/>
    </row>
    <row r="87" spans="1:11" ht="24" hidden="1" customHeight="1" collapsed="1">
      <c r="A87" s="694">
        <v>3</v>
      </c>
      <c r="B87" s="694">
        <v>1</v>
      </c>
      <c r="C87" s="694">
        <v>4</v>
      </c>
      <c r="D87" s="694"/>
      <c r="E87" s="694"/>
      <c r="F87" s="694"/>
      <c r="G87" s="693" t="s">
        <v>168</v>
      </c>
      <c r="H87" s="692">
        <v>58</v>
      </c>
      <c r="I87" s="691"/>
      <c r="J87" s="691"/>
      <c r="K87" s="691"/>
    </row>
    <row r="88" spans="1:11" ht="24" hidden="1" customHeight="1" collapsed="1">
      <c r="A88" s="694">
        <v>3</v>
      </c>
      <c r="B88" s="694">
        <v>1</v>
      </c>
      <c r="C88" s="694">
        <v>5</v>
      </c>
      <c r="D88" s="694"/>
      <c r="E88" s="694"/>
      <c r="F88" s="694"/>
      <c r="G88" s="693" t="s">
        <v>452</v>
      </c>
      <c r="H88" s="692">
        <v>59</v>
      </c>
      <c r="I88" s="691"/>
      <c r="J88" s="691"/>
      <c r="K88" s="691"/>
    </row>
    <row r="89" spans="1:11" ht="36" hidden="1" customHeight="1" collapsed="1">
      <c r="A89" s="690">
        <v>3</v>
      </c>
      <c r="B89" s="690">
        <v>2</v>
      </c>
      <c r="C89" s="690"/>
      <c r="D89" s="690"/>
      <c r="E89" s="690"/>
      <c r="F89" s="690"/>
      <c r="G89" s="689" t="s">
        <v>173</v>
      </c>
      <c r="H89" s="686">
        <v>60</v>
      </c>
      <c r="I89" s="685"/>
      <c r="J89" s="685"/>
      <c r="K89" s="685"/>
    </row>
    <row r="90" spans="1:11" ht="24" hidden="1" customHeight="1" collapsed="1">
      <c r="A90" s="690">
        <v>3</v>
      </c>
      <c r="B90" s="690">
        <v>3</v>
      </c>
      <c r="C90" s="690"/>
      <c r="D90" s="690"/>
      <c r="E90" s="690"/>
      <c r="F90" s="690"/>
      <c r="G90" s="689" t="s">
        <v>211</v>
      </c>
      <c r="H90" s="686">
        <v>61</v>
      </c>
      <c r="I90" s="685"/>
      <c r="J90" s="685"/>
      <c r="K90" s="685"/>
    </row>
    <row r="91" spans="1:11">
      <c r="A91" s="688"/>
      <c r="B91" s="688"/>
      <c r="C91" s="688"/>
      <c r="D91" s="688"/>
      <c r="E91" s="688"/>
      <c r="F91" s="688"/>
      <c r="G91" s="687" t="s">
        <v>451</v>
      </c>
      <c r="H91" s="686">
        <v>62</v>
      </c>
      <c r="I91" s="685">
        <f>I30+I82</f>
        <v>1974.84</v>
      </c>
      <c r="J91" s="685">
        <f>J30+J82</f>
        <v>1787.56</v>
      </c>
      <c r="K91" s="685">
        <f>K30+K82</f>
        <v>0</v>
      </c>
    </row>
    <row r="92" spans="1:11">
      <c r="A92" s="684"/>
      <c r="B92" s="684"/>
      <c r="C92" s="684"/>
      <c r="D92" s="683"/>
      <c r="E92" s="683"/>
      <c r="F92" s="683"/>
      <c r="G92" s="683"/>
      <c r="H92" s="682"/>
      <c r="I92" s="674"/>
      <c r="J92" s="674"/>
      <c r="K92" s="681"/>
    </row>
    <row r="93" spans="1:11">
      <c r="A93" s="674" t="s">
        <v>450</v>
      </c>
      <c r="B93" s="678"/>
      <c r="C93" s="678"/>
      <c r="D93" s="678"/>
      <c r="E93" s="678"/>
      <c r="F93" s="678"/>
      <c r="G93" s="678"/>
      <c r="H93" s="680"/>
      <c r="I93" s="679"/>
      <c r="J93" s="678"/>
      <c r="K93" s="678"/>
    </row>
    <row r="94" spans="1:11">
      <c r="A94" s="677" t="s">
        <v>230</v>
      </c>
      <c r="B94" s="676"/>
      <c r="C94" s="676"/>
      <c r="D94" s="676"/>
      <c r="E94" s="676"/>
      <c r="F94" s="676"/>
      <c r="G94" s="676"/>
      <c r="H94" s="670"/>
      <c r="I94" s="646"/>
      <c r="J94" s="858" t="s">
        <v>231</v>
      </c>
      <c r="K94" s="858"/>
    </row>
    <row r="95" spans="1:11">
      <c r="A95" s="853" t="s">
        <v>449</v>
      </c>
      <c r="B95" s="854"/>
      <c r="C95" s="854"/>
      <c r="D95" s="854"/>
      <c r="E95" s="854"/>
      <c r="F95" s="854"/>
      <c r="G95" s="854"/>
      <c r="H95" s="671"/>
      <c r="I95" s="669" t="s">
        <v>233</v>
      </c>
      <c r="J95" s="859" t="s">
        <v>234</v>
      </c>
      <c r="K95" s="859"/>
    </row>
    <row r="96" spans="1:11">
      <c r="A96" s="674"/>
      <c r="B96" s="674"/>
      <c r="C96" s="675"/>
      <c r="D96" s="674"/>
      <c r="E96" s="674"/>
      <c r="F96" s="855"/>
      <c r="G96" s="854"/>
      <c r="H96" s="671"/>
      <c r="I96" s="673"/>
      <c r="J96" s="672"/>
      <c r="K96" s="672"/>
    </row>
    <row r="97" spans="1:11" ht="45.75" customHeight="1">
      <c r="A97" s="851" t="s">
        <v>320</v>
      </c>
      <c r="B97" s="851"/>
      <c r="C97" s="851"/>
      <c r="D97" s="851"/>
      <c r="E97" s="851"/>
      <c r="F97" s="851"/>
      <c r="G97" s="851"/>
      <c r="H97" s="671"/>
      <c r="I97" s="646"/>
      <c r="J97" s="858" t="s">
        <v>321</v>
      </c>
      <c r="K97" s="858"/>
    </row>
    <row r="98" spans="1:11" ht="30.75" customHeight="1">
      <c r="A98" s="864" t="s">
        <v>448</v>
      </c>
      <c r="B98" s="865"/>
      <c r="C98" s="865"/>
      <c r="D98" s="865"/>
      <c r="E98" s="865"/>
      <c r="F98" s="865"/>
      <c r="G98" s="865"/>
      <c r="H98" s="670"/>
      <c r="I98" s="669" t="s">
        <v>233</v>
      </c>
      <c r="J98" s="859" t="s">
        <v>234</v>
      </c>
      <c r="K98" s="859"/>
    </row>
    <row r="101" spans="1:11">
      <c r="A101" s="848" t="s">
        <v>489</v>
      </c>
      <c r="B101" s="848"/>
      <c r="C101" s="848"/>
      <c r="D101" s="848"/>
      <c r="E101" s="848"/>
      <c r="F101" s="848"/>
      <c r="G101" s="848"/>
      <c r="H101" s="848"/>
      <c r="I101" s="848"/>
      <c r="J101" s="848"/>
    </row>
  </sheetData>
  <sheetProtection formatCells="0" formatColumns="0" formatRows="0" insertColumns="0" insertRows="0" insertHyperlinks="0" deleteColumns="0" deleteRows="0" sort="0" autoFilter="0" pivotTables="0"/>
  <mergeCells count="28">
    <mergeCell ref="A16:K16"/>
    <mergeCell ref="A98:G98"/>
    <mergeCell ref="I26:K26"/>
    <mergeCell ref="I27:I28"/>
    <mergeCell ref="J27:K27"/>
    <mergeCell ref="J94:K94"/>
    <mergeCell ref="I25:K25"/>
    <mergeCell ref="A7:K7"/>
    <mergeCell ref="A6:K6"/>
    <mergeCell ref="A5:K5"/>
    <mergeCell ref="G8:K8"/>
    <mergeCell ref="A9:K9"/>
    <mergeCell ref="A101:J101"/>
    <mergeCell ref="A11:K11"/>
    <mergeCell ref="A97:G97"/>
    <mergeCell ref="A12:K12"/>
    <mergeCell ref="A29:F29"/>
    <mergeCell ref="A95:G95"/>
    <mergeCell ref="F96:G96"/>
    <mergeCell ref="A15:K15"/>
    <mergeCell ref="A18:K18"/>
    <mergeCell ref="A25:F28"/>
    <mergeCell ref="G25:G28"/>
    <mergeCell ref="H25:H28"/>
    <mergeCell ref="J97:K97"/>
    <mergeCell ref="J95:K95"/>
    <mergeCell ref="J98:K98"/>
    <mergeCell ref="A13:K13"/>
  </mergeCells>
  <pageMargins left="0.39370078740157483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36FF6-94EB-4023-B700-0688D276B891}">
  <dimension ref="A2:H57"/>
  <sheetViews>
    <sheetView topLeftCell="A37" zoomScaleNormal="100" workbookViewId="0">
      <selection activeCell="A57" sqref="A57:F57"/>
    </sheetView>
  </sheetViews>
  <sheetFormatPr defaultRowHeight="12.75"/>
  <cols>
    <col min="1" max="1" width="9.28515625" style="648" customWidth="1"/>
    <col min="2" max="2" width="35.85546875" style="648" customWidth="1"/>
    <col min="3" max="3" width="8.42578125" style="648" customWidth="1"/>
    <col min="4" max="4" width="8.28515625" style="648" customWidth="1"/>
    <col min="5" max="5" width="7.7109375" style="648" customWidth="1"/>
    <col min="6" max="6" width="9.42578125" style="648" customWidth="1"/>
    <col min="7" max="7" width="7.85546875" style="648" customWidth="1"/>
    <col min="8" max="8" width="8.28515625" style="648" customWidth="1"/>
    <col min="9" max="16384" width="9.140625" style="648"/>
  </cols>
  <sheetData>
    <row r="2" spans="1:8">
      <c r="E2" s="871" t="s">
        <v>445</v>
      </c>
      <c r="F2" s="871"/>
      <c r="G2" s="871"/>
      <c r="H2" s="871"/>
    </row>
    <row r="3" spans="1:8">
      <c r="A3" s="664"/>
      <c r="E3" s="871" t="s">
        <v>316</v>
      </c>
      <c r="F3" s="871"/>
      <c r="G3" s="871"/>
      <c r="H3" s="871"/>
    </row>
    <row r="4" spans="1:8">
      <c r="E4" s="871" t="s">
        <v>315</v>
      </c>
      <c r="F4" s="871"/>
      <c r="G4" s="871"/>
      <c r="H4" s="871"/>
    </row>
    <row r="5" spans="1:8">
      <c r="E5" s="871" t="s">
        <v>444</v>
      </c>
      <c r="F5" s="871"/>
      <c r="G5" s="871"/>
      <c r="H5" s="871"/>
    </row>
    <row r="6" spans="1:8">
      <c r="E6" s="871" t="s">
        <v>443</v>
      </c>
      <c r="F6" s="871"/>
      <c r="G6" s="871"/>
      <c r="H6" s="871"/>
    </row>
    <row r="7" spans="1:8">
      <c r="F7" s="538"/>
      <c r="G7" s="538"/>
      <c r="H7" s="538"/>
    </row>
    <row r="8" spans="1:8">
      <c r="B8" s="665" t="s">
        <v>446</v>
      </c>
    </row>
    <row r="9" spans="1:8">
      <c r="A9" s="875" t="s">
        <v>280</v>
      </c>
      <c r="B9" s="876"/>
      <c r="C9" s="875"/>
      <c r="D9" s="875"/>
      <c r="E9" s="649"/>
      <c r="F9" s="649"/>
      <c r="G9" s="649"/>
      <c r="H9" s="649"/>
    </row>
    <row r="11" spans="1:8" ht="15" customHeight="1">
      <c r="A11" s="880" t="s">
        <v>442</v>
      </c>
      <c r="B11" s="880"/>
      <c r="C11" s="880"/>
      <c r="D11" s="880"/>
      <c r="E11" s="880"/>
      <c r="F11" s="880"/>
      <c r="G11" s="880"/>
      <c r="H11" s="880"/>
    </row>
    <row r="12" spans="1:8">
      <c r="B12" s="664"/>
      <c r="C12" s="664"/>
      <c r="D12" s="664"/>
      <c r="E12" s="664"/>
      <c r="F12" s="664"/>
      <c r="G12" s="664"/>
      <c r="H12" s="664"/>
    </row>
    <row r="13" spans="1:8">
      <c r="F13" s="886" t="s">
        <v>441</v>
      </c>
      <c r="G13" s="887"/>
      <c r="H13" s="887"/>
    </row>
    <row r="14" spans="1:8">
      <c r="C14" s="877"/>
      <c r="D14" s="877"/>
      <c r="E14" s="877"/>
      <c r="F14" s="664"/>
      <c r="G14" s="881" t="s">
        <v>440</v>
      </c>
      <c r="H14" s="881"/>
    </row>
    <row r="15" spans="1:8" ht="12.75" customHeight="1">
      <c r="A15" s="872" t="s">
        <v>34</v>
      </c>
      <c r="B15" s="872" t="s">
        <v>35</v>
      </c>
      <c r="C15" s="883" t="s">
        <v>439</v>
      </c>
      <c r="D15" s="879" t="s">
        <v>438</v>
      </c>
      <c r="E15" s="879"/>
      <c r="F15" s="879"/>
      <c r="G15" s="879"/>
      <c r="H15" s="879"/>
    </row>
    <row r="16" spans="1:8" ht="12.75" customHeight="1">
      <c r="A16" s="873"/>
      <c r="B16" s="873"/>
      <c r="C16" s="884"/>
      <c r="D16" s="878" t="s">
        <v>437</v>
      </c>
      <c r="E16" s="878" t="s">
        <v>436</v>
      </c>
      <c r="F16" s="878" t="s">
        <v>435</v>
      </c>
      <c r="G16" s="878" t="s">
        <v>434</v>
      </c>
      <c r="H16" s="878" t="s">
        <v>433</v>
      </c>
    </row>
    <row r="17" spans="1:8">
      <c r="A17" s="873"/>
      <c r="B17" s="873"/>
      <c r="C17" s="884"/>
      <c r="D17" s="878"/>
      <c r="E17" s="878"/>
      <c r="F17" s="878"/>
      <c r="G17" s="878"/>
      <c r="H17" s="888"/>
    </row>
    <row r="18" spans="1:8" ht="40.5" customHeight="1">
      <c r="A18" s="873"/>
      <c r="B18" s="873"/>
      <c r="C18" s="884"/>
      <c r="D18" s="878"/>
      <c r="E18" s="878"/>
      <c r="F18" s="878"/>
      <c r="G18" s="878"/>
      <c r="H18" s="888"/>
    </row>
    <row r="19" spans="1:8" ht="16.899999999999999" customHeight="1">
      <c r="A19" s="874"/>
      <c r="B19" s="874"/>
      <c r="C19" s="885"/>
      <c r="D19" s="663" t="s">
        <v>27</v>
      </c>
      <c r="E19" s="663" t="s">
        <v>248</v>
      </c>
      <c r="F19" s="663" t="s">
        <v>243</v>
      </c>
      <c r="G19" s="663" t="s">
        <v>258</v>
      </c>
      <c r="H19" s="652" t="s">
        <v>432</v>
      </c>
    </row>
    <row r="20" spans="1:8" ht="14.1" customHeight="1">
      <c r="A20" s="656" t="s">
        <v>431</v>
      </c>
      <c r="B20" s="655" t="s">
        <v>46</v>
      </c>
      <c r="C20" s="651">
        <f t="shared" ref="C20:C35" si="0">(D20+E20+F20+G20+H20)</f>
        <v>0</v>
      </c>
      <c r="D20" s="657"/>
      <c r="E20" s="654"/>
      <c r="F20" s="654"/>
      <c r="G20" s="654"/>
      <c r="H20" s="654"/>
    </row>
    <row r="21" spans="1:8" ht="14.1" customHeight="1">
      <c r="A21" s="656"/>
      <c r="B21" s="655" t="s">
        <v>408</v>
      </c>
      <c r="C21" s="651">
        <f t="shared" si="0"/>
        <v>0</v>
      </c>
      <c r="D21" s="657"/>
      <c r="E21" s="654"/>
      <c r="F21" s="654"/>
      <c r="G21" s="654"/>
      <c r="H21" s="654"/>
    </row>
    <row r="22" spans="1:8" ht="14.1" customHeight="1">
      <c r="A22" s="656"/>
      <c r="B22" s="655" t="s">
        <v>430</v>
      </c>
      <c r="C22" s="651">
        <f t="shared" si="0"/>
        <v>0</v>
      </c>
      <c r="D22" s="657"/>
      <c r="E22" s="654"/>
      <c r="F22" s="654"/>
      <c r="G22" s="654"/>
      <c r="H22" s="654"/>
    </row>
    <row r="23" spans="1:8" ht="14.1" customHeight="1">
      <c r="A23" s="656" t="s">
        <v>429</v>
      </c>
      <c r="B23" s="655" t="s">
        <v>428</v>
      </c>
      <c r="C23" s="650">
        <f t="shared" si="0"/>
        <v>0</v>
      </c>
      <c r="D23" s="654"/>
      <c r="E23" s="654"/>
      <c r="F23" s="654"/>
      <c r="G23" s="654"/>
      <c r="H23" s="654"/>
    </row>
    <row r="24" spans="1:8" ht="14.1" customHeight="1">
      <c r="A24" s="656" t="s">
        <v>427</v>
      </c>
      <c r="B24" s="655" t="s">
        <v>426</v>
      </c>
      <c r="C24" s="651">
        <f t="shared" si="0"/>
        <v>642.90000000000009</v>
      </c>
      <c r="D24" s="660">
        <f>(D25+D26+D27+D28+D29+D30+D31+D32+D33+D34+D35+D41+D42+D43)</f>
        <v>642.90000000000009</v>
      </c>
      <c r="E24" s="658">
        <f>(E25+E26+E27+E28+E29+E30+E31+E32+E33+E34+E35+E41+E42+E43)</f>
        <v>0</v>
      </c>
      <c r="F24" s="658">
        <f>(F25+F26+F27+F28+F29+F30+F31+F32+F33+F34+F35+F41+F42+F43)</f>
        <v>0</v>
      </c>
      <c r="G24" s="662">
        <f>(G25+G26+G27+G28+G29+G30+G31+G32+G33+G34+G35+G41+G42+G43)</f>
        <v>0</v>
      </c>
      <c r="H24" s="658">
        <f>(H25+H26+H27+H28+H29+H30+H31+H32+H33+H34+H35+H41+H42+H43)</f>
        <v>0</v>
      </c>
    </row>
    <row r="25" spans="1:8" ht="14.1" customHeight="1">
      <c r="A25" s="656" t="s">
        <v>425</v>
      </c>
      <c r="B25" s="659" t="s">
        <v>51</v>
      </c>
      <c r="C25" s="650">
        <f t="shared" si="0"/>
        <v>0</v>
      </c>
      <c r="D25" s="654"/>
      <c r="E25" s="654"/>
      <c r="F25" s="654"/>
      <c r="G25" s="654"/>
      <c r="H25" s="654"/>
    </row>
    <row r="26" spans="1:8" ht="14.1" customHeight="1">
      <c r="A26" s="656" t="s">
        <v>424</v>
      </c>
      <c r="B26" s="659" t="s">
        <v>423</v>
      </c>
      <c r="C26" s="650">
        <f t="shared" si="0"/>
        <v>0</v>
      </c>
      <c r="D26" s="654"/>
      <c r="E26" s="654"/>
      <c r="F26" s="654"/>
      <c r="G26" s="654"/>
      <c r="H26" s="654"/>
    </row>
    <row r="27" spans="1:8" ht="14.1" customHeight="1">
      <c r="A27" s="656" t="s">
        <v>422</v>
      </c>
      <c r="B27" s="659" t="s">
        <v>421</v>
      </c>
      <c r="C27" s="651">
        <f t="shared" si="0"/>
        <v>0</v>
      </c>
      <c r="D27" s="657"/>
      <c r="E27" s="654"/>
      <c r="F27" s="654"/>
      <c r="G27" s="654"/>
      <c r="H27" s="654"/>
    </row>
    <row r="28" spans="1:8" ht="14.1" customHeight="1">
      <c r="A28" s="656" t="s">
        <v>420</v>
      </c>
      <c r="B28" s="659" t="s">
        <v>419</v>
      </c>
      <c r="C28" s="650">
        <f t="shared" si="0"/>
        <v>98.4</v>
      </c>
      <c r="D28" s="654">
        <f>12+86.4</f>
        <v>98.4</v>
      </c>
      <c r="E28" s="654"/>
      <c r="F28" s="654"/>
      <c r="G28" s="654"/>
      <c r="H28" s="654"/>
    </row>
    <row r="29" spans="1:8" ht="14.1" customHeight="1">
      <c r="A29" s="656" t="s">
        <v>418</v>
      </c>
      <c r="B29" s="659" t="s">
        <v>417</v>
      </c>
      <c r="C29" s="650">
        <f t="shared" si="0"/>
        <v>0</v>
      </c>
      <c r="D29" s="654"/>
      <c r="E29" s="654"/>
      <c r="F29" s="654"/>
      <c r="G29" s="654"/>
      <c r="H29" s="654"/>
    </row>
    <row r="30" spans="1:8" ht="14.1" customHeight="1">
      <c r="A30" s="656" t="s">
        <v>416</v>
      </c>
      <c r="B30" s="659" t="s">
        <v>56</v>
      </c>
      <c r="C30" s="650">
        <f t="shared" si="0"/>
        <v>0</v>
      </c>
      <c r="D30" s="654"/>
      <c r="E30" s="654"/>
      <c r="F30" s="654"/>
      <c r="G30" s="654"/>
      <c r="H30" s="654"/>
    </row>
    <row r="31" spans="1:8" ht="14.1" customHeight="1">
      <c r="A31" s="656" t="s">
        <v>415</v>
      </c>
      <c r="B31" s="659" t="s">
        <v>57</v>
      </c>
      <c r="C31" s="650">
        <f t="shared" si="0"/>
        <v>0</v>
      </c>
      <c r="D31" s="654"/>
      <c r="E31" s="654"/>
      <c r="F31" s="654"/>
      <c r="G31" s="654"/>
      <c r="H31" s="654"/>
    </row>
    <row r="32" spans="1:8" ht="14.1" customHeight="1">
      <c r="A32" s="656" t="s">
        <v>414</v>
      </c>
      <c r="B32" s="661" t="s">
        <v>413</v>
      </c>
      <c r="C32" s="651">
        <f t="shared" si="0"/>
        <v>0</v>
      </c>
      <c r="D32" s="654"/>
      <c r="E32" s="654"/>
      <c r="F32" s="654"/>
      <c r="G32" s="657"/>
      <c r="H32" s="654"/>
    </row>
    <row r="33" spans="1:8" ht="14.1" customHeight="1">
      <c r="A33" s="656" t="s">
        <v>412</v>
      </c>
      <c r="B33" s="659" t="s">
        <v>411</v>
      </c>
      <c r="C33" s="650">
        <f t="shared" si="0"/>
        <v>0</v>
      </c>
      <c r="D33" s="654"/>
      <c r="E33" s="654"/>
      <c r="F33" s="654"/>
      <c r="G33" s="654"/>
      <c r="H33" s="654"/>
    </row>
    <row r="34" spans="1:8" ht="14.1" customHeight="1">
      <c r="A34" s="656" t="s">
        <v>410</v>
      </c>
      <c r="B34" s="659" t="s">
        <v>60</v>
      </c>
      <c r="C34" s="651">
        <f t="shared" si="0"/>
        <v>0</v>
      </c>
      <c r="D34" s="657"/>
      <c r="E34" s="654"/>
      <c r="F34" s="654"/>
      <c r="G34" s="654"/>
      <c r="H34" s="654"/>
    </row>
    <row r="35" spans="1:8" ht="14.1" customHeight="1">
      <c r="A35" s="656" t="s">
        <v>409</v>
      </c>
      <c r="B35" s="659" t="s">
        <v>62</v>
      </c>
      <c r="C35" s="651">
        <f t="shared" si="0"/>
        <v>302.95</v>
      </c>
      <c r="D35" s="660">
        <f>D37+D38+D39</f>
        <v>302.95</v>
      </c>
      <c r="E35" s="658">
        <f>(E37+E38+E39+E40)</f>
        <v>0</v>
      </c>
      <c r="F35" s="658">
        <f>(F37+F38+F39+F40)</f>
        <v>0</v>
      </c>
      <c r="G35" s="658">
        <f>(G37+G38+G39+G40)</f>
        <v>0</v>
      </c>
      <c r="H35" s="658">
        <f>(H37+H38+H39+H40)</f>
        <v>0</v>
      </c>
    </row>
    <row r="36" spans="1:8" ht="14.1" customHeight="1">
      <c r="A36" s="656"/>
      <c r="B36" s="655" t="s">
        <v>408</v>
      </c>
      <c r="C36" s="650"/>
      <c r="D36" s="658"/>
      <c r="E36" s="654"/>
      <c r="F36" s="654"/>
      <c r="G36" s="654"/>
      <c r="H36" s="654"/>
    </row>
    <row r="37" spans="1:8" ht="14.1" customHeight="1">
      <c r="A37" s="656"/>
      <c r="B37" s="659" t="s">
        <v>407</v>
      </c>
      <c r="C37" s="651">
        <f t="shared" ref="C37:C48" si="1">(D37+E37+F37+G37+H37)</f>
        <v>0</v>
      </c>
      <c r="D37" s="660"/>
      <c r="E37" s="654"/>
      <c r="F37" s="654"/>
      <c r="G37" s="654"/>
      <c r="H37" s="654"/>
    </row>
    <row r="38" spans="1:8" ht="14.1" customHeight="1">
      <c r="A38" s="656"/>
      <c r="B38" s="659" t="s">
        <v>406</v>
      </c>
      <c r="C38" s="650">
        <f t="shared" si="1"/>
        <v>0</v>
      </c>
      <c r="D38" s="658"/>
      <c r="E38" s="654"/>
      <c r="F38" s="654"/>
      <c r="G38" s="654"/>
      <c r="H38" s="654"/>
    </row>
    <row r="39" spans="1:8" ht="14.1" customHeight="1">
      <c r="A39" s="656"/>
      <c r="B39" s="659" t="s">
        <v>405</v>
      </c>
      <c r="C39" s="651">
        <f t="shared" si="1"/>
        <v>302.95</v>
      </c>
      <c r="D39" s="660">
        <v>302.95</v>
      </c>
      <c r="E39" s="654"/>
      <c r="F39" s="654"/>
      <c r="G39" s="654"/>
      <c r="H39" s="654"/>
    </row>
    <row r="40" spans="1:8" ht="14.1" customHeight="1">
      <c r="A40" s="656"/>
      <c r="B40" s="659" t="s">
        <v>404</v>
      </c>
      <c r="C40" s="650">
        <f t="shared" si="1"/>
        <v>0</v>
      </c>
      <c r="D40" s="658"/>
      <c r="E40" s="654"/>
      <c r="F40" s="654"/>
      <c r="G40" s="654"/>
      <c r="H40" s="654"/>
    </row>
    <row r="41" spans="1:8" ht="21.6" customHeight="1">
      <c r="A41" s="656" t="s">
        <v>403</v>
      </c>
      <c r="B41" s="659" t="s">
        <v>63</v>
      </c>
      <c r="C41" s="651">
        <f t="shared" si="1"/>
        <v>0</v>
      </c>
      <c r="D41" s="657"/>
      <c r="E41" s="654"/>
      <c r="F41" s="654"/>
      <c r="G41" s="654"/>
      <c r="H41" s="654"/>
    </row>
    <row r="42" spans="1:8" ht="14.1" customHeight="1">
      <c r="A42" s="656" t="s">
        <v>402</v>
      </c>
      <c r="B42" s="659" t="s">
        <v>64</v>
      </c>
      <c r="C42" s="650">
        <f t="shared" si="1"/>
        <v>0</v>
      </c>
      <c r="D42" s="654"/>
      <c r="E42" s="654"/>
      <c r="F42" s="654"/>
      <c r="G42" s="654"/>
      <c r="H42" s="654"/>
    </row>
    <row r="43" spans="1:8" ht="14.1" customHeight="1">
      <c r="A43" s="656" t="s">
        <v>401</v>
      </c>
      <c r="B43" s="659" t="s">
        <v>65</v>
      </c>
      <c r="C43" s="650">
        <f t="shared" si="1"/>
        <v>241.55</v>
      </c>
      <c r="D43" s="658">
        <f>62.61+11+167.94</f>
        <v>241.55</v>
      </c>
      <c r="E43" s="658"/>
      <c r="F43" s="658"/>
      <c r="G43" s="658"/>
      <c r="H43" s="658"/>
    </row>
    <row r="44" spans="1:8" ht="14.1" customHeight="1">
      <c r="A44" s="656"/>
      <c r="B44" s="655" t="s">
        <v>400</v>
      </c>
      <c r="C44" s="650">
        <f t="shared" si="1"/>
        <v>0</v>
      </c>
      <c r="D44" s="654"/>
      <c r="E44" s="654"/>
      <c r="F44" s="654"/>
      <c r="G44" s="654"/>
      <c r="H44" s="654"/>
    </row>
    <row r="45" spans="1:8" ht="14.1" customHeight="1">
      <c r="A45" s="717" t="s">
        <v>490</v>
      </c>
      <c r="B45" s="718" t="s">
        <v>460</v>
      </c>
      <c r="C45" s="650">
        <f t="shared" si="1"/>
        <v>1144.6600000000001</v>
      </c>
      <c r="D45" s="654">
        <v>1144.6600000000001</v>
      </c>
      <c r="E45" s="654"/>
      <c r="F45" s="654"/>
      <c r="G45" s="654"/>
      <c r="H45" s="654"/>
    </row>
    <row r="46" spans="1:8" ht="14.1" customHeight="1">
      <c r="A46" s="656" t="s">
        <v>399</v>
      </c>
      <c r="B46" s="655" t="s">
        <v>398</v>
      </c>
      <c r="C46" s="651">
        <f t="shared" si="1"/>
        <v>0</v>
      </c>
      <c r="D46" s="657"/>
      <c r="E46" s="654"/>
      <c r="F46" s="654"/>
      <c r="G46" s="654"/>
      <c r="H46" s="654"/>
    </row>
    <row r="47" spans="1:8" ht="14.1" customHeight="1">
      <c r="A47" s="656"/>
      <c r="B47" s="655"/>
      <c r="C47" s="650">
        <f t="shared" si="1"/>
        <v>0</v>
      </c>
      <c r="D47" s="654"/>
      <c r="E47" s="654"/>
      <c r="F47" s="654"/>
      <c r="G47" s="654"/>
      <c r="H47" s="654"/>
    </row>
    <row r="48" spans="1:8" ht="17.25" customHeight="1">
      <c r="A48" s="653"/>
      <c r="B48" s="652" t="s">
        <v>397</v>
      </c>
      <c r="C48" s="651">
        <f t="shared" si="1"/>
        <v>1787.5600000000002</v>
      </c>
      <c r="D48" s="651">
        <f>(D20+D23+D24+D44+D46+D47+D45)</f>
        <v>1787.5600000000002</v>
      </c>
      <c r="E48" s="651">
        <f t="shared" ref="E48:H48" si="2">(E20+E23+E24+E44+E46+E47+E45)</f>
        <v>0</v>
      </c>
      <c r="F48" s="651">
        <f t="shared" si="2"/>
        <v>0</v>
      </c>
      <c r="G48" s="651">
        <f t="shared" si="2"/>
        <v>0</v>
      </c>
      <c r="H48" s="651">
        <f t="shared" si="2"/>
        <v>0</v>
      </c>
    </row>
    <row r="50" spans="1:8">
      <c r="A50" s="648" t="s">
        <v>230</v>
      </c>
      <c r="C50" s="882"/>
      <c r="D50" s="882"/>
      <c r="F50" s="882" t="s">
        <v>231</v>
      </c>
      <c r="G50" s="882"/>
      <c r="H50" s="882"/>
    </row>
    <row r="51" spans="1:8">
      <c r="C51" s="876" t="s">
        <v>396</v>
      </c>
      <c r="D51" s="876"/>
      <c r="E51" s="875" t="s">
        <v>395</v>
      </c>
      <c r="F51" s="875"/>
      <c r="G51" s="875"/>
      <c r="H51" s="875"/>
    </row>
    <row r="52" spans="1:8">
      <c r="C52" s="649"/>
      <c r="D52" s="649"/>
      <c r="E52" s="649"/>
      <c r="F52" s="649"/>
      <c r="G52" s="649"/>
      <c r="H52" s="649"/>
    </row>
    <row r="53" spans="1:8" ht="24" customHeight="1">
      <c r="A53" s="889" t="s">
        <v>345</v>
      </c>
      <c r="B53" s="889"/>
      <c r="C53" s="882"/>
      <c r="D53" s="882"/>
      <c r="F53" s="882" t="s">
        <v>447</v>
      </c>
      <c r="G53" s="882"/>
      <c r="H53" s="882"/>
    </row>
    <row r="54" spans="1:8">
      <c r="C54" s="876" t="s">
        <v>396</v>
      </c>
      <c r="D54" s="876"/>
      <c r="E54" s="875" t="s">
        <v>395</v>
      </c>
      <c r="F54" s="875"/>
      <c r="G54" s="875"/>
      <c r="H54" s="875"/>
    </row>
    <row r="55" spans="1:8">
      <c r="C55" s="649"/>
      <c r="D55" s="649"/>
      <c r="E55" s="649"/>
      <c r="F55" s="649"/>
      <c r="G55" s="887"/>
      <c r="H55" s="887"/>
    </row>
    <row r="57" spans="1:8">
      <c r="A57" s="871" t="s">
        <v>489</v>
      </c>
      <c r="B57" s="871"/>
      <c r="C57" s="871"/>
      <c r="D57" s="871"/>
      <c r="E57" s="871"/>
      <c r="F57" s="871"/>
    </row>
  </sheetData>
  <mergeCells count="30">
    <mergeCell ref="C50:D50"/>
    <mergeCell ref="A53:B53"/>
    <mergeCell ref="G55:H55"/>
    <mergeCell ref="E54:H54"/>
    <mergeCell ref="F53:H53"/>
    <mergeCell ref="F50:H50"/>
    <mergeCell ref="E2:H2"/>
    <mergeCell ref="E3:H3"/>
    <mergeCell ref="E4:H4"/>
    <mergeCell ref="E5:H5"/>
    <mergeCell ref="C15:C19"/>
    <mergeCell ref="F13:H13"/>
    <mergeCell ref="D16:D18"/>
    <mergeCell ref="H16:H18"/>
    <mergeCell ref="A57:F57"/>
    <mergeCell ref="B15:B19"/>
    <mergeCell ref="E6:H6"/>
    <mergeCell ref="A9:D9"/>
    <mergeCell ref="C14:E14"/>
    <mergeCell ref="E16:E18"/>
    <mergeCell ref="F16:F18"/>
    <mergeCell ref="G16:G18"/>
    <mergeCell ref="D15:H15"/>
    <mergeCell ref="A11:H11"/>
    <mergeCell ref="G14:H14"/>
    <mergeCell ref="A15:A19"/>
    <mergeCell ref="C51:D51"/>
    <mergeCell ref="E51:H51"/>
    <mergeCell ref="C54:D54"/>
    <mergeCell ref="C53:D53"/>
  </mergeCells>
  <pageMargins left="0.39370078740157483" right="0.19685039370078741" top="0.19685039370078741" bottom="0.19685039370078741" header="0.31496062992125984" footer="0.31496062992125984"/>
  <pageSetup paperSize="9" scale="97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FD39E-1616-486B-9D47-C5256B3BACA0}">
  <dimension ref="A2:K42"/>
  <sheetViews>
    <sheetView showRuler="0" zoomScaleNormal="100" workbookViewId="0">
      <selection activeCell="K22" sqref="K22:K33"/>
    </sheetView>
  </sheetViews>
  <sheetFormatPr defaultRowHeight="15"/>
  <cols>
    <col min="1" max="1" width="6.42578125" style="724" customWidth="1"/>
    <col min="2" max="2" width="13.7109375" style="724" customWidth="1"/>
    <col min="3" max="3" width="11.5703125" style="724" customWidth="1"/>
    <col min="4" max="4" width="9.140625" style="724"/>
    <col min="5" max="5" width="7.140625" style="724" customWidth="1"/>
    <col min="6" max="6" width="13.7109375" style="724" customWidth="1"/>
    <col min="7" max="7" width="10" style="724" customWidth="1"/>
    <col min="8" max="8" width="13.5703125" style="724" customWidth="1"/>
    <col min="9" max="9" width="9.140625" style="724"/>
    <col min="10" max="10" width="9.140625" style="450"/>
    <col min="11" max="11" width="9.5703125" style="450" bestFit="1" customWidth="1"/>
    <col min="12" max="16384" width="9.140625" style="450"/>
  </cols>
  <sheetData>
    <row r="2" spans="1:8">
      <c r="A2" s="899" t="s">
        <v>281</v>
      </c>
      <c r="B2" s="899"/>
      <c r="C2" s="899"/>
      <c r="D2" s="899"/>
      <c r="E2" s="899"/>
      <c r="F2" s="899"/>
      <c r="G2" s="899"/>
      <c r="H2" s="899"/>
    </row>
    <row r="3" spans="1:8">
      <c r="A3" s="905" t="s">
        <v>280</v>
      </c>
      <c r="B3" s="905"/>
      <c r="C3" s="905"/>
      <c r="D3" s="905"/>
      <c r="E3" s="905"/>
      <c r="F3" s="905"/>
      <c r="G3" s="905"/>
      <c r="H3" s="905"/>
    </row>
    <row r="6" spans="1:8">
      <c r="A6" s="902" t="s">
        <v>279</v>
      </c>
      <c r="B6" s="902"/>
      <c r="C6" s="902"/>
      <c r="D6" s="902"/>
      <c r="E6" s="902"/>
      <c r="F6" s="902"/>
      <c r="G6" s="902"/>
      <c r="H6" s="902"/>
    </row>
    <row r="9" spans="1:8" ht="15" customHeight="1">
      <c r="A9" s="900" t="s">
        <v>491</v>
      </c>
      <c r="B9" s="900"/>
      <c r="C9" s="900"/>
      <c r="D9" s="900"/>
      <c r="E9" s="900"/>
      <c r="F9" s="900"/>
      <c r="G9" s="900"/>
      <c r="H9" s="900"/>
    </row>
    <row r="10" spans="1:8">
      <c r="D10" s="462"/>
    </row>
    <row r="11" spans="1:8">
      <c r="C11" s="901" t="s">
        <v>511</v>
      </c>
      <c r="D11" s="902"/>
      <c r="E11" s="902"/>
      <c r="F11" s="902"/>
    </row>
    <row r="12" spans="1:8">
      <c r="B12" s="903" t="s">
        <v>512</v>
      </c>
      <c r="C12" s="904"/>
      <c r="D12" s="904"/>
      <c r="E12" s="904"/>
      <c r="F12" s="904"/>
      <c r="G12" s="904"/>
    </row>
    <row r="14" spans="1:8" ht="15" customHeight="1">
      <c r="A14" s="895" t="s">
        <v>276</v>
      </c>
      <c r="B14" s="895"/>
      <c r="C14" s="461" t="s">
        <v>275</v>
      </c>
      <c r="D14" s="460"/>
      <c r="E14" s="460"/>
      <c r="F14" s="460"/>
      <c r="G14" s="460"/>
      <c r="H14" s="460"/>
    </row>
    <row r="15" spans="1:8">
      <c r="A15" s="890" t="s">
        <v>492</v>
      </c>
      <c r="B15" s="890"/>
      <c r="C15" s="890"/>
      <c r="D15" s="890"/>
      <c r="E15" s="890"/>
      <c r="F15" s="890"/>
      <c r="G15" s="890"/>
      <c r="H15" s="890"/>
    </row>
    <row r="16" spans="1:8" ht="28.5" customHeight="1">
      <c r="A16" s="725" t="s">
        <v>273</v>
      </c>
      <c r="B16" s="725" t="s">
        <v>272</v>
      </c>
      <c r="C16" s="896" t="s">
        <v>271</v>
      </c>
      <c r="D16" s="897"/>
      <c r="E16" s="898"/>
      <c r="F16" s="725" t="s">
        <v>270</v>
      </c>
      <c r="G16" s="726" t="s">
        <v>269</v>
      </c>
      <c r="H16" s="726" t="s">
        <v>268</v>
      </c>
    </row>
    <row r="17" spans="1:11">
      <c r="A17" s="456">
        <v>1</v>
      </c>
      <c r="B17" s="723" t="s">
        <v>243</v>
      </c>
      <c r="C17" s="892" t="s">
        <v>493</v>
      </c>
      <c r="D17" s="892"/>
      <c r="E17" s="892"/>
      <c r="F17" s="459" t="s">
        <v>256</v>
      </c>
      <c r="G17" s="458" t="s">
        <v>256</v>
      </c>
      <c r="H17" s="457">
        <v>16500</v>
      </c>
    </row>
    <row r="18" spans="1:11">
      <c r="A18" s="456">
        <v>2</v>
      </c>
      <c r="B18" s="723" t="s">
        <v>243</v>
      </c>
      <c r="C18" s="892" t="s">
        <v>494</v>
      </c>
      <c r="D18" s="892"/>
      <c r="E18" s="892"/>
      <c r="F18" s="459" t="s">
        <v>256</v>
      </c>
      <c r="G18" s="458" t="s">
        <v>256</v>
      </c>
      <c r="H18" s="457">
        <v>85344</v>
      </c>
    </row>
    <row r="19" spans="1:11">
      <c r="A19" s="456">
        <v>3</v>
      </c>
      <c r="B19" s="723" t="s">
        <v>243</v>
      </c>
      <c r="C19" s="892" t="s">
        <v>495</v>
      </c>
      <c r="D19" s="892"/>
      <c r="E19" s="892"/>
      <c r="F19" s="459" t="s">
        <v>256</v>
      </c>
      <c r="G19" s="458" t="s">
        <v>256</v>
      </c>
      <c r="H19" s="457">
        <v>1222</v>
      </c>
    </row>
    <row r="20" spans="1:11">
      <c r="A20" s="456"/>
      <c r="B20" s="723"/>
      <c r="C20" s="893" t="s">
        <v>262</v>
      </c>
      <c r="D20" s="893"/>
      <c r="E20" s="893"/>
      <c r="F20" s="454" t="s">
        <v>256</v>
      </c>
      <c r="G20" s="453" t="s">
        <v>256</v>
      </c>
      <c r="H20" s="452">
        <f>0+H17+H18</f>
        <v>101844</v>
      </c>
    </row>
    <row r="21" spans="1:11">
      <c r="A21" s="456">
        <v>4</v>
      </c>
      <c r="B21" s="723" t="s">
        <v>27</v>
      </c>
      <c r="C21" s="892" t="s">
        <v>266</v>
      </c>
      <c r="D21" s="892"/>
      <c r="E21" s="892"/>
      <c r="F21" s="459" t="s">
        <v>256</v>
      </c>
      <c r="G21" s="458" t="s">
        <v>256</v>
      </c>
      <c r="H21" s="457">
        <v>73.61</v>
      </c>
    </row>
    <row r="22" spans="1:11">
      <c r="A22" s="456">
        <v>5</v>
      </c>
      <c r="B22" s="723" t="s">
        <v>27</v>
      </c>
      <c r="C22" s="892" t="s">
        <v>263</v>
      </c>
      <c r="D22" s="892"/>
      <c r="E22" s="892"/>
      <c r="F22" s="459" t="s">
        <v>256</v>
      </c>
      <c r="G22" s="458" t="s">
        <v>256</v>
      </c>
      <c r="H22" s="457">
        <v>1713.95</v>
      </c>
      <c r="K22" s="463"/>
    </row>
    <row r="23" spans="1:11">
      <c r="A23" s="456">
        <v>6</v>
      </c>
      <c r="B23" s="723" t="s">
        <v>27</v>
      </c>
      <c r="C23" s="892" t="s">
        <v>493</v>
      </c>
      <c r="D23" s="892"/>
      <c r="E23" s="892"/>
      <c r="F23" s="459" t="s">
        <v>256</v>
      </c>
      <c r="G23" s="458" t="s">
        <v>256</v>
      </c>
      <c r="H23" s="457">
        <v>10107</v>
      </c>
    </row>
    <row r="24" spans="1:11">
      <c r="A24" s="456">
        <v>7</v>
      </c>
      <c r="B24" s="723" t="s">
        <v>27</v>
      </c>
      <c r="C24" s="892" t="s">
        <v>494</v>
      </c>
      <c r="D24" s="892"/>
      <c r="E24" s="892"/>
      <c r="F24" s="459" t="s">
        <v>256</v>
      </c>
      <c r="G24" s="458" t="s">
        <v>256</v>
      </c>
      <c r="H24" s="457">
        <v>36644</v>
      </c>
    </row>
    <row r="25" spans="1:11">
      <c r="A25" s="456">
        <v>8</v>
      </c>
      <c r="B25" s="723" t="s">
        <v>27</v>
      </c>
      <c r="C25" s="892" t="s">
        <v>495</v>
      </c>
      <c r="D25" s="892"/>
      <c r="E25" s="892"/>
      <c r="F25" s="459" t="s">
        <v>256</v>
      </c>
      <c r="G25" s="458" t="s">
        <v>256</v>
      </c>
      <c r="H25" s="457">
        <v>525</v>
      </c>
    </row>
    <row r="26" spans="1:11">
      <c r="A26" s="456"/>
      <c r="B26" s="723"/>
      <c r="C26" s="893" t="s">
        <v>262</v>
      </c>
      <c r="D26" s="893"/>
      <c r="E26" s="893"/>
      <c r="F26" s="454" t="s">
        <v>256</v>
      </c>
      <c r="G26" s="453" t="s">
        <v>256</v>
      </c>
      <c r="H26" s="452">
        <f>0+H21+H22+H23+H24</f>
        <v>48538.559999999998</v>
      </c>
    </row>
    <row r="27" spans="1:11">
      <c r="A27" s="456">
        <v>9</v>
      </c>
      <c r="B27" s="723" t="s">
        <v>248</v>
      </c>
      <c r="C27" s="892" t="s">
        <v>493</v>
      </c>
      <c r="D27" s="892"/>
      <c r="E27" s="892"/>
      <c r="F27" s="459" t="s">
        <v>256</v>
      </c>
      <c r="G27" s="458" t="s">
        <v>256</v>
      </c>
      <c r="H27" s="457">
        <v>1725</v>
      </c>
    </row>
    <row r="28" spans="1:11">
      <c r="A28" s="456">
        <v>10</v>
      </c>
      <c r="B28" s="723" t="s">
        <v>248</v>
      </c>
      <c r="C28" s="892" t="s">
        <v>494</v>
      </c>
      <c r="D28" s="892"/>
      <c r="E28" s="892"/>
      <c r="F28" s="459" t="s">
        <v>256</v>
      </c>
      <c r="G28" s="458" t="s">
        <v>256</v>
      </c>
      <c r="H28" s="457">
        <v>568</v>
      </c>
    </row>
    <row r="29" spans="1:11">
      <c r="A29" s="456">
        <v>11</v>
      </c>
      <c r="B29" s="723" t="s">
        <v>248</v>
      </c>
      <c r="C29" s="892" t="s">
        <v>495</v>
      </c>
      <c r="D29" s="892"/>
      <c r="E29" s="892"/>
      <c r="F29" s="459" t="s">
        <v>256</v>
      </c>
      <c r="G29" s="458" t="s">
        <v>256</v>
      </c>
      <c r="H29" s="457">
        <v>8</v>
      </c>
    </row>
    <row r="30" spans="1:11">
      <c r="A30" s="456"/>
      <c r="B30" s="723"/>
      <c r="C30" s="893" t="s">
        <v>262</v>
      </c>
      <c r="D30" s="893"/>
      <c r="E30" s="893"/>
      <c r="F30" s="454" t="s">
        <v>256</v>
      </c>
      <c r="G30" s="453" t="s">
        <v>256</v>
      </c>
      <c r="H30" s="452">
        <f>0+H27+H28</f>
        <v>2293</v>
      </c>
    </row>
    <row r="31" spans="1:11">
      <c r="C31" s="891"/>
      <c r="D31" s="891"/>
      <c r="E31" s="891"/>
      <c r="K31" s="463"/>
    </row>
    <row r="33" spans="1:8">
      <c r="A33" s="895" t="s">
        <v>230</v>
      </c>
      <c r="B33" s="895"/>
      <c r="C33" s="895"/>
      <c r="D33" s="895"/>
      <c r="E33" s="894" t="s">
        <v>231</v>
      </c>
      <c r="F33" s="894"/>
      <c r="G33" s="894"/>
      <c r="H33" s="894"/>
    </row>
    <row r="34" spans="1:8">
      <c r="E34" s="850" t="s">
        <v>260</v>
      </c>
      <c r="F34" s="850"/>
      <c r="G34" s="850"/>
      <c r="H34" s="850"/>
    </row>
    <row r="37" spans="1:8">
      <c r="A37" s="895" t="s">
        <v>320</v>
      </c>
      <c r="B37" s="895"/>
      <c r="C37" s="895"/>
      <c r="D37" s="895"/>
      <c r="E37" s="894" t="s">
        <v>321</v>
      </c>
      <c r="F37" s="894"/>
      <c r="G37" s="894"/>
      <c r="H37" s="894"/>
    </row>
    <row r="38" spans="1:8">
      <c r="E38" s="850" t="s">
        <v>260</v>
      </c>
      <c r="F38" s="850"/>
      <c r="G38" s="850"/>
      <c r="H38" s="850"/>
    </row>
    <row r="42" spans="1:8">
      <c r="A42" s="890" t="s">
        <v>489</v>
      </c>
      <c r="B42" s="890"/>
      <c r="C42" s="890"/>
      <c r="D42" s="890"/>
      <c r="E42" s="890"/>
      <c r="F42" s="890"/>
      <c r="G42" s="890"/>
      <c r="H42" s="890"/>
    </row>
  </sheetData>
  <sheetProtection formatCells="0" formatColumns="0" formatRows="0" insertColumns="0" insertRows="0" insertHyperlinks="0" deleteColumns="0" deleteRows="0" sort="0" autoFilter="0" pivotTables="0"/>
  <mergeCells count="31">
    <mergeCell ref="A2:H2"/>
    <mergeCell ref="A9:H9"/>
    <mergeCell ref="C11:F11"/>
    <mergeCell ref="A15:H15"/>
    <mergeCell ref="B12:G12"/>
    <mergeCell ref="A14:B14"/>
    <mergeCell ref="A6:H6"/>
    <mergeCell ref="A3:H3"/>
    <mergeCell ref="C17:E17"/>
    <mergeCell ref="C18:E18"/>
    <mergeCell ref="A33:D33"/>
    <mergeCell ref="A37:D37"/>
    <mergeCell ref="C16:E16"/>
    <mergeCell ref="C19:E19"/>
    <mergeCell ref="C20:E20"/>
    <mergeCell ref="C21:E21"/>
    <mergeCell ref="C22:E22"/>
    <mergeCell ref="C23:E23"/>
    <mergeCell ref="C24:E24"/>
    <mergeCell ref="A42:H42"/>
    <mergeCell ref="C31:E31"/>
    <mergeCell ref="C25:E25"/>
    <mergeCell ref="C26:E26"/>
    <mergeCell ref="C27:E27"/>
    <mergeCell ref="C28:E28"/>
    <mergeCell ref="C29:E29"/>
    <mergeCell ref="C30:E30"/>
    <mergeCell ref="E33:H33"/>
    <mergeCell ref="E34:H34"/>
    <mergeCell ref="E37:H37"/>
    <mergeCell ref="E38:H38"/>
  </mergeCells>
  <pageMargins left="0.39370078740157483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1564-2EC0-44C9-B572-8255A7D1E722}">
  <dimension ref="A2:I44"/>
  <sheetViews>
    <sheetView showRuler="0" topLeftCell="A13" zoomScaleNormal="100" workbookViewId="0">
      <selection activeCell="B12" sqref="B12:G12"/>
    </sheetView>
  </sheetViews>
  <sheetFormatPr defaultRowHeight="15"/>
  <cols>
    <col min="1" max="1" width="6.42578125" style="722" customWidth="1"/>
    <col min="2" max="2" width="13.7109375" style="722" customWidth="1"/>
    <col min="3" max="3" width="11.5703125" style="722" customWidth="1"/>
    <col min="4" max="4" width="9.140625" style="722"/>
    <col min="5" max="5" width="7.140625" style="722" customWidth="1"/>
    <col min="6" max="6" width="13.7109375" style="722" customWidth="1"/>
    <col min="7" max="7" width="10" style="722" customWidth="1"/>
    <col min="8" max="8" width="13.5703125" style="722" customWidth="1"/>
    <col min="9" max="9" width="9.140625" style="722"/>
    <col min="10" max="16384" width="9.140625" style="450"/>
  </cols>
  <sheetData>
    <row r="2" spans="1:8">
      <c r="A2" s="899" t="s">
        <v>281</v>
      </c>
      <c r="B2" s="899"/>
      <c r="C2" s="899"/>
      <c r="D2" s="899"/>
      <c r="E2" s="899"/>
      <c r="F2" s="899"/>
      <c r="G2" s="899"/>
      <c r="H2" s="899"/>
    </row>
    <row r="3" spans="1:8">
      <c r="A3" s="905" t="s">
        <v>280</v>
      </c>
      <c r="B3" s="905"/>
      <c r="C3" s="905"/>
      <c r="D3" s="905"/>
      <c r="E3" s="905"/>
      <c r="F3" s="905"/>
      <c r="G3" s="905"/>
      <c r="H3" s="905"/>
    </row>
    <row r="6" spans="1:8">
      <c r="A6" s="902" t="s">
        <v>279</v>
      </c>
      <c r="B6" s="902"/>
      <c r="C6" s="902"/>
      <c r="D6" s="902"/>
      <c r="E6" s="902"/>
      <c r="F6" s="902"/>
      <c r="G6" s="902"/>
      <c r="H6" s="902"/>
    </row>
    <row r="9" spans="1:8" ht="15" customHeight="1">
      <c r="A9" s="900" t="s">
        <v>491</v>
      </c>
      <c r="B9" s="900"/>
      <c r="C9" s="900"/>
      <c r="D9" s="900"/>
      <c r="E9" s="900"/>
      <c r="F9" s="900"/>
      <c r="G9" s="900"/>
      <c r="H9" s="900"/>
    </row>
    <row r="10" spans="1:8">
      <c r="D10" s="462"/>
    </row>
    <row r="11" spans="1:8">
      <c r="C11" s="901" t="s">
        <v>513</v>
      </c>
      <c r="D11" s="902"/>
      <c r="E11" s="902"/>
      <c r="F11" s="902"/>
    </row>
    <row r="12" spans="1:8">
      <c r="B12" s="903" t="s">
        <v>514</v>
      </c>
      <c r="C12" s="904"/>
      <c r="D12" s="904"/>
      <c r="E12" s="904"/>
      <c r="F12" s="904"/>
      <c r="G12" s="904"/>
    </row>
    <row r="14" spans="1:8" ht="15" customHeight="1">
      <c r="A14" s="895" t="s">
        <v>276</v>
      </c>
      <c r="B14" s="895"/>
      <c r="C14" s="461" t="s">
        <v>275</v>
      </c>
      <c r="D14" s="460"/>
      <c r="E14" s="460"/>
      <c r="F14" s="460"/>
      <c r="G14" s="460"/>
      <c r="H14" s="460"/>
    </row>
    <row r="15" spans="1:8">
      <c r="A15" s="890" t="s">
        <v>492</v>
      </c>
      <c r="B15" s="890"/>
      <c r="C15" s="890"/>
      <c r="D15" s="890"/>
      <c r="E15" s="890"/>
      <c r="F15" s="890"/>
      <c r="G15" s="890"/>
      <c r="H15" s="890"/>
    </row>
    <row r="16" spans="1:8" ht="28.5" customHeight="1">
      <c r="A16" s="464" t="s">
        <v>273</v>
      </c>
      <c r="B16" s="464" t="s">
        <v>272</v>
      </c>
      <c r="C16" s="906" t="s">
        <v>271</v>
      </c>
      <c r="D16" s="907"/>
      <c r="E16" s="908"/>
      <c r="F16" s="464" t="s">
        <v>270</v>
      </c>
      <c r="G16" s="465" t="s">
        <v>269</v>
      </c>
      <c r="H16" s="465" t="s">
        <v>268</v>
      </c>
    </row>
    <row r="17" spans="1:8">
      <c r="A17" s="456">
        <v>1</v>
      </c>
      <c r="B17" s="721" t="s">
        <v>243</v>
      </c>
      <c r="C17" s="892" t="s">
        <v>493</v>
      </c>
      <c r="D17" s="892"/>
      <c r="E17" s="892"/>
      <c r="F17" s="459" t="s">
        <v>261</v>
      </c>
      <c r="G17" s="458">
        <v>1</v>
      </c>
      <c r="H17" s="457">
        <v>16500</v>
      </c>
    </row>
    <row r="18" spans="1:8">
      <c r="A18" s="456">
        <v>2</v>
      </c>
      <c r="B18" s="721" t="s">
        <v>243</v>
      </c>
      <c r="C18" s="892" t="s">
        <v>494</v>
      </c>
      <c r="D18" s="892"/>
      <c r="E18" s="892"/>
      <c r="F18" s="459" t="s">
        <v>261</v>
      </c>
      <c r="G18" s="458">
        <v>1</v>
      </c>
      <c r="H18" s="457">
        <v>85344</v>
      </c>
    </row>
    <row r="19" spans="1:8">
      <c r="A19" s="456">
        <v>3</v>
      </c>
      <c r="B19" s="721" t="s">
        <v>243</v>
      </c>
      <c r="C19" s="892" t="s">
        <v>495</v>
      </c>
      <c r="D19" s="892"/>
      <c r="E19" s="892"/>
      <c r="F19" s="459" t="s">
        <v>261</v>
      </c>
      <c r="G19" s="458">
        <v>1</v>
      </c>
      <c r="H19" s="457">
        <v>1222</v>
      </c>
    </row>
    <row r="20" spans="1:8">
      <c r="A20" s="456"/>
      <c r="B20" s="721"/>
      <c r="C20" s="893" t="s">
        <v>262</v>
      </c>
      <c r="D20" s="893"/>
      <c r="E20" s="893"/>
      <c r="F20" s="454" t="s">
        <v>261</v>
      </c>
      <c r="G20" s="453">
        <v>1</v>
      </c>
      <c r="H20" s="452">
        <f>0+H17+H18</f>
        <v>101844</v>
      </c>
    </row>
    <row r="21" spans="1:8">
      <c r="A21" s="456">
        <v>4</v>
      </c>
      <c r="B21" s="721" t="s">
        <v>27</v>
      </c>
      <c r="C21" s="892" t="s">
        <v>263</v>
      </c>
      <c r="D21" s="892"/>
      <c r="E21" s="892"/>
      <c r="F21" s="459" t="s">
        <v>261</v>
      </c>
      <c r="G21" s="458">
        <v>1</v>
      </c>
      <c r="H21" s="457">
        <v>569.29</v>
      </c>
    </row>
    <row r="22" spans="1:8">
      <c r="A22" s="456">
        <v>5</v>
      </c>
      <c r="B22" s="721" t="s">
        <v>27</v>
      </c>
      <c r="C22" s="892" t="s">
        <v>493</v>
      </c>
      <c r="D22" s="892"/>
      <c r="E22" s="892"/>
      <c r="F22" s="459" t="s">
        <v>261</v>
      </c>
      <c r="G22" s="458">
        <v>1</v>
      </c>
      <c r="H22" s="457">
        <v>10107</v>
      </c>
    </row>
    <row r="23" spans="1:8">
      <c r="A23" s="456">
        <v>6</v>
      </c>
      <c r="B23" s="721" t="s">
        <v>27</v>
      </c>
      <c r="C23" s="892" t="s">
        <v>494</v>
      </c>
      <c r="D23" s="892"/>
      <c r="E23" s="892"/>
      <c r="F23" s="459" t="s">
        <v>261</v>
      </c>
      <c r="G23" s="458">
        <v>1</v>
      </c>
      <c r="H23" s="457">
        <v>36644</v>
      </c>
    </row>
    <row r="24" spans="1:8">
      <c r="A24" s="456">
        <v>7</v>
      </c>
      <c r="B24" s="721" t="s">
        <v>27</v>
      </c>
      <c r="C24" s="892" t="s">
        <v>495</v>
      </c>
      <c r="D24" s="892"/>
      <c r="E24" s="892"/>
      <c r="F24" s="459" t="s">
        <v>261</v>
      </c>
      <c r="G24" s="458">
        <v>1</v>
      </c>
      <c r="H24" s="457">
        <v>525</v>
      </c>
    </row>
    <row r="25" spans="1:8">
      <c r="A25" s="456"/>
      <c r="B25" s="721"/>
      <c r="C25" s="893" t="s">
        <v>262</v>
      </c>
      <c r="D25" s="893"/>
      <c r="E25" s="893"/>
      <c r="F25" s="454" t="s">
        <v>261</v>
      </c>
      <c r="G25" s="453">
        <v>1</v>
      </c>
      <c r="H25" s="452">
        <f>0+H21+H22+H23</f>
        <v>47320.29</v>
      </c>
    </row>
    <row r="26" spans="1:8">
      <c r="A26" s="456">
        <v>8</v>
      </c>
      <c r="B26" s="721" t="s">
        <v>27</v>
      </c>
      <c r="C26" s="892" t="s">
        <v>266</v>
      </c>
      <c r="D26" s="892"/>
      <c r="E26" s="892"/>
      <c r="F26" s="459" t="s">
        <v>265</v>
      </c>
      <c r="G26" s="458">
        <v>1</v>
      </c>
      <c r="H26" s="457">
        <v>73.61</v>
      </c>
    </row>
    <row r="27" spans="1:8">
      <c r="A27" s="456"/>
      <c r="B27" s="721"/>
      <c r="C27" s="893" t="s">
        <v>262</v>
      </c>
      <c r="D27" s="893"/>
      <c r="E27" s="893"/>
      <c r="F27" s="454" t="s">
        <v>265</v>
      </c>
      <c r="G27" s="453">
        <v>1</v>
      </c>
      <c r="H27" s="452">
        <f>0+H26</f>
        <v>73.61</v>
      </c>
    </row>
    <row r="28" spans="1:8">
      <c r="A28" s="456">
        <v>9</v>
      </c>
      <c r="B28" s="721" t="s">
        <v>27</v>
      </c>
      <c r="C28" s="892" t="s">
        <v>263</v>
      </c>
      <c r="D28" s="892"/>
      <c r="E28" s="892"/>
      <c r="F28" s="459" t="s">
        <v>264</v>
      </c>
      <c r="G28" s="458">
        <v>1</v>
      </c>
      <c r="H28" s="457">
        <v>1144.6600000000001</v>
      </c>
    </row>
    <row r="29" spans="1:8">
      <c r="A29" s="456"/>
      <c r="B29" s="721"/>
      <c r="C29" s="893" t="s">
        <v>262</v>
      </c>
      <c r="D29" s="893"/>
      <c r="E29" s="893"/>
      <c r="F29" s="454" t="s">
        <v>264</v>
      </c>
      <c r="G29" s="453">
        <v>1</v>
      </c>
      <c r="H29" s="452">
        <f>0+H28</f>
        <v>1144.6600000000001</v>
      </c>
    </row>
    <row r="30" spans="1:8">
      <c r="A30" s="456">
        <v>10</v>
      </c>
      <c r="B30" s="721" t="s">
        <v>248</v>
      </c>
      <c r="C30" s="892" t="s">
        <v>493</v>
      </c>
      <c r="D30" s="892"/>
      <c r="E30" s="892"/>
      <c r="F30" s="459" t="s">
        <v>261</v>
      </c>
      <c r="G30" s="458">
        <v>1</v>
      </c>
      <c r="H30" s="457">
        <v>1725</v>
      </c>
    </row>
    <row r="31" spans="1:8">
      <c r="A31" s="456">
        <v>11</v>
      </c>
      <c r="B31" s="721" t="s">
        <v>248</v>
      </c>
      <c r="C31" s="892" t="s">
        <v>494</v>
      </c>
      <c r="D31" s="892"/>
      <c r="E31" s="892"/>
      <c r="F31" s="459" t="s">
        <v>261</v>
      </c>
      <c r="G31" s="458">
        <v>1</v>
      </c>
      <c r="H31" s="457">
        <v>568</v>
      </c>
    </row>
    <row r="32" spans="1:8">
      <c r="A32" s="456">
        <v>12</v>
      </c>
      <c r="B32" s="721" t="s">
        <v>248</v>
      </c>
      <c r="C32" s="892" t="s">
        <v>495</v>
      </c>
      <c r="D32" s="892"/>
      <c r="E32" s="892"/>
      <c r="F32" s="459" t="s">
        <v>261</v>
      </c>
      <c r="G32" s="458">
        <v>1</v>
      </c>
      <c r="H32" s="457">
        <v>8</v>
      </c>
    </row>
    <row r="33" spans="1:8">
      <c r="A33" s="456"/>
      <c r="B33" s="721"/>
      <c r="C33" s="893" t="s">
        <v>262</v>
      </c>
      <c r="D33" s="893"/>
      <c r="E33" s="893"/>
      <c r="F33" s="454" t="s">
        <v>261</v>
      </c>
      <c r="G33" s="453">
        <v>1</v>
      </c>
      <c r="H33" s="452">
        <f>0+H30+H31</f>
        <v>2293</v>
      </c>
    </row>
    <row r="34" spans="1:8">
      <c r="C34" s="891"/>
      <c r="D34" s="891"/>
      <c r="E34" s="891"/>
    </row>
    <row r="36" spans="1:8">
      <c r="A36" s="895" t="s">
        <v>230</v>
      </c>
      <c r="B36" s="895"/>
      <c r="C36" s="895"/>
      <c r="D36" s="895"/>
      <c r="E36" s="894" t="s">
        <v>231</v>
      </c>
      <c r="F36" s="894"/>
      <c r="G36" s="894"/>
      <c r="H36" s="894"/>
    </row>
    <row r="37" spans="1:8">
      <c r="E37" s="850" t="s">
        <v>260</v>
      </c>
      <c r="F37" s="850"/>
      <c r="G37" s="850"/>
      <c r="H37" s="850"/>
    </row>
    <row r="40" spans="1:8" ht="30" customHeight="1">
      <c r="A40" s="895" t="s">
        <v>320</v>
      </c>
      <c r="B40" s="895"/>
      <c r="C40" s="895"/>
      <c r="D40" s="895"/>
      <c r="E40" s="894" t="s">
        <v>321</v>
      </c>
      <c r="F40" s="894"/>
      <c r="G40" s="894"/>
      <c r="H40" s="894"/>
    </row>
    <row r="41" spans="1:8">
      <c r="E41" s="850" t="s">
        <v>260</v>
      </c>
      <c r="F41" s="850"/>
      <c r="G41" s="850"/>
      <c r="H41" s="850"/>
    </row>
    <row r="44" spans="1:8">
      <c r="A44" s="890" t="s">
        <v>489</v>
      </c>
      <c r="B44" s="890"/>
      <c r="C44" s="890"/>
      <c r="D44" s="890"/>
      <c r="E44" s="890"/>
      <c r="F44" s="890"/>
      <c r="G44" s="890"/>
      <c r="H44" s="890"/>
    </row>
  </sheetData>
  <sheetProtection formatCells="0" formatColumns="0" formatRows="0" insertColumns="0" insertRows="0" insertHyperlinks="0" deleteColumns="0" deleteRows="0" sort="0" autoFilter="0" pivotTables="0"/>
  <mergeCells count="34">
    <mergeCell ref="A2:H2"/>
    <mergeCell ref="A9:H9"/>
    <mergeCell ref="C11:F11"/>
    <mergeCell ref="A15:H15"/>
    <mergeCell ref="B12:G12"/>
    <mergeCell ref="A14:B14"/>
    <mergeCell ref="A6:H6"/>
    <mergeCell ref="A3:H3"/>
    <mergeCell ref="C17:E17"/>
    <mergeCell ref="C18:E18"/>
    <mergeCell ref="A36:D36"/>
    <mergeCell ref="A40:D40"/>
    <mergeCell ref="C16:E16"/>
    <mergeCell ref="C19:E19"/>
    <mergeCell ref="C20:E20"/>
    <mergeCell ref="C21:E21"/>
    <mergeCell ref="C22:E22"/>
    <mergeCell ref="C23:E23"/>
    <mergeCell ref="C24:E24"/>
    <mergeCell ref="C30:E30"/>
    <mergeCell ref="E36:H36"/>
    <mergeCell ref="E37:H37"/>
    <mergeCell ref="E40:H40"/>
    <mergeCell ref="C25:E25"/>
    <mergeCell ref="C26:E26"/>
    <mergeCell ref="C27:E27"/>
    <mergeCell ref="C28:E28"/>
    <mergeCell ref="C29:E29"/>
    <mergeCell ref="A44:H44"/>
    <mergeCell ref="C31:E31"/>
    <mergeCell ref="C32:E32"/>
    <mergeCell ref="C33:E33"/>
    <mergeCell ref="C34:E34"/>
    <mergeCell ref="E41:H41"/>
  </mergeCells>
  <pageMargins left="0.39370078740157483" right="0.19685039370078741" top="0.19685039370078741" bottom="0.19685039370078741" header="0.31496062992125984" footer="0.31496062992125984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C336A-80AB-4D1A-BFA0-7199078F1120}">
  <dimension ref="A2:L46"/>
  <sheetViews>
    <sheetView showRuler="0" topLeftCell="A13" zoomScaleNormal="100" workbookViewId="0">
      <selection activeCell="J26" sqref="J26"/>
    </sheetView>
  </sheetViews>
  <sheetFormatPr defaultRowHeight="15"/>
  <cols>
    <col min="1" max="1" width="6.42578125" style="451" customWidth="1"/>
    <col min="2" max="2" width="13.7109375" style="451" customWidth="1"/>
    <col min="3" max="3" width="11.5703125" style="451" customWidth="1"/>
    <col min="4" max="4" width="9.140625" style="451"/>
    <col min="5" max="5" width="7.140625" style="451" customWidth="1"/>
    <col min="6" max="6" width="13.7109375" style="451" customWidth="1"/>
    <col min="7" max="7" width="10" style="451" customWidth="1"/>
    <col min="8" max="8" width="13.5703125" style="451" customWidth="1"/>
    <col min="9" max="9" width="9.140625" style="451"/>
    <col min="10" max="10" width="9.140625" style="450"/>
    <col min="11" max="12" width="9.5703125" style="450" bestFit="1" customWidth="1"/>
    <col min="13" max="16384" width="9.140625" style="450"/>
  </cols>
  <sheetData>
    <row r="2" spans="1:8">
      <c r="A2" s="899" t="s">
        <v>281</v>
      </c>
      <c r="B2" s="899"/>
      <c r="C2" s="899"/>
      <c r="D2" s="899"/>
      <c r="E2" s="899"/>
      <c r="F2" s="899"/>
      <c r="G2" s="899"/>
      <c r="H2" s="899"/>
    </row>
    <row r="3" spans="1:8">
      <c r="A3" s="905" t="s">
        <v>280</v>
      </c>
      <c r="B3" s="905"/>
      <c r="C3" s="905"/>
      <c r="D3" s="905"/>
      <c r="E3" s="905"/>
      <c r="F3" s="905"/>
      <c r="G3" s="905"/>
      <c r="H3" s="905"/>
    </row>
    <row r="5" spans="1:8">
      <c r="A5" s="902" t="s">
        <v>279</v>
      </c>
      <c r="B5" s="902"/>
      <c r="C5" s="902"/>
      <c r="D5" s="902"/>
      <c r="E5" s="902"/>
      <c r="F5" s="902"/>
      <c r="G5" s="902"/>
      <c r="H5" s="902"/>
    </row>
    <row r="8" spans="1:8" ht="15" customHeight="1">
      <c r="A8" s="900" t="s">
        <v>278</v>
      </c>
      <c r="B8" s="900"/>
      <c r="C8" s="900"/>
      <c r="D8" s="900"/>
      <c r="E8" s="900"/>
      <c r="F8" s="900"/>
      <c r="G8" s="900"/>
      <c r="H8" s="900"/>
    </row>
    <row r="9" spans="1:8">
      <c r="D9" s="462"/>
    </row>
    <row r="10" spans="1:8">
      <c r="C10" s="901" t="s">
        <v>515</v>
      </c>
      <c r="D10" s="902"/>
      <c r="E10" s="902"/>
      <c r="F10" s="902"/>
    </row>
    <row r="11" spans="1:8">
      <c r="B11" s="904" t="s">
        <v>277</v>
      </c>
      <c r="C11" s="904"/>
      <c r="D11" s="904"/>
      <c r="E11" s="904"/>
      <c r="F11" s="904"/>
      <c r="G11" s="904"/>
    </row>
    <row r="13" spans="1:8" ht="15" customHeight="1">
      <c r="A13" s="895" t="s">
        <v>276</v>
      </c>
      <c r="B13" s="895"/>
      <c r="C13" s="461" t="s">
        <v>275</v>
      </c>
      <c r="D13" s="460"/>
      <c r="E13" s="460"/>
      <c r="F13" s="460"/>
      <c r="G13" s="460"/>
      <c r="H13" s="460"/>
    </row>
    <row r="14" spans="1:8">
      <c r="A14" s="890" t="s">
        <v>274</v>
      </c>
      <c r="B14" s="890"/>
      <c r="C14" s="890"/>
      <c r="D14" s="890"/>
      <c r="E14" s="890"/>
      <c r="F14" s="890"/>
      <c r="G14" s="890"/>
      <c r="H14" s="890"/>
    </row>
    <row r="15" spans="1:8" ht="28.5" customHeight="1">
      <c r="A15" s="464" t="s">
        <v>273</v>
      </c>
      <c r="B15" s="464" t="s">
        <v>272</v>
      </c>
      <c r="C15" s="906" t="s">
        <v>271</v>
      </c>
      <c r="D15" s="907"/>
      <c r="E15" s="908"/>
      <c r="F15" s="464" t="s">
        <v>270</v>
      </c>
      <c r="G15" s="465" t="s">
        <v>269</v>
      </c>
      <c r="H15" s="465" t="s">
        <v>268</v>
      </c>
    </row>
    <row r="16" spans="1:8">
      <c r="A16" s="456">
        <v>1</v>
      </c>
      <c r="B16" s="455" t="s">
        <v>243</v>
      </c>
      <c r="C16" s="892" t="s">
        <v>263</v>
      </c>
      <c r="D16" s="892"/>
      <c r="E16" s="892"/>
      <c r="F16" s="459" t="s">
        <v>256</v>
      </c>
      <c r="G16" s="458" t="s">
        <v>256</v>
      </c>
      <c r="H16" s="1028">
        <v>347098.57</v>
      </c>
    </row>
    <row r="17" spans="1:12">
      <c r="A17" s="456"/>
      <c r="B17" s="455"/>
      <c r="C17" s="893" t="s">
        <v>262</v>
      </c>
      <c r="D17" s="893"/>
      <c r="E17" s="893"/>
      <c r="F17" s="454" t="s">
        <v>256</v>
      </c>
      <c r="G17" s="453" t="s">
        <v>256</v>
      </c>
      <c r="H17" s="1029">
        <f>0+H16</f>
        <v>347098.57</v>
      </c>
    </row>
    <row r="18" spans="1:12">
      <c r="A18" s="456">
        <v>2</v>
      </c>
      <c r="B18" s="455" t="s">
        <v>27</v>
      </c>
      <c r="C18" s="892" t="s">
        <v>266</v>
      </c>
      <c r="D18" s="892"/>
      <c r="E18" s="892"/>
      <c r="F18" s="459" t="s">
        <v>256</v>
      </c>
      <c r="G18" s="458" t="s">
        <v>256</v>
      </c>
      <c r="H18" s="1030">
        <v>3162.16</v>
      </c>
      <c r="I18" s="1025"/>
      <c r="J18" s="1026"/>
      <c r="K18" s="1026"/>
      <c r="L18" s="1026"/>
    </row>
    <row r="19" spans="1:12">
      <c r="A19" s="456">
        <v>3</v>
      </c>
      <c r="B19" s="455" t="s">
        <v>27</v>
      </c>
      <c r="C19" s="892" t="s">
        <v>263</v>
      </c>
      <c r="D19" s="892"/>
      <c r="E19" s="892"/>
      <c r="F19" s="459" t="s">
        <v>256</v>
      </c>
      <c r="G19" s="458" t="s">
        <v>256</v>
      </c>
      <c r="H19" s="1028">
        <v>185736.55</v>
      </c>
      <c r="I19" s="737"/>
      <c r="J19" s="738"/>
    </row>
    <row r="20" spans="1:12">
      <c r="A20" s="456"/>
      <c r="B20" s="455"/>
      <c r="C20" s="893" t="s">
        <v>262</v>
      </c>
      <c r="D20" s="893"/>
      <c r="E20" s="893"/>
      <c r="F20" s="454" t="s">
        <v>256</v>
      </c>
      <c r="G20" s="453" t="s">
        <v>256</v>
      </c>
      <c r="H20" s="1029">
        <f>0+H18+H19</f>
        <v>188898.71</v>
      </c>
    </row>
    <row r="21" spans="1:12">
      <c r="A21" s="456">
        <v>4</v>
      </c>
      <c r="B21" s="455" t="s">
        <v>248</v>
      </c>
      <c r="C21" s="892" t="s">
        <v>263</v>
      </c>
      <c r="D21" s="892"/>
      <c r="E21" s="892"/>
      <c r="F21" s="459" t="s">
        <v>256</v>
      </c>
      <c r="G21" s="458" t="s">
        <v>256</v>
      </c>
      <c r="H21" s="1028">
        <v>4113.1899999999996</v>
      </c>
      <c r="I21" s="737"/>
      <c r="J21" s="1027"/>
      <c r="K21" s="1027"/>
      <c r="L21" s="1027"/>
    </row>
    <row r="22" spans="1:12">
      <c r="A22" s="456"/>
      <c r="B22" s="455"/>
      <c r="C22" s="893" t="s">
        <v>262</v>
      </c>
      <c r="D22" s="893"/>
      <c r="E22" s="893"/>
      <c r="F22" s="454" t="s">
        <v>256</v>
      </c>
      <c r="G22" s="453" t="s">
        <v>256</v>
      </c>
      <c r="H22" s="1029">
        <f>0+H21</f>
        <v>4113.1899999999996</v>
      </c>
    </row>
    <row r="23" spans="1:12">
      <c r="C23" s="891"/>
      <c r="D23" s="891"/>
      <c r="E23" s="891"/>
    </row>
    <row r="25" spans="1:12">
      <c r="A25" s="895" t="s">
        <v>230</v>
      </c>
      <c r="B25" s="895"/>
      <c r="C25" s="895"/>
      <c r="D25" s="895"/>
      <c r="E25" s="894" t="s">
        <v>231</v>
      </c>
      <c r="F25" s="894"/>
      <c r="G25" s="894"/>
      <c r="H25" s="894"/>
    </row>
    <row r="26" spans="1:12">
      <c r="E26" s="850" t="s">
        <v>260</v>
      </c>
      <c r="F26" s="850"/>
      <c r="G26" s="850"/>
      <c r="H26" s="850"/>
      <c r="K26" s="463"/>
    </row>
    <row r="29" spans="1:12" ht="29.25" customHeight="1">
      <c r="A29" s="775" t="s">
        <v>320</v>
      </c>
      <c r="B29" s="775"/>
      <c r="C29" s="775"/>
      <c r="D29" s="775"/>
      <c r="E29" s="910" t="s">
        <v>321</v>
      </c>
      <c r="F29" s="910"/>
      <c r="G29" s="910"/>
      <c r="H29" s="910"/>
      <c r="J29" s="739"/>
      <c r="L29" s="463"/>
    </row>
    <row r="30" spans="1:12">
      <c r="E30" s="911" t="s">
        <v>260</v>
      </c>
      <c r="F30" s="911"/>
      <c r="G30" s="911"/>
      <c r="H30" s="911"/>
      <c r="L30" s="463"/>
    </row>
    <row r="33" spans="1:10">
      <c r="A33" s="909"/>
      <c r="B33" s="890"/>
      <c r="C33" s="890"/>
      <c r="D33" s="890"/>
      <c r="E33" s="890"/>
      <c r="F33" s="890"/>
      <c r="G33" s="890"/>
      <c r="H33" s="890"/>
    </row>
    <row r="34" spans="1:10">
      <c r="G34" s="1025"/>
    </row>
    <row r="35" spans="1:10">
      <c r="G35" s="1025"/>
      <c r="H35" s="736"/>
    </row>
    <row r="36" spans="1:10">
      <c r="H36" s="912"/>
      <c r="I36" s="912"/>
      <c r="J36" s="912"/>
    </row>
    <row r="46" spans="1:10">
      <c r="A46" s="890" t="s">
        <v>489</v>
      </c>
      <c r="B46" s="890"/>
      <c r="C46" s="890"/>
      <c r="D46" s="890"/>
      <c r="E46" s="890"/>
      <c r="F46" s="890"/>
      <c r="G46" s="890"/>
    </row>
  </sheetData>
  <sheetProtection formatCells="0" formatColumns="0" formatRows="0" insertColumns="0" insertRows="0" insertHyperlinks="0" deleteColumns="0" deleteRows="0" sort="0" autoFilter="0" pivotTables="0"/>
  <mergeCells count="26">
    <mergeCell ref="A2:H2"/>
    <mergeCell ref="A8:H8"/>
    <mergeCell ref="C10:F10"/>
    <mergeCell ref="A14:H14"/>
    <mergeCell ref="B11:G11"/>
    <mergeCell ref="A13:B13"/>
    <mergeCell ref="A5:H5"/>
    <mergeCell ref="A3:H3"/>
    <mergeCell ref="C16:E16"/>
    <mergeCell ref="C17:E17"/>
    <mergeCell ref="A25:D25"/>
    <mergeCell ref="A29:D29"/>
    <mergeCell ref="C15:E15"/>
    <mergeCell ref="C18:E18"/>
    <mergeCell ref="C19:E19"/>
    <mergeCell ref="C20:E20"/>
    <mergeCell ref="C21:E21"/>
    <mergeCell ref="C22:E22"/>
    <mergeCell ref="C23:E23"/>
    <mergeCell ref="A46:G46"/>
    <mergeCell ref="A33:H33"/>
    <mergeCell ref="E25:H25"/>
    <mergeCell ref="E26:H26"/>
    <mergeCell ref="E29:H29"/>
    <mergeCell ref="E30:H30"/>
    <mergeCell ref="H36:J36"/>
  </mergeCells>
  <pageMargins left="0.39370078740157483" right="0.19685039370078741" top="0.19685039370078741" bottom="0.19685039370078741" header="0.31496062992125984" footer="0.31496062992125984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D11E5-1AF0-4CB2-B843-BC854DB7D9D7}">
  <dimension ref="A2:K45"/>
  <sheetViews>
    <sheetView showRuler="0" topLeftCell="A13" zoomScaleNormal="100" workbookViewId="0">
      <selection activeCell="A45" sqref="A45:XFD47"/>
    </sheetView>
  </sheetViews>
  <sheetFormatPr defaultRowHeight="15"/>
  <cols>
    <col min="1" max="1" width="6.42578125" style="451" customWidth="1"/>
    <col min="2" max="2" width="13.7109375" style="451" customWidth="1"/>
    <col min="3" max="3" width="11.5703125" style="451" customWidth="1"/>
    <col min="4" max="4" width="9.140625" style="451"/>
    <col min="5" max="5" width="7.140625" style="451" customWidth="1"/>
    <col min="6" max="6" width="13.7109375" style="451" customWidth="1"/>
    <col min="7" max="7" width="10" style="451" customWidth="1"/>
    <col min="8" max="8" width="13.5703125" style="451" customWidth="1"/>
    <col min="9" max="9" width="9.140625" style="451"/>
    <col min="10" max="10" width="9.140625" style="450"/>
    <col min="11" max="11" width="9.5703125" style="450" bestFit="1" customWidth="1"/>
    <col min="12" max="16384" width="9.140625" style="450"/>
  </cols>
  <sheetData>
    <row r="2" spans="1:8">
      <c r="A2" s="899" t="s">
        <v>393</v>
      </c>
      <c r="B2" s="899"/>
      <c r="C2" s="899"/>
      <c r="D2" s="899"/>
      <c r="E2" s="899"/>
      <c r="F2" s="899"/>
      <c r="G2" s="899"/>
      <c r="H2" s="899"/>
    </row>
    <row r="3" spans="1:8">
      <c r="A3" s="905" t="s">
        <v>280</v>
      </c>
      <c r="B3" s="905"/>
      <c r="C3" s="905"/>
      <c r="D3" s="905"/>
      <c r="E3" s="905"/>
      <c r="F3" s="905"/>
      <c r="G3" s="905"/>
      <c r="H3" s="905"/>
    </row>
    <row r="6" spans="1:8">
      <c r="A6" s="902" t="s">
        <v>279</v>
      </c>
      <c r="B6" s="902"/>
      <c r="C6" s="902"/>
      <c r="D6" s="902"/>
      <c r="E6" s="902"/>
      <c r="F6" s="902"/>
      <c r="G6" s="902"/>
      <c r="H6" s="902"/>
    </row>
    <row r="9" spans="1:8" ht="15" customHeight="1">
      <c r="A9" s="900" t="s">
        <v>278</v>
      </c>
      <c r="B9" s="900"/>
      <c r="C9" s="900"/>
      <c r="D9" s="900"/>
      <c r="E9" s="900"/>
      <c r="F9" s="900"/>
      <c r="G9" s="900"/>
      <c r="H9" s="900"/>
    </row>
    <row r="10" spans="1:8">
      <c r="D10" s="462"/>
    </row>
    <row r="11" spans="1:8">
      <c r="C11" s="901" t="s">
        <v>516</v>
      </c>
      <c r="D11" s="902"/>
      <c r="E11" s="902"/>
      <c r="F11" s="902"/>
    </row>
    <row r="12" spans="1:8">
      <c r="B12" s="903" t="s">
        <v>514</v>
      </c>
      <c r="C12" s="904"/>
      <c r="D12" s="904"/>
      <c r="E12" s="904"/>
      <c r="F12" s="904"/>
      <c r="G12" s="904"/>
    </row>
    <row r="14" spans="1:8" ht="15" customHeight="1">
      <c r="A14" s="895" t="s">
        <v>276</v>
      </c>
      <c r="B14" s="895"/>
      <c r="C14" s="461" t="s">
        <v>275</v>
      </c>
      <c r="D14" s="460"/>
      <c r="E14" s="460"/>
      <c r="F14" s="460"/>
      <c r="G14" s="460"/>
      <c r="H14" s="460"/>
    </row>
    <row r="15" spans="1:8">
      <c r="A15" s="890" t="s">
        <v>274</v>
      </c>
      <c r="B15" s="890"/>
      <c r="C15" s="890"/>
      <c r="D15" s="890"/>
      <c r="E15" s="890"/>
      <c r="F15" s="890"/>
      <c r="G15" s="890"/>
      <c r="H15" s="890"/>
    </row>
    <row r="16" spans="1:8" ht="28.5" customHeight="1">
      <c r="A16" s="464" t="s">
        <v>273</v>
      </c>
      <c r="B16" s="464" t="s">
        <v>272</v>
      </c>
      <c r="C16" s="906" t="s">
        <v>271</v>
      </c>
      <c r="D16" s="907"/>
      <c r="E16" s="908"/>
      <c r="F16" s="464" t="s">
        <v>270</v>
      </c>
      <c r="G16" s="465" t="s">
        <v>269</v>
      </c>
      <c r="H16" s="465" t="s">
        <v>268</v>
      </c>
    </row>
    <row r="17" spans="1:11">
      <c r="A17" s="456">
        <v>1</v>
      </c>
      <c r="B17" s="455" t="s">
        <v>243</v>
      </c>
      <c r="C17" s="892" t="s">
        <v>263</v>
      </c>
      <c r="D17" s="892"/>
      <c r="E17" s="892"/>
      <c r="F17" s="459" t="s">
        <v>261</v>
      </c>
      <c r="G17" s="458">
        <v>1</v>
      </c>
      <c r="H17" s="457">
        <v>347098.57</v>
      </c>
    </row>
    <row r="18" spans="1:11">
      <c r="A18" s="456"/>
      <c r="B18" s="455"/>
      <c r="C18" s="893" t="s">
        <v>262</v>
      </c>
      <c r="D18" s="893"/>
      <c r="E18" s="893"/>
      <c r="F18" s="454" t="s">
        <v>261</v>
      </c>
      <c r="G18" s="453">
        <v>1</v>
      </c>
      <c r="H18" s="452">
        <f>0+H17</f>
        <v>347098.57</v>
      </c>
    </row>
    <row r="19" spans="1:11">
      <c r="A19" s="456">
        <v>2</v>
      </c>
      <c r="B19" s="455" t="s">
        <v>27</v>
      </c>
      <c r="C19" s="892" t="s">
        <v>263</v>
      </c>
      <c r="D19" s="892"/>
      <c r="E19" s="892"/>
      <c r="F19" s="459" t="s">
        <v>267</v>
      </c>
      <c r="G19" s="458">
        <v>9</v>
      </c>
      <c r="H19" s="457">
        <v>17200</v>
      </c>
    </row>
    <row r="20" spans="1:11">
      <c r="A20" s="456"/>
      <c r="B20" s="455"/>
      <c r="C20" s="893" t="s">
        <v>262</v>
      </c>
      <c r="D20" s="893"/>
      <c r="E20" s="893"/>
      <c r="F20" s="454" t="s">
        <v>267</v>
      </c>
      <c r="G20" s="453">
        <v>9</v>
      </c>
      <c r="H20" s="452">
        <f>0+H19</f>
        <v>17200</v>
      </c>
    </row>
    <row r="21" spans="1:11">
      <c r="A21" s="456">
        <v>3</v>
      </c>
      <c r="B21" s="455" t="s">
        <v>27</v>
      </c>
      <c r="C21" s="892" t="s">
        <v>266</v>
      </c>
      <c r="D21" s="892"/>
      <c r="E21" s="892"/>
      <c r="F21" s="459" t="s">
        <v>261</v>
      </c>
      <c r="G21" s="458">
        <v>1</v>
      </c>
      <c r="H21" s="457">
        <v>3162.16</v>
      </c>
    </row>
    <row r="22" spans="1:11">
      <c r="A22" s="456">
        <v>4</v>
      </c>
      <c r="B22" s="455" t="s">
        <v>27</v>
      </c>
      <c r="C22" s="892" t="s">
        <v>263</v>
      </c>
      <c r="D22" s="892"/>
      <c r="E22" s="892"/>
      <c r="F22" s="459" t="s">
        <v>261</v>
      </c>
      <c r="G22" s="458">
        <v>1</v>
      </c>
      <c r="H22" s="457">
        <v>165467.62</v>
      </c>
    </row>
    <row r="23" spans="1:11">
      <c r="A23" s="456"/>
      <c r="B23" s="455"/>
      <c r="C23" s="893" t="s">
        <v>262</v>
      </c>
      <c r="D23" s="893"/>
      <c r="E23" s="893"/>
      <c r="F23" s="454" t="s">
        <v>261</v>
      </c>
      <c r="G23" s="453">
        <v>1</v>
      </c>
      <c r="H23" s="452">
        <f>0+H21+H22</f>
        <v>168629.78</v>
      </c>
    </row>
    <row r="24" spans="1:11">
      <c r="A24" s="456">
        <v>5</v>
      </c>
      <c r="B24" s="455" t="s">
        <v>27</v>
      </c>
      <c r="C24" s="892" t="s">
        <v>263</v>
      </c>
      <c r="D24" s="892"/>
      <c r="E24" s="892"/>
      <c r="F24" s="459" t="s">
        <v>265</v>
      </c>
      <c r="G24" s="458">
        <v>1</v>
      </c>
      <c r="H24" s="457">
        <v>1456</v>
      </c>
    </row>
    <row r="25" spans="1:11">
      <c r="A25" s="456"/>
      <c r="B25" s="455"/>
      <c r="C25" s="893" t="s">
        <v>262</v>
      </c>
      <c r="D25" s="893"/>
      <c r="E25" s="893"/>
      <c r="F25" s="454" t="s">
        <v>265</v>
      </c>
      <c r="G25" s="453">
        <v>1</v>
      </c>
      <c r="H25" s="452">
        <f>0+H24</f>
        <v>1456</v>
      </c>
      <c r="K25" s="463"/>
    </row>
    <row r="26" spans="1:11">
      <c r="A26" s="456">
        <v>6</v>
      </c>
      <c r="B26" s="455" t="s">
        <v>27</v>
      </c>
      <c r="C26" s="892" t="s">
        <v>263</v>
      </c>
      <c r="D26" s="892"/>
      <c r="E26" s="892"/>
      <c r="F26" s="459" t="s">
        <v>264</v>
      </c>
      <c r="G26" s="458">
        <v>1</v>
      </c>
      <c r="H26" s="457">
        <v>1612.93</v>
      </c>
    </row>
    <row r="27" spans="1:11">
      <c r="A27" s="456"/>
      <c r="B27" s="455"/>
      <c r="C27" s="893" t="s">
        <v>262</v>
      </c>
      <c r="D27" s="893"/>
      <c r="E27" s="893"/>
      <c r="F27" s="454" t="s">
        <v>264</v>
      </c>
      <c r="G27" s="453">
        <v>1</v>
      </c>
      <c r="H27" s="452">
        <f>0+H26</f>
        <v>1612.93</v>
      </c>
    </row>
    <row r="28" spans="1:11">
      <c r="A28" s="456">
        <v>7</v>
      </c>
      <c r="B28" s="455" t="s">
        <v>248</v>
      </c>
      <c r="C28" s="892" t="s">
        <v>263</v>
      </c>
      <c r="D28" s="892"/>
      <c r="E28" s="892"/>
      <c r="F28" s="459" t="s">
        <v>261</v>
      </c>
      <c r="G28" s="458">
        <v>1</v>
      </c>
      <c r="H28" s="457">
        <v>4113.1899999999996</v>
      </c>
    </row>
    <row r="29" spans="1:11">
      <c r="A29" s="456"/>
      <c r="B29" s="455"/>
      <c r="C29" s="893" t="s">
        <v>262</v>
      </c>
      <c r="D29" s="893"/>
      <c r="E29" s="893"/>
      <c r="F29" s="454" t="s">
        <v>261</v>
      </c>
      <c r="G29" s="453">
        <v>1</v>
      </c>
      <c r="H29" s="452">
        <f>0+H28</f>
        <v>4113.1899999999996</v>
      </c>
    </row>
    <row r="30" spans="1:11">
      <c r="C30" s="891"/>
      <c r="D30" s="891"/>
      <c r="E30" s="891"/>
    </row>
    <row r="31" spans="1:11">
      <c r="A31" s="895" t="s">
        <v>230</v>
      </c>
      <c r="B31" s="895"/>
      <c r="C31" s="895"/>
      <c r="D31" s="895"/>
      <c r="E31" s="894" t="s">
        <v>231</v>
      </c>
      <c r="F31" s="894"/>
      <c r="G31" s="894"/>
      <c r="H31" s="894"/>
    </row>
    <row r="32" spans="1:11">
      <c r="E32" s="850" t="s">
        <v>260</v>
      </c>
      <c r="F32" s="850"/>
      <c r="G32" s="850"/>
      <c r="H32" s="850"/>
    </row>
    <row r="34" spans="1:8" ht="33.75" customHeight="1">
      <c r="A34" s="775" t="s">
        <v>320</v>
      </c>
      <c r="B34" s="775"/>
      <c r="C34" s="775"/>
      <c r="D34" s="775"/>
      <c r="E34" s="910" t="s">
        <v>321</v>
      </c>
      <c r="F34" s="910"/>
      <c r="G34" s="910"/>
      <c r="H34" s="910"/>
    </row>
    <row r="35" spans="1:8">
      <c r="E35" s="911" t="s">
        <v>260</v>
      </c>
      <c r="F35" s="911"/>
      <c r="G35" s="911"/>
      <c r="H35" s="911"/>
    </row>
    <row r="37" spans="1:8">
      <c r="A37" s="909"/>
      <c r="B37" s="890"/>
      <c r="C37" s="890"/>
      <c r="D37" s="890"/>
      <c r="E37" s="890"/>
      <c r="F37" s="890"/>
      <c r="G37" s="890"/>
      <c r="H37" s="890"/>
    </row>
    <row r="45" spans="1:8">
      <c r="A45" s="890" t="s">
        <v>489</v>
      </c>
      <c r="B45" s="890"/>
      <c r="C45" s="890"/>
      <c r="D45" s="890"/>
      <c r="E45" s="890"/>
      <c r="F45" s="890"/>
      <c r="G45" s="890"/>
    </row>
  </sheetData>
  <sheetProtection formatCells="0" formatColumns="0" formatRows="0" insertColumns="0" insertRows="0" insertHyperlinks="0" deleteColumns="0" deleteRows="0" sort="0" autoFilter="0" pivotTables="0"/>
  <mergeCells count="31">
    <mergeCell ref="A2:H2"/>
    <mergeCell ref="A9:H9"/>
    <mergeCell ref="C11:F11"/>
    <mergeCell ref="A15:H15"/>
    <mergeCell ref="B12:G12"/>
    <mergeCell ref="A14:B14"/>
    <mergeCell ref="A6:H6"/>
    <mergeCell ref="A3:H3"/>
    <mergeCell ref="C17:E17"/>
    <mergeCell ref="C18:E18"/>
    <mergeCell ref="A31:D31"/>
    <mergeCell ref="A34:D34"/>
    <mergeCell ref="C16:E16"/>
    <mergeCell ref="C19:E19"/>
    <mergeCell ref="C20:E20"/>
    <mergeCell ref="C21:E21"/>
    <mergeCell ref="C22:E22"/>
    <mergeCell ref="C23:E23"/>
    <mergeCell ref="C24:E24"/>
    <mergeCell ref="E34:H34"/>
    <mergeCell ref="C30:E30"/>
    <mergeCell ref="C25:E25"/>
    <mergeCell ref="C26:E26"/>
    <mergeCell ref="C27:E27"/>
    <mergeCell ref="A45:G45"/>
    <mergeCell ref="A37:H37"/>
    <mergeCell ref="C28:E28"/>
    <mergeCell ref="C29:E29"/>
    <mergeCell ref="E31:H31"/>
    <mergeCell ref="E32:H32"/>
    <mergeCell ref="E35:H35"/>
  </mergeCells>
  <pageMargins left="0.70866141732283472" right="0.51181102362204722" top="0.35433070866141736" bottom="0.35433070866141736" header="0.31496062992125984" footer="0.31496062992125984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B14A9-DB47-46FE-853C-A892DBD4022C}">
  <sheetPr>
    <pageSetUpPr fitToPage="1"/>
  </sheetPr>
  <dimension ref="A1:R40"/>
  <sheetViews>
    <sheetView topLeftCell="A13" zoomScaleNormal="100" workbookViewId="0">
      <selection activeCell="R26" sqref="R26"/>
    </sheetView>
  </sheetViews>
  <sheetFormatPr defaultRowHeight="12.75"/>
  <cols>
    <col min="1" max="4" width="9.140625" style="466"/>
    <col min="5" max="5" width="11.7109375" style="466" customWidth="1"/>
    <col min="6" max="6" width="4.28515625" style="466" customWidth="1"/>
    <col min="7" max="8" width="9.140625" style="466"/>
    <col min="9" max="9" width="6.5703125" style="466" customWidth="1"/>
    <col min="10" max="10" width="9.140625" style="466"/>
    <col min="11" max="11" width="5.28515625" style="466" customWidth="1"/>
    <col min="12" max="12" width="7.140625" style="466" customWidth="1"/>
    <col min="13" max="13" width="7.5703125" style="466" customWidth="1"/>
    <col min="14" max="14" width="17.85546875" style="466" customWidth="1"/>
    <col min="15" max="260" width="9.140625" style="466"/>
    <col min="261" max="261" width="11.7109375" style="466" customWidth="1"/>
    <col min="262" max="262" width="4.28515625" style="466" customWidth="1"/>
    <col min="263" max="264" width="9.140625" style="466"/>
    <col min="265" max="265" width="6.5703125" style="466" customWidth="1"/>
    <col min="266" max="266" width="9.140625" style="466"/>
    <col min="267" max="267" width="5.28515625" style="466" customWidth="1"/>
    <col min="268" max="268" width="7.140625" style="466" customWidth="1"/>
    <col min="269" max="269" width="7.5703125" style="466" customWidth="1"/>
    <col min="270" max="270" width="17.85546875" style="466" customWidth="1"/>
    <col min="271" max="516" width="9.140625" style="466"/>
    <col min="517" max="517" width="11.7109375" style="466" customWidth="1"/>
    <col min="518" max="518" width="4.28515625" style="466" customWidth="1"/>
    <col min="519" max="520" width="9.140625" style="466"/>
    <col min="521" max="521" width="6.5703125" style="466" customWidth="1"/>
    <col min="522" max="522" width="9.140625" style="466"/>
    <col min="523" max="523" width="5.28515625" style="466" customWidth="1"/>
    <col min="524" max="524" width="7.140625" style="466" customWidth="1"/>
    <col min="525" max="525" width="7.5703125" style="466" customWidth="1"/>
    <col min="526" max="526" width="17.85546875" style="466" customWidth="1"/>
    <col min="527" max="772" width="9.140625" style="466"/>
    <col min="773" max="773" width="11.7109375" style="466" customWidth="1"/>
    <col min="774" max="774" width="4.28515625" style="466" customWidth="1"/>
    <col min="775" max="776" width="9.140625" style="466"/>
    <col min="777" max="777" width="6.5703125" style="466" customWidth="1"/>
    <col min="778" max="778" width="9.140625" style="466"/>
    <col min="779" max="779" width="5.28515625" style="466" customWidth="1"/>
    <col min="780" max="780" width="7.140625" style="466" customWidth="1"/>
    <col min="781" max="781" width="7.5703125" style="466" customWidth="1"/>
    <col min="782" max="782" width="17.85546875" style="466" customWidth="1"/>
    <col min="783" max="1028" width="9.140625" style="466"/>
    <col min="1029" max="1029" width="11.7109375" style="466" customWidth="1"/>
    <col min="1030" max="1030" width="4.28515625" style="466" customWidth="1"/>
    <col min="1031" max="1032" width="9.140625" style="466"/>
    <col min="1033" max="1033" width="6.5703125" style="466" customWidth="1"/>
    <col min="1034" max="1034" width="9.140625" style="466"/>
    <col min="1035" max="1035" width="5.28515625" style="466" customWidth="1"/>
    <col min="1036" max="1036" width="7.140625" style="466" customWidth="1"/>
    <col min="1037" max="1037" width="7.5703125" style="466" customWidth="1"/>
    <col min="1038" max="1038" width="17.85546875" style="466" customWidth="1"/>
    <col min="1039" max="1284" width="9.140625" style="466"/>
    <col min="1285" max="1285" width="11.7109375" style="466" customWidth="1"/>
    <col min="1286" max="1286" width="4.28515625" style="466" customWidth="1"/>
    <col min="1287" max="1288" width="9.140625" style="466"/>
    <col min="1289" max="1289" width="6.5703125" style="466" customWidth="1"/>
    <col min="1290" max="1290" width="9.140625" style="466"/>
    <col min="1291" max="1291" width="5.28515625" style="466" customWidth="1"/>
    <col min="1292" max="1292" width="7.140625" style="466" customWidth="1"/>
    <col min="1293" max="1293" width="7.5703125" style="466" customWidth="1"/>
    <col min="1294" max="1294" width="17.85546875" style="466" customWidth="1"/>
    <col min="1295" max="1540" width="9.140625" style="466"/>
    <col min="1541" max="1541" width="11.7109375" style="466" customWidth="1"/>
    <col min="1542" max="1542" width="4.28515625" style="466" customWidth="1"/>
    <col min="1543" max="1544" width="9.140625" style="466"/>
    <col min="1545" max="1545" width="6.5703125" style="466" customWidth="1"/>
    <col min="1546" max="1546" width="9.140625" style="466"/>
    <col min="1547" max="1547" width="5.28515625" style="466" customWidth="1"/>
    <col min="1548" max="1548" width="7.140625" style="466" customWidth="1"/>
    <col min="1549" max="1549" width="7.5703125" style="466" customWidth="1"/>
    <col min="1550" max="1550" width="17.85546875" style="466" customWidth="1"/>
    <col min="1551" max="1796" width="9.140625" style="466"/>
    <col min="1797" max="1797" width="11.7109375" style="466" customWidth="1"/>
    <col min="1798" max="1798" width="4.28515625" style="466" customWidth="1"/>
    <col min="1799" max="1800" width="9.140625" style="466"/>
    <col min="1801" max="1801" width="6.5703125" style="466" customWidth="1"/>
    <col min="1802" max="1802" width="9.140625" style="466"/>
    <col min="1803" max="1803" width="5.28515625" style="466" customWidth="1"/>
    <col min="1804" max="1804" width="7.140625" style="466" customWidth="1"/>
    <col min="1805" max="1805" width="7.5703125" style="466" customWidth="1"/>
    <col min="1806" max="1806" width="17.85546875" style="466" customWidth="1"/>
    <col min="1807" max="2052" width="9.140625" style="466"/>
    <col min="2053" max="2053" width="11.7109375" style="466" customWidth="1"/>
    <col min="2054" max="2054" width="4.28515625" style="466" customWidth="1"/>
    <col min="2055" max="2056" width="9.140625" style="466"/>
    <col min="2057" max="2057" width="6.5703125" style="466" customWidth="1"/>
    <col min="2058" max="2058" width="9.140625" style="466"/>
    <col min="2059" max="2059" width="5.28515625" style="466" customWidth="1"/>
    <col min="2060" max="2060" width="7.140625" style="466" customWidth="1"/>
    <col min="2061" max="2061" width="7.5703125" style="466" customWidth="1"/>
    <col min="2062" max="2062" width="17.85546875" style="466" customWidth="1"/>
    <col min="2063" max="2308" width="9.140625" style="466"/>
    <col min="2309" max="2309" width="11.7109375" style="466" customWidth="1"/>
    <col min="2310" max="2310" width="4.28515625" style="466" customWidth="1"/>
    <col min="2311" max="2312" width="9.140625" style="466"/>
    <col min="2313" max="2313" width="6.5703125" style="466" customWidth="1"/>
    <col min="2314" max="2314" width="9.140625" style="466"/>
    <col min="2315" max="2315" width="5.28515625" style="466" customWidth="1"/>
    <col min="2316" max="2316" width="7.140625" style="466" customWidth="1"/>
    <col min="2317" max="2317" width="7.5703125" style="466" customWidth="1"/>
    <col min="2318" max="2318" width="17.85546875" style="466" customWidth="1"/>
    <col min="2319" max="2564" width="9.140625" style="466"/>
    <col min="2565" max="2565" width="11.7109375" style="466" customWidth="1"/>
    <col min="2566" max="2566" width="4.28515625" style="466" customWidth="1"/>
    <col min="2567" max="2568" width="9.140625" style="466"/>
    <col min="2569" max="2569" width="6.5703125" style="466" customWidth="1"/>
    <col min="2570" max="2570" width="9.140625" style="466"/>
    <col min="2571" max="2571" width="5.28515625" style="466" customWidth="1"/>
    <col min="2572" max="2572" width="7.140625" style="466" customWidth="1"/>
    <col min="2573" max="2573" width="7.5703125" style="466" customWidth="1"/>
    <col min="2574" max="2574" width="17.85546875" style="466" customWidth="1"/>
    <col min="2575" max="2820" width="9.140625" style="466"/>
    <col min="2821" max="2821" width="11.7109375" style="466" customWidth="1"/>
    <col min="2822" max="2822" width="4.28515625" style="466" customWidth="1"/>
    <col min="2823" max="2824" width="9.140625" style="466"/>
    <col min="2825" max="2825" width="6.5703125" style="466" customWidth="1"/>
    <col min="2826" max="2826" width="9.140625" style="466"/>
    <col min="2827" max="2827" width="5.28515625" style="466" customWidth="1"/>
    <col min="2828" max="2828" width="7.140625" style="466" customWidth="1"/>
    <col min="2829" max="2829" width="7.5703125" style="466" customWidth="1"/>
    <col min="2830" max="2830" width="17.85546875" style="466" customWidth="1"/>
    <col min="2831" max="3076" width="9.140625" style="466"/>
    <col min="3077" max="3077" width="11.7109375" style="466" customWidth="1"/>
    <col min="3078" max="3078" width="4.28515625" style="466" customWidth="1"/>
    <col min="3079" max="3080" width="9.140625" style="466"/>
    <col min="3081" max="3081" width="6.5703125" style="466" customWidth="1"/>
    <col min="3082" max="3082" width="9.140625" style="466"/>
    <col min="3083" max="3083" width="5.28515625" style="466" customWidth="1"/>
    <col min="3084" max="3084" width="7.140625" style="466" customWidth="1"/>
    <col min="3085" max="3085" width="7.5703125" style="466" customWidth="1"/>
    <col min="3086" max="3086" width="17.85546875" style="466" customWidth="1"/>
    <col min="3087" max="3332" width="9.140625" style="466"/>
    <col min="3333" max="3333" width="11.7109375" style="466" customWidth="1"/>
    <col min="3334" max="3334" width="4.28515625" style="466" customWidth="1"/>
    <col min="3335" max="3336" width="9.140625" style="466"/>
    <col min="3337" max="3337" width="6.5703125" style="466" customWidth="1"/>
    <col min="3338" max="3338" width="9.140625" style="466"/>
    <col min="3339" max="3339" width="5.28515625" style="466" customWidth="1"/>
    <col min="3340" max="3340" width="7.140625" style="466" customWidth="1"/>
    <col min="3341" max="3341" width="7.5703125" style="466" customWidth="1"/>
    <col min="3342" max="3342" width="17.85546875" style="466" customWidth="1"/>
    <col min="3343" max="3588" width="9.140625" style="466"/>
    <col min="3589" max="3589" width="11.7109375" style="466" customWidth="1"/>
    <col min="3590" max="3590" width="4.28515625" style="466" customWidth="1"/>
    <col min="3591" max="3592" width="9.140625" style="466"/>
    <col min="3593" max="3593" width="6.5703125" style="466" customWidth="1"/>
    <col min="3594" max="3594" width="9.140625" style="466"/>
    <col min="3595" max="3595" width="5.28515625" style="466" customWidth="1"/>
    <col min="3596" max="3596" width="7.140625" style="466" customWidth="1"/>
    <col min="3597" max="3597" width="7.5703125" style="466" customWidth="1"/>
    <col min="3598" max="3598" width="17.85546875" style="466" customWidth="1"/>
    <col min="3599" max="3844" width="9.140625" style="466"/>
    <col min="3845" max="3845" width="11.7109375" style="466" customWidth="1"/>
    <col min="3846" max="3846" width="4.28515625" style="466" customWidth="1"/>
    <col min="3847" max="3848" width="9.140625" style="466"/>
    <col min="3849" max="3849" width="6.5703125" style="466" customWidth="1"/>
    <col min="3850" max="3850" width="9.140625" style="466"/>
    <col min="3851" max="3851" width="5.28515625" style="466" customWidth="1"/>
    <col min="3852" max="3852" width="7.140625" style="466" customWidth="1"/>
    <col min="3853" max="3853" width="7.5703125" style="466" customWidth="1"/>
    <col min="3854" max="3854" width="17.85546875" style="466" customWidth="1"/>
    <col min="3855" max="4100" width="9.140625" style="466"/>
    <col min="4101" max="4101" width="11.7109375" style="466" customWidth="1"/>
    <col min="4102" max="4102" width="4.28515625" style="466" customWidth="1"/>
    <col min="4103" max="4104" width="9.140625" style="466"/>
    <col min="4105" max="4105" width="6.5703125" style="466" customWidth="1"/>
    <col min="4106" max="4106" width="9.140625" style="466"/>
    <col min="4107" max="4107" width="5.28515625" style="466" customWidth="1"/>
    <col min="4108" max="4108" width="7.140625" style="466" customWidth="1"/>
    <col min="4109" max="4109" width="7.5703125" style="466" customWidth="1"/>
    <col min="4110" max="4110" width="17.85546875" style="466" customWidth="1"/>
    <col min="4111" max="4356" width="9.140625" style="466"/>
    <col min="4357" max="4357" width="11.7109375" style="466" customWidth="1"/>
    <col min="4358" max="4358" width="4.28515625" style="466" customWidth="1"/>
    <col min="4359" max="4360" width="9.140625" style="466"/>
    <col min="4361" max="4361" width="6.5703125" style="466" customWidth="1"/>
    <col min="4362" max="4362" width="9.140625" style="466"/>
    <col min="4363" max="4363" width="5.28515625" style="466" customWidth="1"/>
    <col min="4364" max="4364" width="7.140625" style="466" customWidth="1"/>
    <col min="4365" max="4365" width="7.5703125" style="466" customWidth="1"/>
    <col min="4366" max="4366" width="17.85546875" style="466" customWidth="1"/>
    <col min="4367" max="4612" width="9.140625" style="466"/>
    <col min="4613" max="4613" width="11.7109375" style="466" customWidth="1"/>
    <col min="4614" max="4614" width="4.28515625" style="466" customWidth="1"/>
    <col min="4615" max="4616" width="9.140625" style="466"/>
    <col min="4617" max="4617" width="6.5703125" style="466" customWidth="1"/>
    <col min="4618" max="4618" width="9.140625" style="466"/>
    <col min="4619" max="4619" width="5.28515625" style="466" customWidth="1"/>
    <col min="4620" max="4620" width="7.140625" style="466" customWidth="1"/>
    <col min="4621" max="4621" width="7.5703125" style="466" customWidth="1"/>
    <col min="4622" max="4622" width="17.85546875" style="466" customWidth="1"/>
    <col min="4623" max="4868" width="9.140625" style="466"/>
    <col min="4869" max="4869" width="11.7109375" style="466" customWidth="1"/>
    <col min="4870" max="4870" width="4.28515625" style="466" customWidth="1"/>
    <col min="4871" max="4872" width="9.140625" style="466"/>
    <col min="4873" max="4873" width="6.5703125" style="466" customWidth="1"/>
    <col min="4874" max="4874" width="9.140625" style="466"/>
    <col min="4875" max="4875" width="5.28515625" style="466" customWidth="1"/>
    <col min="4876" max="4876" width="7.140625" style="466" customWidth="1"/>
    <col min="4877" max="4877" width="7.5703125" style="466" customWidth="1"/>
    <col min="4878" max="4878" width="17.85546875" style="466" customWidth="1"/>
    <col min="4879" max="5124" width="9.140625" style="466"/>
    <col min="5125" max="5125" width="11.7109375" style="466" customWidth="1"/>
    <col min="5126" max="5126" width="4.28515625" style="466" customWidth="1"/>
    <col min="5127" max="5128" width="9.140625" style="466"/>
    <col min="5129" max="5129" width="6.5703125" style="466" customWidth="1"/>
    <col min="5130" max="5130" width="9.140625" style="466"/>
    <col min="5131" max="5131" width="5.28515625" style="466" customWidth="1"/>
    <col min="5132" max="5132" width="7.140625" style="466" customWidth="1"/>
    <col min="5133" max="5133" width="7.5703125" style="466" customWidth="1"/>
    <col min="5134" max="5134" width="17.85546875" style="466" customWidth="1"/>
    <col min="5135" max="5380" width="9.140625" style="466"/>
    <col min="5381" max="5381" width="11.7109375" style="466" customWidth="1"/>
    <col min="5382" max="5382" width="4.28515625" style="466" customWidth="1"/>
    <col min="5383" max="5384" width="9.140625" style="466"/>
    <col min="5385" max="5385" width="6.5703125" style="466" customWidth="1"/>
    <col min="5386" max="5386" width="9.140625" style="466"/>
    <col min="5387" max="5387" width="5.28515625" style="466" customWidth="1"/>
    <col min="5388" max="5388" width="7.140625" style="466" customWidth="1"/>
    <col min="5389" max="5389" width="7.5703125" style="466" customWidth="1"/>
    <col min="5390" max="5390" width="17.85546875" style="466" customWidth="1"/>
    <col min="5391" max="5636" width="9.140625" style="466"/>
    <col min="5637" max="5637" width="11.7109375" style="466" customWidth="1"/>
    <col min="5638" max="5638" width="4.28515625" style="466" customWidth="1"/>
    <col min="5639" max="5640" width="9.140625" style="466"/>
    <col min="5641" max="5641" width="6.5703125" style="466" customWidth="1"/>
    <col min="5642" max="5642" width="9.140625" style="466"/>
    <col min="5643" max="5643" width="5.28515625" style="466" customWidth="1"/>
    <col min="5644" max="5644" width="7.140625" style="466" customWidth="1"/>
    <col min="5645" max="5645" width="7.5703125" style="466" customWidth="1"/>
    <col min="5646" max="5646" width="17.85546875" style="466" customWidth="1"/>
    <col min="5647" max="5892" width="9.140625" style="466"/>
    <col min="5893" max="5893" width="11.7109375" style="466" customWidth="1"/>
    <col min="5894" max="5894" width="4.28515625" style="466" customWidth="1"/>
    <col min="5895" max="5896" width="9.140625" style="466"/>
    <col min="5897" max="5897" width="6.5703125" style="466" customWidth="1"/>
    <col min="5898" max="5898" width="9.140625" style="466"/>
    <col min="5899" max="5899" width="5.28515625" style="466" customWidth="1"/>
    <col min="5900" max="5900" width="7.140625" style="466" customWidth="1"/>
    <col min="5901" max="5901" width="7.5703125" style="466" customWidth="1"/>
    <col min="5902" max="5902" width="17.85546875" style="466" customWidth="1"/>
    <col min="5903" max="6148" width="9.140625" style="466"/>
    <col min="6149" max="6149" width="11.7109375" style="466" customWidth="1"/>
    <col min="6150" max="6150" width="4.28515625" style="466" customWidth="1"/>
    <col min="6151" max="6152" width="9.140625" style="466"/>
    <col min="6153" max="6153" width="6.5703125" style="466" customWidth="1"/>
    <col min="6154" max="6154" width="9.140625" style="466"/>
    <col min="6155" max="6155" width="5.28515625" style="466" customWidth="1"/>
    <col min="6156" max="6156" width="7.140625" style="466" customWidth="1"/>
    <col min="6157" max="6157" width="7.5703125" style="466" customWidth="1"/>
    <col min="6158" max="6158" width="17.85546875" style="466" customWidth="1"/>
    <col min="6159" max="6404" width="9.140625" style="466"/>
    <col min="6405" max="6405" width="11.7109375" style="466" customWidth="1"/>
    <col min="6406" max="6406" width="4.28515625" style="466" customWidth="1"/>
    <col min="6407" max="6408" width="9.140625" style="466"/>
    <col min="6409" max="6409" width="6.5703125" style="466" customWidth="1"/>
    <col min="6410" max="6410" width="9.140625" style="466"/>
    <col min="6411" max="6411" width="5.28515625" style="466" customWidth="1"/>
    <col min="6412" max="6412" width="7.140625" style="466" customWidth="1"/>
    <col min="6413" max="6413" width="7.5703125" style="466" customWidth="1"/>
    <col min="6414" max="6414" width="17.85546875" style="466" customWidth="1"/>
    <col min="6415" max="6660" width="9.140625" style="466"/>
    <col min="6661" max="6661" width="11.7109375" style="466" customWidth="1"/>
    <col min="6662" max="6662" width="4.28515625" style="466" customWidth="1"/>
    <col min="6663" max="6664" width="9.140625" style="466"/>
    <col min="6665" max="6665" width="6.5703125" style="466" customWidth="1"/>
    <col min="6666" max="6666" width="9.140625" style="466"/>
    <col min="6667" max="6667" width="5.28515625" style="466" customWidth="1"/>
    <col min="6668" max="6668" width="7.140625" style="466" customWidth="1"/>
    <col min="6669" max="6669" width="7.5703125" style="466" customWidth="1"/>
    <col min="6670" max="6670" width="17.85546875" style="466" customWidth="1"/>
    <col min="6671" max="6916" width="9.140625" style="466"/>
    <col min="6917" max="6917" width="11.7109375" style="466" customWidth="1"/>
    <col min="6918" max="6918" width="4.28515625" style="466" customWidth="1"/>
    <col min="6919" max="6920" width="9.140625" style="466"/>
    <col min="6921" max="6921" width="6.5703125" style="466" customWidth="1"/>
    <col min="6922" max="6922" width="9.140625" style="466"/>
    <col min="6923" max="6923" width="5.28515625" style="466" customWidth="1"/>
    <col min="6924" max="6924" width="7.140625" style="466" customWidth="1"/>
    <col min="6925" max="6925" width="7.5703125" style="466" customWidth="1"/>
    <col min="6926" max="6926" width="17.85546875" style="466" customWidth="1"/>
    <col min="6927" max="7172" width="9.140625" style="466"/>
    <col min="7173" max="7173" width="11.7109375" style="466" customWidth="1"/>
    <col min="7174" max="7174" width="4.28515625" style="466" customWidth="1"/>
    <col min="7175" max="7176" width="9.140625" style="466"/>
    <col min="7177" max="7177" width="6.5703125" style="466" customWidth="1"/>
    <col min="7178" max="7178" width="9.140625" style="466"/>
    <col min="7179" max="7179" width="5.28515625" style="466" customWidth="1"/>
    <col min="7180" max="7180" width="7.140625" style="466" customWidth="1"/>
    <col min="7181" max="7181" width="7.5703125" style="466" customWidth="1"/>
    <col min="7182" max="7182" width="17.85546875" style="466" customWidth="1"/>
    <col min="7183" max="7428" width="9.140625" style="466"/>
    <col min="7429" max="7429" width="11.7109375" style="466" customWidth="1"/>
    <col min="7430" max="7430" width="4.28515625" style="466" customWidth="1"/>
    <col min="7431" max="7432" width="9.140625" style="466"/>
    <col min="7433" max="7433" width="6.5703125" style="466" customWidth="1"/>
    <col min="7434" max="7434" width="9.140625" style="466"/>
    <col min="7435" max="7435" width="5.28515625" style="466" customWidth="1"/>
    <col min="7436" max="7436" width="7.140625" style="466" customWidth="1"/>
    <col min="7437" max="7437" width="7.5703125" style="466" customWidth="1"/>
    <col min="7438" max="7438" width="17.85546875" style="466" customWidth="1"/>
    <col min="7439" max="7684" width="9.140625" style="466"/>
    <col min="7685" max="7685" width="11.7109375" style="466" customWidth="1"/>
    <col min="7686" max="7686" width="4.28515625" style="466" customWidth="1"/>
    <col min="7687" max="7688" width="9.140625" style="466"/>
    <col min="7689" max="7689" width="6.5703125" style="466" customWidth="1"/>
    <col min="7690" max="7690" width="9.140625" style="466"/>
    <col min="7691" max="7691" width="5.28515625" style="466" customWidth="1"/>
    <col min="7692" max="7692" width="7.140625" style="466" customWidth="1"/>
    <col min="7693" max="7693" width="7.5703125" style="466" customWidth="1"/>
    <col min="7694" max="7694" width="17.85546875" style="466" customWidth="1"/>
    <col min="7695" max="7940" width="9.140625" style="466"/>
    <col min="7941" max="7941" width="11.7109375" style="466" customWidth="1"/>
    <col min="7942" max="7942" width="4.28515625" style="466" customWidth="1"/>
    <col min="7943" max="7944" width="9.140625" style="466"/>
    <col min="7945" max="7945" width="6.5703125" style="466" customWidth="1"/>
    <col min="7946" max="7946" width="9.140625" style="466"/>
    <col min="7947" max="7947" width="5.28515625" style="466" customWidth="1"/>
    <col min="7948" max="7948" width="7.140625" style="466" customWidth="1"/>
    <col min="7949" max="7949" width="7.5703125" style="466" customWidth="1"/>
    <col min="7950" max="7950" width="17.85546875" style="466" customWidth="1"/>
    <col min="7951" max="8196" width="9.140625" style="466"/>
    <col min="8197" max="8197" width="11.7109375" style="466" customWidth="1"/>
    <col min="8198" max="8198" width="4.28515625" style="466" customWidth="1"/>
    <col min="8199" max="8200" width="9.140625" style="466"/>
    <col min="8201" max="8201" width="6.5703125" style="466" customWidth="1"/>
    <col min="8202" max="8202" width="9.140625" style="466"/>
    <col min="8203" max="8203" width="5.28515625" style="466" customWidth="1"/>
    <col min="8204" max="8204" width="7.140625" style="466" customWidth="1"/>
    <col min="8205" max="8205" width="7.5703125" style="466" customWidth="1"/>
    <col min="8206" max="8206" width="17.85546875" style="466" customWidth="1"/>
    <col min="8207" max="8452" width="9.140625" style="466"/>
    <col min="8453" max="8453" width="11.7109375" style="466" customWidth="1"/>
    <col min="8454" max="8454" width="4.28515625" style="466" customWidth="1"/>
    <col min="8455" max="8456" width="9.140625" style="466"/>
    <col min="8457" max="8457" width="6.5703125" style="466" customWidth="1"/>
    <col min="8458" max="8458" width="9.140625" style="466"/>
    <col min="8459" max="8459" width="5.28515625" style="466" customWidth="1"/>
    <col min="8460" max="8460" width="7.140625" style="466" customWidth="1"/>
    <col min="8461" max="8461" width="7.5703125" style="466" customWidth="1"/>
    <col min="8462" max="8462" width="17.85546875" style="466" customWidth="1"/>
    <col min="8463" max="8708" width="9.140625" style="466"/>
    <col min="8709" max="8709" width="11.7109375" style="466" customWidth="1"/>
    <col min="8710" max="8710" width="4.28515625" style="466" customWidth="1"/>
    <col min="8711" max="8712" width="9.140625" style="466"/>
    <col min="8713" max="8713" width="6.5703125" style="466" customWidth="1"/>
    <col min="8714" max="8714" width="9.140625" style="466"/>
    <col min="8715" max="8715" width="5.28515625" style="466" customWidth="1"/>
    <col min="8716" max="8716" width="7.140625" style="466" customWidth="1"/>
    <col min="8717" max="8717" width="7.5703125" style="466" customWidth="1"/>
    <col min="8718" max="8718" width="17.85546875" style="466" customWidth="1"/>
    <col min="8719" max="8964" width="9.140625" style="466"/>
    <col min="8965" max="8965" width="11.7109375" style="466" customWidth="1"/>
    <col min="8966" max="8966" width="4.28515625" style="466" customWidth="1"/>
    <col min="8967" max="8968" width="9.140625" style="466"/>
    <col min="8969" max="8969" width="6.5703125" style="466" customWidth="1"/>
    <col min="8970" max="8970" width="9.140625" style="466"/>
    <col min="8971" max="8971" width="5.28515625" style="466" customWidth="1"/>
    <col min="8972" max="8972" width="7.140625" style="466" customWidth="1"/>
    <col min="8973" max="8973" width="7.5703125" style="466" customWidth="1"/>
    <col min="8974" max="8974" width="17.85546875" style="466" customWidth="1"/>
    <col min="8975" max="9220" width="9.140625" style="466"/>
    <col min="9221" max="9221" width="11.7109375" style="466" customWidth="1"/>
    <col min="9222" max="9222" width="4.28515625" style="466" customWidth="1"/>
    <col min="9223" max="9224" width="9.140625" style="466"/>
    <col min="9225" max="9225" width="6.5703125" style="466" customWidth="1"/>
    <col min="9226" max="9226" width="9.140625" style="466"/>
    <col min="9227" max="9227" width="5.28515625" style="466" customWidth="1"/>
    <col min="9228" max="9228" width="7.140625" style="466" customWidth="1"/>
    <col min="9229" max="9229" width="7.5703125" style="466" customWidth="1"/>
    <col min="9230" max="9230" width="17.85546875" style="466" customWidth="1"/>
    <col min="9231" max="9476" width="9.140625" style="466"/>
    <col min="9477" max="9477" width="11.7109375" style="466" customWidth="1"/>
    <col min="9478" max="9478" width="4.28515625" style="466" customWidth="1"/>
    <col min="9479" max="9480" width="9.140625" style="466"/>
    <col min="9481" max="9481" width="6.5703125" style="466" customWidth="1"/>
    <col min="9482" max="9482" width="9.140625" style="466"/>
    <col min="9483" max="9483" width="5.28515625" style="466" customWidth="1"/>
    <col min="9484" max="9484" width="7.140625" style="466" customWidth="1"/>
    <col min="9485" max="9485" width="7.5703125" style="466" customWidth="1"/>
    <col min="9486" max="9486" width="17.85546875" style="466" customWidth="1"/>
    <col min="9487" max="9732" width="9.140625" style="466"/>
    <col min="9733" max="9733" width="11.7109375" style="466" customWidth="1"/>
    <col min="9734" max="9734" width="4.28515625" style="466" customWidth="1"/>
    <col min="9735" max="9736" width="9.140625" style="466"/>
    <col min="9737" max="9737" width="6.5703125" style="466" customWidth="1"/>
    <col min="9738" max="9738" width="9.140625" style="466"/>
    <col min="9739" max="9739" width="5.28515625" style="466" customWidth="1"/>
    <col min="9740" max="9740" width="7.140625" style="466" customWidth="1"/>
    <col min="9741" max="9741" width="7.5703125" style="466" customWidth="1"/>
    <col min="9742" max="9742" width="17.85546875" style="466" customWidth="1"/>
    <col min="9743" max="9988" width="9.140625" style="466"/>
    <col min="9989" max="9989" width="11.7109375" style="466" customWidth="1"/>
    <col min="9990" max="9990" width="4.28515625" style="466" customWidth="1"/>
    <col min="9991" max="9992" width="9.140625" style="466"/>
    <col min="9993" max="9993" width="6.5703125" style="466" customWidth="1"/>
    <col min="9994" max="9994" width="9.140625" style="466"/>
    <col min="9995" max="9995" width="5.28515625" style="466" customWidth="1"/>
    <col min="9996" max="9996" width="7.140625" style="466" customWidth="1"/>
    <col min="9997" max="9997" width="7.5703125" style="466" customWidth="1"/>
    <col min="9998" max="9998" width="17.85546875" style="466" customWidth="1"/>
    <col min="9999" max="10244" width="9.140625" style="466"/>
    <col min="10245" max="10245" width="11.7109375" style="466" customWidth="1"/>
    <col min="10246" max="10246" width="4.28515625" style="466" customWidth="1"/>
    <col min="10247" max="10248" width="9.140625" style="466"/>
    <col min="10249" max="10249" width="6.5703125" style="466" customWidth="1"/>
    <col min="10250" max="10250" width="9.140625" style="466"/>
    <col min="10251" max="10251" width="5.28515625" style="466" customWidth="1"/>
    <col min="10252" max="10252" width="7.140625" style="466" customWidth="1"/>
    <col min="10253" max="10253" width="7.5703125" style="466" customWidth="1"/>
    <col min="10254" max="10254" width="17.85546875" style="466" customWidth="1"/>
    <col min="10255" max="10500" width="9.140625" style="466"/>
    <col min="10501" max="10501" width="11.7109375" style="466" customWidth="1"/>
    <col min="10502" max="10502" width="4.28515625" style="466" customWidth="1"/>
    <col min="10503" max="10504" width="9.140625" style="466"/>
    <col min="10505" max="10505" width="6.5703125" style="466" customWidth="1"/>
    <col min="10506" max="10506" width="9.140625" style="466"/>
    <col min="10507" max="10507" width="5.28515625" style="466" customWidth="1"/>
    <col min="10508" max="10508" width="7.140625" style="466" customWidth="1"/>
    <col min="10509" max="10509" width="7.5703125" style="466" customWidth="1"/>
    <col min="10510" max="10510" width="17.85546875" style="466" customWidth="1"/>
    <col min="10511" max="10756" width="9.140625" style="466"/>
    <col min="10757" max="10757" width="11.7109375" style="466" customWidth="1"/>
    <col min="10758" max="10758" width="4.28515625" style="466" customWidth="1"/>
    <col min="10759" max="10760" width="9.140625" style="466"/>
    <col min="10761" max="10761" width="6.5703125" style="466" customWidth="1"/>
    <col min="10762" max="10762" width="9.140625" style="466"/>
    <col min="10763" max="10763" width="5.28515625" style="466" customWidth="1"/>
    <col min="10764" max="10764" width="7.140625" style="466" customWidth="1"/>
    <col min="10765" max="10765" width="7.5703125" style="466" customWidth="1"/>
    <col min="10766" max="10766" width="17.85546875" style="466" customWidth="1"/>
    <col min="10767" max="11012" width="9.140625" style="466"/>
    <col min="11013" max="11013" width="11.7109375" style="466" customWidth="1"/>
    <col min="11014" max="11014" width="4.28515625" style="466" customWidth="1"/>
    <col min="11015" max="11016" width="9.140625" style="466"/>
    <col min="11017" max="11017" width="6.5703125" style="466" customWidth="1"/>
    <col min="11018" max="11018" width="9.140625" style="466"/>
    <col min="11019" max="11019" width="5.28515625" style="466" customWidth="1"/>
    <col min="11020" max="11020" width="7.140625" style="466" customWidth="1"/>
    <col min="11021" max="11021" width="7.5703125" style="466" customWidth="1"/>
    <col min="11022" max="11022" width="17.85546875" style="466" customWidth="1"/>
    <col min="11023" max="11268" width="9.140625" style="466"/>
    <col min="11269" max="11269" width="11.7109375" style="466" customWidth="1"/>
    <col min="11270" max="11270" width="4.28515625" style="466" customWidth="1"/>
    <col min="11271" max="11272" width="9.140625" style="466"/>
    <col min="11273" max="11273" width="6.5703125" style="466" customWidth="1"/>
    <col min="11274" max="11274" width="9.140625" style="466"/>
    <col min="11275" max="11275" width="5.28515625" style="466" customWidth="1"/>
    <col min="11276" max="11276" width="7.140625" style="466" customWidth="1"/>
    <col min="11277" max="11277" width="7.5703125" style="466" customWidth="1"/>
    <col min="11278" max="11278" width="17.85546875" style="466" customWidth="1"/>
    <col min="11279" max="11524" width="9.140625" style="466"/>
    <col min="11525" max="11525" width="11.7109375" style="466" customWidth="1"/>
    <col min="11526" max="11526" width="4.28515625" style="466" customWidth="1"/>
    <col min="11527" max="11528" width="9.140625" style="466"/>
    <col min="11529" max="11529" width="6.5703125" style="466" customWidth="1"/>
    <col min="11530" max="11530" width="9.140625" style="466"/>
    <col min="11531" max="11531" width="5.28515625" style="466" customWidth="1"/>
    <col min="11532" max="11532" width="7.140625" style="466" customWidth="1"/>
    <col min="11533" max="11533" width="7.5703125" style="466" customWidth="1"/>
    <col min="11534" max="11534" width="17.85546875" style="466" customWidth="1"/>
    <col min="11535" max="11780" width="9.140625" style="466"/>
    <col min="11781" max="11781" width="11.7109375" style="466" customWidth="1"/>
    <col min="11782" max="11782" width="4.28515625" style="466" customWidth="1"/>
    <col min="11783" max="11784" width="9.140625" style="466"/>
    <col min="11785" max="11785" width="6.5703125" style="466" customWidth="1"/>
    <col min="11786" max="11786" width="9.140625" style="466"/>
    <col min="11787" max="11787" width="5.28515625" style="466" customWidth="1"/>
    <col min="11788" max="11788" width="7.140625" style="466" customWidth="1"/>
    <col min="11789" max="11789" width="7.5703125" style="466" customWidth="1"/>
    <col min="11790" max="11790" width="17.85546875" style="466" customWidth="1"/>
    <col min="11791" max="12036" width="9.140625" style="466"/>
    <col min="12037" max="12037" width="11.7109375" style="466" customWidth="1"/>
    <col min="12038" max="12038" width="4.28515625" style="466" customWidth="1"/>
    <col min="12039" max="12040" width="9.140625" style="466"/>
    <col min="12041" max="12041" width="6.5703125" style="466" customWidth="1"/>
    <col min="12042" max="12042" width="9.140625" style="466"/>
    <col min="12043" max="12043" width="5.28515625" style="466" customWidth="1"/>
    <col min="12044" max="12044" width="7.140625" style="466" customWidth="1"/>
    <col min="12045" max="12045" width="7.5703125" style="466" customWidth="1"/>
    <col min="12046" max="12046" width="17.85546875" style="466" customWidth="1"/>
    <col min="12047" max="12292" width="9.140625" style="466"/>
    <col min="12293" max="12293" width="11.7109375" style="466" customWidth="1"/>
    <col min="12294" max="12294" width="4.28515625" style="466" customWidth="1"/>
    <col min="12295" max="12296" width="9.140625" style="466"/>
    <col min="12297" max="12297" width="6.5703125" style="466" customWidth="1"/>
    <col min="12298" max="12298" width="9.140625" style="466"/>
    <col min="12299" max="12299" width="5.28515625" style="466" customWidth="1"/>
    <col min="12300" max="12300" width="7.140625" style="466" customWidth="1"/>
    <col min="12301" max="12301" width="7.5703125" style="466" customWidth="1"/>
    <col min="12302" max="12302" width="17.85546875" style="466" customWidth="1"/>
    <col min="12303" max="12548" width="9.140625" style="466"/>
    <col min="12549" max="12549" width="11.7109375" style="466" customWidth="1"/>
    <col min="12550" max="12550" width="4.28515625" style="466" customWidth="1"/>
    <col min="12551" max="12552" width="9.140625" style="466"/>
    <col min="12553" max="12553" width="6.5703125" style="466" customWidth="1"/>
    <col min="12554" max="12554" width="9.140625" style="466"/>
    <col min="12555" max="12555" width="5.28515625" style="466" customWidth="1"/>
    <col min="12556" max="12556" width="7.140625" style="466" customWidth="1"/>
    <col min="12557" max="12557" width="7.5703125" style="466" customWidth="1"/>
    <col min="12558" max="12558" width="17.85546875" style="466" customWidth="1"/>
    <col min="12559" max="12804" width="9.140625" style="466"/>
    <col min="12805" max="12805" width="11.7109375" style="466" customWidth="1"/>
    <col min="12806" max="12806" width="4.28515625" style="466" customWidth="1"/>
    <col min="12807" max="12808" width="9.140625" style="466"/>
    <col min="12809" max="12809" width="6.5703125" style="466" customWidth="1"/>
    <col min="12810" max="12810" width="9.140625" style="466"/>
    <col min="12811" max="12811" width="5.28515625" style="466" customWidth="1"/>
    <col min="12812" max="12812" width="7.140625" style="466" customWidth="1"/>
    <col min="12813" max="12813" width="7.5703125" style="466" customWidth="1"/>
    <col min="12814" max="12814" width="17.85546875" style="466" customWidth="1"/>
    <col min="12815" max="13060" width="9.140625" style="466"/>
    <col min="13061" max="13061" width="11.7109375" style="466" customWidth="1"/>
    <col min="13062" max="13062" width="4.28515625" style="466" customWidth="1"/>
    <col min="13063" max="13064" width="9.140625" style="466"/>
    <col min="13065" max="13065" width="6.5703125" style="466" customWidth="1"/>
    <col min="13066" max="13066" width="9.140625" style="466"/>
    <col min="13067" max="13067" width="5.28515625" style="466" customWidth="1"/>
    <col min="13068" max="13068" width="7.140625" style="466" customWidth="1"/>
    <col min="13069" max="13069" width="7.5703125" style="466" customWidth="1"/>
    <col min="13070" max="13070" width="17.85546875" style="466" customWidth="1"/>
    <col min="13071" max="13316" width="9.140625" style="466"/>
    <col min="13317" max="13317" width="11.7109375" style="466" customWidth="1"/>
    <col min="13318" max="13318" width="4.28515625" style="466" customWidth="1"/>
    <col min="13319" max="13320" width="9.140625" style="466"/>
    <col min="13321" max="13321" width="6.5703125" style="466" customWidth="1"/>
    <col min="13322" max="13322" width="9.140625" style="466"/>
    <col min="13323" max="13323" width="5.28515625" style="466" customWidth="1"/>
    <col min="13324" max="13324" width="7.140625" style="466" customWidth="1"/>
    <col min="13325" max="13325" width="7.5703125" style="466" customWidth="1"/>
    <col min="13326" max="13326" width="17.85546875" style="466" customWidth="1"/>
    <col min="13327" max="13572" width="9.140625" style="466"/>
    <col min="13573" max="13573" width="11.7109375" style="466" customWidth="1"/>
    <col min="13574" max="13574" width="4.28515625" style="466" customWidth="1"/>
    <col min="13575" max="13576" width="9.140625" style="466"/>
    <col min="13577" max="13577" width="6.5703125" style="466" customWidth="1"/>
    <col min="13578" max="13578" width="9.140625" style="466"/>
    <col min="13579" max="13579" width="5.28515625" style="466" customWidth="1"/>
    <col min="13580" max="13580" width="7.140625" style="466" customWidth="1"/>
    <col min="13581" max="13581" width="7.5703125" style="466" customWidth="1"/>
    <col min="13582" max="13582" width="17.85546875" style="466" customWidth="1"/>
    <col min="13583" max="13828" width="9.140625" style="466"/>
    <col min="13829" max="13829" width="11.7109375" style="466" customWidth="1"/>
    <col min="13830" max="13830" width="4.28515625" style="466" customWidth="1"/>
    <col min="13831" max="13832" width="9.140625" style="466"/>
    <col min="13833" max="13833" width="6.5703125" style="466" customWidth="1"/>
    <col min="13834" max="13834" width="9.140625" style="466"/>
    <col min="13835" max="13835" width="5.28515625" style="466" customWidth="1"/>
    <col min="13836" max="13836" width="7.140625" style="466" customWidth="1"/>
    <col min="13837" max="13837" width="7.5703125" style="466" customWidth="1"/>
    <col min="13838" max="13838" width="17.85546875" style="466" customWidth="1"/>
    <col min="13839" max="14084" width="9.140625" style="466"/>
    <col min="14085" max="14085" width="11.7109375" style="466" customWidth="1"/>
    <col min="14086" max="14086" width="4.28515625" style="466" customWidth="1"/>
    <col min="14087" max="14088" width="9.140625" style="466"/>
    <col min="14089" max="14089" width="6.5703125" style="466" customWidth="1"/>
    <col min="14090" max="14090" width="9.140625" style="466"/>
    <col min="14091" max="14091" width="5.28515625" style="466" customWidth="1"/>
    <col min="14092" max="14092" width="7.140625" style="466" customWidth="1"/>
    <col min="14093" max="14093" width="7.5703125" style="466" customWidth="1"/>
    <col min="14094" max="14094" width="17.85546875" style="466" customWidth="1"/>
    <col min="14095" max="14340" width="9.140625" style="466"/>
    <col min="14341" max="14341" width="11.7109375" style="466" customWidth="1"/>
    <col min="14342" max="14342" width="4.28515625" style="466" customWidth="1"/>
    <col min="14343" max="14344" width="9.140625" style="466"/>
    <col min="14345" max="14345" width="6.5703125" style="466" customWidth="1"/>
    <col min="14346" max="14346" width="9.140625" style="466"/>
    <col min="14347" max="14347" width="5.28515625" style="466" customWidth="1"/>
    <col min="14348" max="14348" width="7.140625" style="466" customWidth="1"/>
    <col min="14349" max="14349" width="7.5703125" style="466" customWidth="1"/>
    <col min="14350" max="14350" width="17.85546875" style="466" customWidth="1"/>
    <col min="14351" max="14596" width="9.140625" style="466"/>
    <col min="14597" max="14597" width="11.7109375" style="466" customWidth="1"/>
    <col min="14598" max="14598" width="4.28515625" style="466" customWidth="1"/>
    <col min="14599" max="14600" width="9.140625" style="466"/>
    <col min="14601" max="14601" width="6.5703125" style="466" customWidth="1"/>
    <col min="14602" max="14602" width="9.140625" style="466"/>
    <col min="14603" max="14603" width="5.28515625" style="466" customWidth="1"/>
    <col min="14604" max="14604" width="7.140625" style="466" customWidth="1"/>
    <col min="14605" max="14605" width="7.5703125" style="466" customWidth="1"/>
    <col min="14606" max="14606" width="17.85546875" style="466" customWidth="1"/>
    <col min="14607" max="14852" width="9.140625" style="466"/>
    <col min="14853" max="14853" width="11.7109375" style="466" customWidth="1"/>
    <col min="14854" max="14854" width="4.28515625" style="466" customWidth="1"/>
    <col min="14855" max="14856" width="9.140625" style="466"/>
    <col min="14857" max="14857" width="6.5703125" style="466" customWidth="1"/>
    <col min="14858" max="14858" width="9.140625" style="466"/>
    <col min="14859" max="14859" width="5.28515625" style="466" customWidth="1"/>
    <col min="14860" max="14860" width="7.140625" style="466" customWidth="1"/>
    <col min="14861" max="14861" width="7.5703125" style="466" customWidth="1"/>
    <col min="14862" max="14862" width="17.85546875" style="466" customWidth="1"/>
    <col min="14863" max="15108" width="9.140625" style="466"/>
    <col min="15109" max="15109" width="11.7109375" style="466" customWidth="1"/>
    <col min="15110" max="15110" width="4.28515625" style="466" customWidth="1"/>
    <col min="15111" max="15112" width="9.140625" style="466"/>
    <col min="15113" max="15113" width="6.5703125" style="466" customWidth="1"/>
    <col min="15114" max="15114" width="9.140625" style="466"/>
    <col min="15115" max="15115" width="5.28515625" style="466" customWidth="1"/>
    <col min="15116" max="15116" width="7.140625" style="466" customWidth="1"/>
    <col min="15117" max="15117" width="7.5703125" style="466" customWidth="1"/>
    <col min="15118" max="15118" width="17.85546875" style="466" customWidth="1"/>
    <col min="15119" max="15364" width="9.140625" style="466"/>
    <col min="15365" max="15365" width="11.7109375" style="466" customWidth="1"/>
    <col min="15366" max="15366" width="4.28515625" style="466" customWidth="1"/>
    <col min="15367" max="15368" width="9.140625" style="466"/>
    <col min="15369" max="15369" width="6.5703125" style="466" customWidth="1"/>
    <col min="15370" max="15370" width="9.140625" style="466"/>
    <col min="15371" max="15371" width="5.28515625" style="466" customWidth="1"/>
    <col min="15372" max="15372" width="7.140625" style="466" customWidth="1"/>
    <col min="15373" max="15373" width="7.5703125" style="466" customWidth="1"/>
    <col min="15374" max="15374" width="17.85546875" style="466" customWidth="1"/>
    <col min="15375" max="15620" width="9.140625" style="466"/>
    <col min="15621" max="15621" width="11.7109375" style="466" customWidth="1"/>
    <col min="15622" max="15622" width="4.28515625" style="466" customWidth="1"/>
    <col min="15623" max="15624" width="9.140625" style="466"/>
    <col min="15625" max="15625" width="6.5703125" style="466" customWidth="1"/>
    <col min="15626" max="15626" width="9.140625" style="466"/>
    <col min="15627" max="15627" width="5.28515625" style="466" customWidth="1"/>
    <col min="15628" max="15628" width="7.140625" style="466" customWidth="1"/>
    <col min="15629" max="15629" width="7.5703125" style="466" customWidth="1"/>
    <col min="15630" max="15630" width="17.85546875" style="466" customWidth="1"/>
    <col min="15631" max="15876" width="9.140625" style="466"/>
    <col min="15877" max="15877" width="11.7109375" style="466" customWidth="1"/>
    <col min="15878" max="15878" width="4.28515625" style="466" customWidth="1"/>
    <col min="15879" max="15880" width="9.140625" style="466"/>
    <col min="15881" max="15881" width="6.5703125" style="466" customWidth="1"/>
    <col min="15882" max="15882" width="9.140625" style="466"/>
    <col min="15883" max="15883" width="5.28515625" style="466" customWidth="1"/>
    <col min="15884" max="15884" width="7.140625" style="466" customWidth="1"/>
    <col min="15885" max="15885" width="7.5703125" style="466" customWidth="1"/>
    <col min="15886" max="15886" width="17.85546875" style="466" customWidth="1"/>
    <col min="15887" max="16132" width="9.140625" style="466"/>
    <col min="16133" max="16133" width="11.7109375" style="466" customWidth="1"/>
    <col min="16134" max="16134" width="4.28515625" style="466" customWidth="1"/>
    <col min="16135" max="16136" width="9.140625" style="466"/>
    <col min="16137" max="16137" width="6.5703125" style="466" customWidth="1"/>
    <col min="16138" max="16138" width="9.140625" style="466"/>
    <col min="16139" max="16139" width="5.28515625" style="466" customWidth="1"/>
    <col min="16140" max="16140" width="7.140625" style="466" customWidth="1"/>
    <col min="16141" max="16141" width="7.5703125" style="466" customWidth="1"/>
    <col min="16142" max="16142" width="17.85546875" style="466" customWidth="1"/>
    <col min="16143" max="16384" width="9.140625" style="466"/>
  </cols>
  <sheetData>
    <row r="1" spans="1:14">
      <c r="M1" s="466" t="s">
        <v>317</v>
      </c>
    </row>
    <row r="2" spans="1:14">
      <c r="M2" s="466" t="s">
        <v>316</v>
      </c>
    </row>
    <row r="3" spans="1:14">
      <c r="M3" s="466" t="s">
        <v>315</v>
      </c>
    </row>
    <row r="4" spans="1:14" ht="15" customHeight="1">
      <c r="B4" s="917" t="s">
        <v>314</v>
      </c>
      <c r="C4" s="917"/>
      <c r="D4" s="917"/>
      <c r="E4" s="917"/>
      <c r="M4" s="466" t="s">
        <v>313</v>
      </c>
    </row>
    <row r="5" spans="1:14">
      <c r="B5" s="918" t="s">
        <v>280</v>
      </c>
      <c r="C5" s="918"/>
      <c r="D5" s="918"/>
      <c r="E5" s="918"/>
      <c r="M5" s="466" t="s">
        <v>312</v>
      </c>
    </row>
    <row r="7" spans="1:14">
      <c r="B7" s="917" t="s">
        <v>311</v>
      </c>
      <c r="C7" s="917"/>
      <c r="D7" s="917"/>
      <c r="E7" s="917"/>
    </row>
    <row r="8" spans="1:14">
      <c r="B8" s="918" t="s">
        <v>310</v>
      </c>
      <c r="C8" s="918"/>
      <c r="D8" s="918"/>
      <c r="E8" s="918"/>
    </row>
    <row r="9" spans="1:14">
      <c r="A9" s="474"/>
      <c r="B9" s="915"/>
      <c r="C9" s="915"/>
      <c r="D9" s="915"/>
      <c r="E9" s="915"/>
      <c r="F9" s="474"/>
      <c r="G9" s="474"/>
      <c r="H9" s="474"/>
      <c r="I9" s="474"/>
      <c r="J9" s="474"/>
      <c r="K9" s="474"/>
      <c r="L9" s="474"/>
      <c r="M9" s="919" t="s">
        <v>517</v>
      </c>
      <c r="N9" s="920"/>
    </row>
    <row r="10" spans="1:14" ht="14.25" customHeight="1">
      <c r="A10" s="487"/>
      <c r="B10" s="487"/>
      <c r="C10" s="487"/>
      <c r="D10" s="487"/>
      <c r="E10" s="487"/>
      <c r="F10" s="487"/>
      <c r="G10" s="487"/>
      <c r="H10" s="487"/>
      <c r="I10" s="487"/>
      <c r="J10" s="487"/>
      <c r="K10" s="487"/>
      <c r="L10" s="487"/>
      <c r="M10" s="487"/>
      <c r="N10" s="486"/>
    </row>
    <row r="11" spans="1:14">
      <c r="A11" s="915" t="s">
        <v>318</v>
      </c>
      <c r="B11" s="915"/>
      <c r="C11" s="915"/>
      <c r="D11" s="915"/>
      <c r="E11" s="915"/>
      <c r="F11" s="915"/>
      <c r="G11" s="915"/>
      <c r="H11" s="915"/>
      <c r="I11" s="915"/>
      <c r="J11" s="915"/>
      <c r="K11" s="915"/>
      <c r="L11" s="915"/>
      <c r="M11" s="474"/>
      <c r="N11" s="474"/>
    </row>
    <row r="12" spans="1:14">
      <c r="M12" s="916"/>
      <c r="N12" s="916"/>
    </row>
    <row r="13" spans="1:14">
      <c r="D13" s="921" t="s">
        <v>319</v>
      </c>
      <c r="E13" s="922"/>
    </row>
    <row r="14" spans="1:14">
      <c r="D14" s="485"/>
      <c r="E14" s="484"/>
    </row>
    <row r="15" spans="1:14">
      <c r="J15" s="468"/>
      <c r="N15" s="483" t="s">
        <v>309</v>
      </c>
    </row>
    <row r="16" spans="1:14">
      <c r="A16" s="482"/>
      <c r="B16" s="481"/>
      <c r="C16" s="481"/>
      <c r="D16" s="479"/>
      <c r="E16" s="923" t="s">
        <v>308</v>
      </c>
      <c r="F16" s="924"/>
      <c r="G16" s="925"/>
      <c r="H16" s="480" t="s">
        <v>307</v>
      </c>
      <c r="I16" s="479"/>
      <c r="J16" s="923" t="s">
        <v>306</v>
      </c>
      <c r="K16" s="925"/>
      <c r="L16" s="926"/>
      <c r="M16" s="927"/>
      <c r="N16" s="478" t="s">
        <v>305</v>
      </c>
    </row>
    <row r="17" spans="1:18">
      <c r="A17" s="477"/>
      <c r="B17" s="915" t="s">
        <v>304</v>
      </c>
      <c r="C17" s="915"/>
      <c r="D17" s="475"/>
      <c r="E17" s="928" t="s">
        <v>303</v>
      </c>
      <c r="F17" s="929"/>
      <c r="G17" s="930"/>
      <c r="H17" s="931" t="s">
        <v>302</v>
      </c>
      <c r="I17" s="932"/>
      <c r="J17" s="931" t="s">
        <v>296</v>
      </c>
      <c r="K17" s="932"/>
      <c r="L17" s="931" t="s">
        <v>301</v>
      </c>
      <c r="M17" s="933"/>
      <c r="N17" s="470" t="s">
        <v>300</v>
      </c>
      <c r="P17" s="474"/>
    </row>
    <row r="18" spans="1:18">
      <c r="A18" s="477"/>
      <c r="D18" s="475"/>
      <c r="E18" s="934" t="s">
        <v>299</v>
      </c>
      <c r="F18" s="923" t="s">
        <v>298</v>
      </c>
      <c r="G18" s="925"/>
      <c r="H18" s="931" t="s">
        <v>295</v>
      </c>
      <c r="I18" s="932"/>
      <c r="J18" s="476" t="s">
        <v>297</v>
      </c>
      <c r="K18" s="475"/>
      <c r="L18" s="931" t="s">
        <v>296</v>
      </c>
      <c r="M18" s="933"/>
      <c r="N18" s="470" t="s">
        <v>295</v>
      </c>
      <c r="Q18" s="474"/>
      <c r="R18" s="474"/>
    </row>
    <row r="19" spans="1:18">
      <c r="A19" s="473"/>
      <c r="B19" s="472"/>
      <c r="C19" s="472"/>
      <c r="D19" s="471"/>
      <c r="E19" s="935"/>
      <c r="F19" s="928" t="s">
        <v>294</v>
      </c>
      <c r="G19" s="930"/>
      <c r="H19" s="928" t="s">
        <v>293</v>
      </c>
      <c r="I19" s="930"/>
      <c r="J19" s="928" t="s">
        <v>293</v>
      </c>
      <c r="K19" s="930"/>
      <c r="L19" s="936"/>
      <c r="M19" s="937"/>
      <c r="N19" s="470" t="s">
        <v>293</v>
      </c>
    </row>
    <row r="20" spans="1:18">
      <c r="A20" s="946" t="s">
        <v>292</v>
      </c>
      <c r="B20" s="947"/>
      <c r="C20" s="947"/>
      <c r="D20" s="948"/>
      <c r="E20" s="938" t="s">
        <v>284</v>
      </c>
      <c r="F20" s="926" t="s">
        <v>284</v>
      </c>
      <c r="G20" s="943"/>
      <c r="H20" s="926" t="s">
        <v>284</v>
      </c>
      <c r="I20" s="943"/>
      <c r="J20" s="926" t="s">
        <v>284</v>
      </c>
      <c r="K20" s="943"/>
      <c r="L20" s="926" t="s">
        <v>284</v>
      </c>
      <c r="M20" s="943"/>
      <c r="N20" s="938"/>
    </row>
    <row r="21" spans="1:18" ht="11.25" customHeight="1">
      <c r="A21" s="949"/>
      <c r="B21" s="950"/>
      <c r="C21" s="950"/>
      <c r="D21" s="951"/>
      <c r="E21" s="939"/>
      <c r="F21" s="936"/>
      <c r="G21" s="952"/>
      <c r="H21" s="936"/>
      <c r="I21" s="952"/>
      <c r="J21" s="936"/>
      <c r="K21" s="952"/>
      <c r="L21" s="936"/>
      <c r="M21" s="952"/>
      <c r="N21" s="939"/>
    </row>
    <row r="22" spans="1:18" ht="24.75" customHeight="1">
      <c r="A22" s="940" t="s">
        <v>291</v>
      </c>
      <c r="B22" s="941"/>
      <c r="C22" s="941"/>
      <c r="D22" s="942"/>
      <c r="E22" s="469">
        <v>43200</v>
      </c>
      <c r="F22" s="926">
        <v>14500</v>
      </c>
      <c r="G22" s="943"/>
      <c r="H22" s="944">
        <v>15505.7</v>
      </c>
      <c r="I22" s="945"/>
      <c r="J22" s="944">
        <v>13282.63</v>
      </c>
      <c r="K22" s="945"/>
      <c r="L22" s="944">
        <v>13282.63</v>
      </c>
      <c r="M22" s="945"/>
      <c r="N22" s="469">
        <f>(H22-J22)</f>
        <v>2223.0700000000015</v>
      </c>
    </row>
    <row r="23" spans="1:18" ht="25.5" customHeight="1">
      <c r="A23" s="940" t="s">
        <v>290</v>
      </c>
      <c r="B23" s="941"/>
      <c r="C23" s="941"/>
      <c r="D23" s="942"/>
      <c r="E23" s="469">
        <v>4000</v>
      </c>
      <c r="F23" s="926">
        <v>200</v>
      </c>
      <c r="G23" s="943"/>
      <c r="H23" s="926">
        <f>120+288</f>
        <v>408</v>
      </c>
      <c r="I23" s="943"/>
      <c r="J23" s="926"/>
      <c r="K23" s="943"/>
      <c r="L23" s="926"/>
      <c r="M23" s="943"/>
      <c r="N23" s="469">
        <f>(H23-J23)</f>
        <v>408</v>
      </c>
    </row>
    <row r="24" spans="1:18" ht="26.25" customHeight="1">
      <c r="A24" s="953" t="s">
        <v>289</v>
      </c>
      <c r="B24" s="954"/>
      <c r="C24" s="954"/>
      <c r="D24" s="927"/>
      <c r="E24" s="469"/>
      <c r="F24" s="926"/>
      <c r="G24" s="943"/>
      <c r="H24" s="926"/>
      <c r="I24" s="943"/>
      <c r="J24" s="926"/>
      <c r="K24" s="943"/>
      <c r="L24" s="926"/>
      <c r="M24" s="943"/>
      <c r="N24" s="469">
        <f>(H24-J24)</f>
        <v>0</v>
      </c>
    </row>
    <row r="25" spans="1:18" ht="26.25" customHeight="1">
      <c r="A25" s="940" t="s">
        <v>288</v>
      </c>
      <c r="B25" s="941"/>
      <c r="C25" s="941"/>
      <c r="D25" s="942"/>
      <c r="E25" s="469"/>
      <c r="F25" s="955"/>
      <c r="G25" s="956"/>
      <c r="H25" s="955"/>
      <c r="I25" s="956"/>
      <c r="J25" s="955"/>
      <c r="K25" s="956"/>
      <c r="L25" s="955"/>
      <c r="M25" s="956"/>
      <c r="N25" s="469">
        <f>(H25-J25)</f>
        <v>0</v>
      </c>
    </row>
    <row r="26" spans="1:18" ht="24.75" customHeight="1">
      <c r="A26" s="940" t="s">
        <v>287</v>
      </c>
      <c r="B26" s="941"/>
      <c r="C26" s="941"/>
      <c r="D26" s="942"/>
      <c r="E26" s="469"/>
      <c r="F26" s="955"/>
      <c r="G26" s="956"/>
      <c r="H26" s="955"/>
      <c r="I26" s="956"/>
      <c r="J26" s="955"/>
      <c r="K26" s="956"/>
      <c r="L26" s="955"/>
      <c r="M26" s="956"/>
      <c r="N26" s="469">
        <f>(H26-J26)</f>
        <v>0</v>
      </c>
    </row>
    <row r="27" spans="1:18" ht="12.75" customHeight="1">
      <c r="A27" s="958" t="s">
        <v>286</v>
      </c>
      <c r="B27" s="959"/>
      <c r="C27" s="959"/>
      <c r="D27" s="960"/>
      <c r="E27" s="938">
        <f>E22+E23</f>
        <v>47200</v>
      </c>
      <c r="F27" s="926">
        <f>F22+F23</f>
        <v>14700</v>
      </c>
      <c r="G27" s="943"/>
      <c r="H27" s="944">
        <f>(H22+H23+H24+H26)</f>
        <v>15913.7</v>
      </c>
      <c r="I27" s="945"/>
      <c r="J27" s="926">
        <f>(J22+J23+J24+J26)</f>
        <v>13282.63</v>
      </c>
      <c r="K27" s="943"/>
      <c r="L27" s="926">
        <f>(L22+L23+L24+L26)</f>
        <v>13282.63</v>
      </c>
      <c r="M27" s="943"/>
      <c r="N27" s="938" t="s">
        <v>284</v>
      </c>
    </row>
    <row r="28" spans="1:18" ht="11.25" customHeight="1">
      <c r="A28" s="961"/>
      <c r="B28" s="962"/>
      <c r="C28" s="962"/>
      <c r="D28" s="963"/>
      <c r="E28" s="957"/>
      <c r="F28" s="936"/>
      <c r="G28" s="952"/>
      <c r="H28" s="964"/>
      <c r="I28" s="965"/>
      <c r="J28" s="936"/>
      <c r="K28" s="952"/>
      <c r="L28" s="936"/>
      <c r="M28" s="952"/>
      <c r="N28" s="957"/>
    </row>
    <row r="29" spans="1:18" ht="12.75" customHeight="1">
      <c r="A29" s="958" t="s">
        <v>285</v>
      </c>
      <c r="B29" s="959"/>
      <c r="C29" s="959"/>
      <c r="D29" s="960"/>
      <c r="E29" s="938" t="s">
        <v>284</v>
      </c>
      <c r="F29" s="926"/>
      <c r="G29" s="943"/>
      <c r="H29" s="926" t="s">
        <v>284</v>
      </c>
      <c r="I29" s="943"/>
      <c r="J29" s="926" t="s">
        <v>284</v>
      </c>
      <c r="K29" s="943"/>
      <c r="L29" s="926" t="s">
        <v>284</v>
      </c>
      <c r="M29" s="943"/>
      <c r="N29" s="938">
        <f>(N22+N23+N24+N26)</f>
        <v>2631.0700000000015</v>
      </c>
    </row>
    <row r="30" spans="1:18">
      <c r="A30" s="961"/>
      <c r="B30" s="962"/>
      <c r="C30" s="962"/>
      <c r="D30" s="963"/>
      <c r="E30" s="939"/>
      <c r="F30" s="936"/>
      <c r="G30" s="952"/>
      <c r="H30" s="936"/>
      <c r="I30" s="952"/>
      <c r="J30" s="936"/>
      <c r="K30" s="952"/>
      <c r="L30" s="936"/>
      <c r="M30" s="952"/>
      <c r="N30" s="939"/>
    </row>
    <row r="32" spans="1:18">
      <c r="A32" s="914" t="s">
        <v>283</v>
      </c>
      <c r="B32" s="914"/>
      <c r="C32" s="914"/>
      <c r="H32" s="917"/>
      <c r="I32" s="917"/>
      <c r="K32" s="917" t="s">
        <v>231</v>
      </c>
      <c r="L32" s="917"/>
      <c r="M32" s="917"/>
      <c r="N32" s="917"/>
    </row>
    <row r="33" spans="1:14">
      <c r="H33" s="966" t="s">
        <v>233</v>
      </c>
      <c r="I33" s="966"/>
      <c r="K33" s="966" t="s">
        <v>234</v>
      </c>
      <c r="L33" s="966"/>
      <c r="M33" s="966"/>
      <c r="N33" s="966"/>
    </row>
    <row r="34" spans="1:14">
      <c r="G34" s="468"/>
      <c r="H34" s="468"/>
      <c r="I34" s="468"/>
      <c r="J34" s="468"/>
      <c r="K34" s="468"/>
      <c r="L34" s="468"/>
      <c r="M34" s="468"/>
      <c r="N34" s="468"/>
    </row>
    <row r="35" spans="1:14" ht="39.75" customHeight="1">
      <c r="A35" s="775" t="s">
        <v>320</v>
      </c>
      <c r="B35" s="775"/>
      <c r="C35" s="775"/>
      <c r="D35" s="775"/>
      <c r="H35" s="917"/>
      <c r="I35" s="917"/>
      <c r="K35" s="774" t="s">
        <v>321</v>
      </c>
      <c r="L35" s="774"/>
      <c r="M35" s="774"/>
      <c r="N35" s="774"/>
    </row>
    <row r="36" spans="1:14">
      <c r="G36" s="466" t="s">
        <v>282</v>
      </c>
      <c r="H36" s="966" t="s">
        <v>233</v>
      </c>
      <c r="I36" s="966"/>
      <c r="K36" s="966" t="s">
        <v>234</v>
      </c>
      <c r="L36" s="966"/>
      <c r="M36" s="966"/>
      <c r="N36" s="966"/>
    </row>
    <row r="37" spans="1:14">
      <c r="H37" s="467"/>
    </row>
    <row r="40" spans="1:14">
      <c r="A40" s="913" t="s">
        <v>489</v>
      </c>
      <c r="B40" s="914"/>
      <c r="C40" s="914"/>
      <c r="D40" s="914"/>
      <c r="E40" s="914"/>
      <c r="F40" s="914"/>
      <c r="G40" s="914"/>
      <c r="H40" s="914"/>
      <c r="I40" s="914"/>
      <c r="J40" s="914"/>
      <c r="K40" s="914"/>
    </row>
  </sheetData>
  <mergeCells count="82">
    <mergeCell ref="H36:I36"/>
    <mergeCell ref="K36:N36"/>
    <mergeCell ref="A32:C32"/>
    <mergeCell ref="H32:I32"/>
    <mergeCell ref="K32:N32"/>
    <mergeCell ref="H33:I33"/>
    <mergeCell ref="K33:N33"/>
    <mergeCell ref="A35:D35"/>
    <mergeCell ref="H35:I35"/>
    <mergeCell ref="K35:N35"/>
    <mergeCell ref="N27:N28"/>
    <mergeCell ref="A29:D30"/>
    <mergeCell ref="E29:E30"/>
    <mergeCell ref="F29:G30"/>
    <mergeCell ref="H29:I30"/>
    <mergeCell ref="J29:K30"/>
    <mergeCell ref="L29:M30"/>
    <mergeCell ref="N29:N30"/>
    <mergeCell ref="A27:D28"/>
    <mergeCell ref="E27:E28"/>
    <mergeCell ref="F27:G28"/>
    <mergeCell ref="H27:I28"/>
    <mergeCell ref="J27:K28"/>
    <mergeCell ref="A25:D25"/>
    <mergeCell ref="F25:G25"/>
    <mergeCell ref="H25:I25"/>
    <mergeCell ref="L27:M28"/>
    <mergeCell ref="J25:K25"/>
    <mergeCell ref="L25:M25"/>
    <mergeCell ref="A26:D26"/>
    <mergeCell ref="F26:G26"/>
    <mergeCell ref="H26:I26"/>
    <mergeCell ref="J26:K26"/>
    <mergeCell ref="L26:M26"/>
    <mergeCell ref="A23:D23"/>
    <mergeCell ref="F23:G23"/>
    <mergeCell ref="H23:I23"/>
    <mergeCell ref="J23:K23"/>
    <mergeCell ref="L23:M23"/>
    <mergeCell ref="A24:D24"/>
    <mergeCell ref="F24:G24"/>
    <mergeCell ref="H24:I24"/>
    <mergeCell ref="J24:K24"/>
    <mergeCell ref="L24:M24"/>
    <mergeCell ref="N20:N21"/>
    <mergeCell ref="A22:D22"/>
    <mergeCell ref="F22:G22"/>
    <mergeCell ref="H22:I22"/>
    <mergeCell ref="J22:K22"/>
    <mergeCell ref="L22:M22"/>
    <mergeCell ref="A20:D21"/>
    <mergeCell ref="E20:E21"/>
    <mergeCell ref="F20:G21"/>
    <mergeCell ref="H20:I21"/>
    <mergeCell ref="J20:K21"/>
    <mergeCell ref="L20:M21"/>
    <mergeCell ref="J17:K17"/>
    <mergeCell ref="L17:M17"/>
    <mergeCell ref="E18:E19"/>
    <mergeCell ref="F18:G18"/>
    <mergeCell ref="H18:I18"/>
    <mergeCell ref="L18:M18"/>
    <mergeCell ref="F19:G19"/>
    <mergeCell ref="H19:I19"/>
    <mergeCell ref="J19:K19"/>
    <mergeCell ref="L19:M19"/>
    <mergeCell ref="A40:K40"/>
    <mergeCell ref="A11:L11"/>
    <mergeCell ref="M12:N12"/>
    <mergeCell ref="B4:E4"/>
    <mergeCell ref="B5:E5"/>
    <mergeCell ref="B7:E7"/>
    <mergeCell ref="B8:E8"/>
    <mergeCell ref="B9:E9"/>
    <mergeCell ref="M9:N9"/>
    <mergeCell ref="D13:E13"/>
    <mergeCell ref="E16:G16"/>
    <mergeCell ref="J16:K16"/>
    <mergeCell ref="L16:M16"/>
    <mergeCell ref="B17:C17"/>
    <mergeCell ref="E17:G17"/>
    <mergeCell ref="H17:I17"/>
  </mergeCells>
  <pageMargins left="0.19685039370078741" right="0.19685039370078741" top="0.19685039370078741" bottom="0.19685039370078741" header="0.51181102362204722" footer="0.51181102362204722"/>
  <pageSetup paperSize="9" scale="97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4FD3-1808-4244-BD17-705B5063E31E}">
  <dimension ref="B1:R56"/>
  <sheetViews>
    <sheetView topLeftCell="A4" zoomScaleNormal="100" workbookViewId="0">
      <selection activeCell="B32" sqref="B32:C32"/>
    </sheetView>
  </sheetViews>
  <sheetFormatPr defaultRowHeight="15"/>
  <cols>
    <col min="1" max="1" width="5.7109375" style="488" customWidth="1"/>
    <col min="2" max="2" width="12.7109375" style="488" customWidth="1"/>
    <col min="3" max="3" width="42" style="489" customWidth="1"/>
    <col min="4" max="4" width="14.5703125" style="489" customWidth="1"/>
    <col min="5" max="5" width="13.140625" style="489" customWidth="1"/>
    <col min="6" max="6" width="12.28515625" style="489" customWidth="1"/>
    <col min="7" max="7" width="13.85546875" style="488" customWidth="1"/>
    <col min="8" max="8" width="22.28515625" style="488" customWidth="1"/>
    <col min="9" max="9" width="9.28515625" style="488" customWidth="1"/>
    <col min="10" max="10" width="9.85546875" style="488" customWidth="1"/>
    <col min="11" max="11" width="8" style="488" customWidth="1"/>
    <col min="12" max="12" width="7.85546875" style="488" customWidth="1"/>
    <col min="13" max="15" width="0" style="488" hidden="1" customWidth="1"/>
    <col min="16" max="16384" width="9.140625" style="488"/>
  </cols>
  <sheetData>
    <row r="1" spans="2:18" ht="12" customHeight="1">
      <c r="H1" s="985" t="s">
        <v>344</v>
      </c>
      <c r="I1" s="871"/>
    </row>
    <row r="2" spans="2:18" ht="12" customHeight="1">
      <c r="D2" s="534"/>
      <c r="E2" s="534"/>
      <c r="F2" s="986" t="s">
        <v>496</v>
      </c>
      <c r="G2" s="889"/>
      <c r="H2" s="889"/>
      <c r="I2" s="987"/>
      <c r="J2" s="537"/>
      <c r="K2" s="537"/>
    </row>
    <row r="3" spans="2:18" ht="12" customHeight="1">
      <c r="D3" s="534"/>
      <c r="E3" s="534"/>
      <c r="F3" s="986" t="s">
        <v>497</v>
      </c>
      <c r="G3" s="889"/>
      <c r="H3" s="889"/>
      <c r="I3" s="537"/>
      <c r="J3" s="537"/>
      <c r="K3" s="537"/>
    </row>
    <row r="4" spans="2:18" ht="12" customHeight="1">
      <c r="D4" s="534"/>
      <c r="E4" s="534"/>
      <c r="F4" s="986" t="s">
        <v>343</v>
      </c>
      <c r="G4" s="889"/>
      <c r="H4" s="889"/>
      <c r="I4" s="537"/>
      <c r="J4" s="537"/>
      <c r="K4" s="537"/>
    </row>
    <row r="5" spans="2:18" ht="12" customHeight="1">
      <c r="D5" s="534"/>
      <c r="E5" s="534"/>
      <c r="F5" s="534" t="s">
        <v>342</v>
      </c>
      <c r="G5" s="534"/>
      <c r="H5" s="534"/>
      <c r="I5" s="534"/>
      <c r="J5" s="537"/>
      <c r="K5" s="537"/>
    </row>
    <row r="6" spans="2:18" ht="21.75" customHeight="1">
      <c r="C6" s="988" t="s">
        <v>341</v>
      </c>
      <c r="D6" s="988"/>
      <c r="E6" s="988"/>
      <c r="F6" s="988"/>
      <c r="G6" s="988"/>
      <c r="H6" s="988"/>
      <c r="I6" s="531"/>
      <c r="J6" s="536"/>
      <c r="K6" s="534"/>
    </row>
    <row r="7" spans="2:18" ht="9" customHeight="1">
      <c r="B7" s="490"/>
      <c r="C7" s="531"/>
      <c r="D7" s="531"/>
      <c r="E7" s="531"/>
      <c r="F7" s="531"/>
      <c r="G7" s="531"/>
      <c r="H7" s="531"/>
      <c r="I7" s="490"/>
      <c r="J7" s="490"/>
      <c r="K7" s="490"/>
    </row>
    <row r="8" spans="2:18" ht="15.75" customHeight="1">
      <c r="B8" s="490"/>
      <c r="C8" s="535"/>
      <c r="D8" s="984" t="s">
        <v>393</v>
      </c>
      <c r="E8" s="984"/>
      <c r="F8" s="984"/>
      <c r="G8" s="984"/>
      <c r="H8" s="984"/>
      <c r="I8" s="984"/>
      <c r="J8" s="984"/>
      <c r="K8" s="984"/>
      <c r="N8" s="534"/>
      <c r="O8" s="534"/>
      <c r="P8" s="534"/>
      <c r="Q8" s="534"/>
      <c r="R8" s="534"/>
    </row>
    <row r="9" spans="2:18" ht="19.5" customHeight="1">
      <c r="C9" s="975" t="s">
        <v>340</v>
      </c>
      <c r="D9" s="975"/>
      <c r="E9" s="975"/>
      <c r="F9" s="975"/>
      <c r="G9" s="975"/>
      <c r="H9" s="975"/>
      <c r="I9" s="499"/>
      <c r="J9" s="499"/>
      <c r="K9" s="499"/>
      <c r="L9" s="499"/>
      <c r="M9" s="499"/>
      <c r="N9" s="499"/>
      <c r="O9" s="499"/>
      <c r="P9" s="499"/>
      <c r="Q9" s="499"/>
      <c r="R9" s="499"/>
    </row>
    <row r="10" spans="2:18" ht="24" customHeight="1">
      <c r="B10" s="976" t="s">
        <v>339</v>
      </c>
      <c r="C10" s="976"/>
      <c r="D10" s="976"/>
      <c r="E10" s="976"/>
      <c r="F10" s="976"/>
      <c r="G10" s="976"/>
      <c r="H10" s="976"/>
      <c r="I10" s="533"/>
      <c r="J10" s="533"/>
      <c r="K10" s="533"/>
      <c r="L10" s="528"/>
      <c r="M10" s="528"/>
      <c r="N10" s="528"/>
      <c r="O10" s="528"/>
      <c r="P10" s="528"/>
      <c r="Q10" s="528"/>
      <c r="R10" s="528"/>
    </row>
    <row r="11" spans="2:18" ht="28.5" customHeight="1">
      <c r="C11" s="531"/>
      <c r="D11" s="531"/>
      <c r="E11" s="532" t="s">
        <v>518</v>
      </c>
      <c r="F11" s="502"/>
    </row>
    <row r="12" spans="2:18" ht="12.75">
      <c r="C12" s="531"/>
      <c r="D12" s="977" t="s">
        <v>338</v>
      </c>
      <c r="E12" s="977"/>
      <c r="F12" s="488"/>
    </row>
    <row r="13" spans="2:18">
      <c r="C13" s="531"/>
      <c r="D13" s="488"/>
      <c r="E13" s="530" t="s">
        <v>337</v>
      </c>
      <c r="F13" s="503"/>
    </row>
    <row r="14" spans="2:18" ht="12.75">
      <c r="C14" s="488"/>
      <c r="D14" s="488"/>
      <c r="E14" s="529" t="s">
        <v>336</v>
      </c>
      <c r="F14" s="526"/>
    </row>
    <row r="15" spans="2:18" ht="12" customHeight="1">
      <c r="B15" s="528"/>
    </row>
    <row r="16" spans="2:18" ht="12.75" customHeight="1">
      <c r="B16" s="527"/>
      <c r="H16" s="526" t="s">
        <v>335</v>
      </c>
    </row>
    <row r="17" spans="2:14" ht="22.5" customHeight="1">
      <c r="B17" s="971" t="s">
        <v>334</v>
      </c>
      <c r="C17" s="971" t="s">
        <v>333</v>
      </c>
      <c r="D17" s="979" t="s">
        <v>332</v>
      </c>
      <c r="E17" s="980"/>
      <c r="F17" s="980"/>
      <c r="G17" s="980"/>
      <c r="H17" s="981"/>
    </row>
    <row r="18" spans="2:14" ht="21" hidden="1" customHeight="1">
      <c r="B18" s="978"/>
      <c r="C18" s="978"/>
      <c r="D18" s="525"/>
      <c r="E18" s="524"/>
      <c r="F18" s="524"/>
      <c r="G18" s="524"/>
      <c r="H18" s="523"/>
    </row>
    <row r="19" spans="2:14" ht="12.75" hidden="1" customHeight="1">
      <c r="B19" s="978"/>
      <c r="C19" s="978"/>
      <c r="D19" s="971" t="s">
        <v>331</v>
      </c>
      <c r="E19" s="971" t="s">
        <v>330</v>
      </c>
      <c r="F19" s="982" t="s">
        <v>329</v>
      </c>
      <c r="G19" s="971" t="s">
        <v>328</v>
      </c>
      <c r="H19" s="971" t="s">
        <v>327</v>
      </c>
    </row>
    <row r="20" spans="2:14" ht="44.25" customHeight="1">
      <c r="B20" s="978"/>
      <c r="C20" s="978"/>
      <c r="D20" s="972"/>
      <c r="E20" s="972"/>
      <c r="F20" s="983"/>
      <c r="G20" s="972"/>
      <c r="H20" s="972"/>
    </row>
    <row r="21" spans="2:14" ht="11.25" customHeight="1">
      <c r="B21" s="521">
        <v>1</v>
      </c>
      <c r="C21" s="522">
        <v>2</v>
      </c>
      <c r="D21" s="521">
        <v>3</v>
      </c>
      <c r="E21" s="521">
        <v>4</v>
      </c>
      <c r="F21" s="521">
        <v>5</v>
      </c>
      <c r="G21" s="521">
        <v>6</v>
      </c>
      <c r="H21" s="521">
        <v>7</v>
      </c>
    </row>
    <row r="22" spans="2:14" ht="17.25" customHeight="1">
      <c r="B22" s="516">
        <v>731</v>
      </c>
      <c r="C22" s="516" t="s">
        <v>326</v>
      </c>
      <c r="D22" s="519">
        <v>0</v>
      </c>
      <c r="E22" s="518">
        <v>408</v>
      </c>
      <c r="F22" s="518">
        <v>0</v>
      </c>
      <c r="G22" s="520"/>
      <c r="H22" s="508">
        <f>D22+E22-F22-G22</f>
        <v>408</v>
      </c>
    </row>
    <row r="23" spans="2:14" ht="18.75" customHeight="1">
      <c r="B23" s="516">
        <v>741</v>
      </c>
      <c r="C23" s="516" t="s">
        <v>325</v>
      </c>
      <c r="D23" s="519">
        <v>0</v>
      </c>
      <c r="E23" s="518">
        <v>15505.7</v>
      </c>
      <c r="F23" s="518">
        <v>13282.63</v>
      </c>
      <c r="G23" s="513"/>
      <c r="H23" s="508">
        <f>D23+E23-F23-G23</f>
        <v>2223.0700000000015</v>
      </c>
    </row>
    <row r="24" spans="2:14" ht="14.45" customHeight="1">
      <c r="B24" s="516"/>
      <c r="C24" s="516"/>
      <c r="D24" s="515"/>
      <c r="E24" s="517"/>
      <c r="F24" s="517"/>
      <c r="G24" s="513"/>
      <c r="H24" s="513"/>
    </row>
    <row r="25" spans="2:14" ht="14.45" customHeight="1">
      <c r="B25" s="516"/>
      <c r="C25" s="516"/>
      <c r="D25" s="515"/>
      <c r="E25" s="514"/>
      <c r="F25" s="514"/>
      <c r="G25" s="513"/>
      <c r="H25" s="513"/>
    </row>
    <row r="26" spans="2:14" ht="14.45" customHeight="1">
      <c r="B26" s="516"/>
      <c r="C26" s="516"/>
      <c r="D26" s="515"/>
      <c r="E26" s="514"/>
      <c r="F26" s="514"/>
      <c r="G26" s="513"/>
      <c r="H26" s="513"/>
    </row>
    <row r="27" spans="2:14" ht="14.45" customHeight="1">
      <c r="B27" s="509"/>
      <c r="C27" s="512" t="s">
        <v>324</v>
      </c>
      <c r="D27" s="511">
        <f>SUM(D22:D26)</f>
        <v>0</v>
      </c>
      <c r="E27" s="510">
        <f>SUM(E22:E26)</f>
        <v>15913.7</v>
      </c>
      <c r="F27" s="510">
        <f>SUM(F22:F26)</f>
        <v>13282.63</v>
      </c>
      <c r="G27" s="509">
        <v>0</v>
      </c>
      <c r="H27" s="508">
        <f>SUM(H22:H26)</f>
        <v>2631.0700000000015</v>
      </c>
    </row>
    <row r="29" spans="2:14" ht="15.75">
      <c r="B29" s="968" t="s">
        <v>230</v>
      </c>
      <c r="C29" s="968"/>
      <c r="D29" s="500"/>
      <c r="E29" s="507"/>
      <c r="F29" s="488"/>
      <c r="G29" s="968" t="s">
        <v>231</v>
      </c>
      <c r="H29" s="968"/>
      <c r="J29" s="500"/>
      <c r="L29" s="499"/>
    </row>
    <row r="30" spans="2:14" ht="21.75" customHeight="1">
      <c r="B30" s="969" t="s">
        <v>323</v>
      </c>
      <c r="C30" s="969"/>
      <c r="D30" s="506"/>
      <c r="E30" s="496" t="s">
        <v>233</v>
      </c>
      <c r="F30" s="505"/>
      <c r="G30" s="970" t="s">
        <v>234</v>
      </c>
      <c r="H30" s="970"/>
      <c r="I30" s="504"/>
      <c r="J30" s="494"/>
      <c r="L30" s="493"/>
    </row>
    <row r="31" spans="2:14" ht="15.75" customHeight="1">
      <c r="B31" s="973"/>
      <c r="C31" s="973"/>
      <c r="D31" s="973"/>
      <c r="E31" s="973"/>
      <c r="F31" s="488"/>
      <c r="I31" s="503"/>
      <c r="J31" s="502"/>
      <c r="K31" s="502"/>
      <c r="L31" s="499"/>
    </row>
    <row r="32" spans="2:14" ht="27" customHeight="1">
      <c r="B32" s="974" t="s">
        <v>345</v>
      </c>
      <c r="C32" s="974"/>
      <c r="D32" s="735"/>
      <c r="E32" s="735"/>
      <c r="F32" s="488"/>
      <c r="G32" s="968" t="s">
        <v>321</v>
      </c>
      <c r="H32" s="968"/>
      <c r="I32" s="501"/>
      <c r="J32" s="500"/>
      <c r="L32" s="499"/>
      <c r="N32" s="498"/>
    </row>
    <row r="33" spans="2:14" ht="15.75" customHeight="1">
      <c r="B33" s="969" t="s">
        <v>322</v>
      </c>
      <c r="C33" s="969"/>
      <c r="D33" s="497"/>
      <c r="E33" s="496" t="s">
        <v>233</v>
      </c>
      <c r="F33" s="496"/>
      <c r="G33" s="970" t="s">
        <v>234</v>
      </c>
      <c r="H33" s="970"/>
      <c r="I33" s="495"/>
      <c r="J33" s="494"/>
      <c r="L33" s="493"/>
      <c r="N33" s="492"/>
    </row>
    <row r="34" spans="2:14">
      <c r="B34" s="490"/>
      <c r="C34" s="491"/>
      <c r="D34" s="491"/>
      <c r="E34" s="491"/>
      <c r="F34" s="491"/>
      <c r="G34" s="490"/>
      <c r="H34" s="490"/>
      <c r="I34" s="490"/>
      <c r="J34" s="490"/>
      <c r="K34" s="490"/>
    </row>
    <row r="35" spans="2:14">
      <c r="B35" s="490"/>
      <c r="C35" s="491"/>
      <c r="D35" s="491"/>
      <c r="E35" s="491"/>
      <c r="F35" s="491"/>
      <c r="G35" s="490"/>
      <c r="H35" s="490"/>
      <c r="I35" s="490"/>
      <c r="J35" s="490"/>
      <c r="K35" s="490"/>
    </row>
    <row r="36" spans="2:14" ht="15" customHeight="1">
      <c r="B36" s="967" t="s">
        <v>489</v>
      </c>
      <c r="C36" s="967"/>
      <c r="D36" s="967"/>
      <c r="E36" s="967"/>
      <c r="F36" s="967"/>
      <c r="G36" s="490"/>
      <c r="H36" s="490"/>
      <c r="I36" s="490"/>
      <c r="J36" s="490"/>
      <c r="K36" s="490"/>
    </row>
    <row r="37" spans="2:14">
      <c r="B37" s="490"/>
      <c r="C37" s="491"/>
      <c r="D37" s="491"/>
      <c r="E37" s="491"/>
      <c r="F37" s="491"/>
      <c r="G37" s="490"/>
      <c r="H37" s="490"/>
      <c r="I37" s="490"/>
      <c r="J37" s="490"/>
      <c r="K37" s="490"/>
    </row>
    <row r="38" spans="2:14">
      <c r="B38" s="490"/>
      <c r="C38" s="491"/>
      <c r="D38" s="491"/>
      <c r="E38" s="491"/>
      <c r="F38" s="491"/>
      <c r="G38" s="490"/>
      <c r="H38" s="490"/>
      <c r="I38" s="490"/>
      <c r="J38" s="490"/>
      <c r="K38" s="490"/>
    </row>
    <row r="39" spans="2:14">
      <c r="B39" s="490"/>
      <c r="C39" s="491"/>
      <c r="D39" s="491"/>
      <c r="E39" s="491"/>
      <c r="F39" s="491"/>
      <c r="G39" s="490"/>
      <c r="H39" s="490"/>
      <c r="I39" s="490"/>
      <c r="J39" s="490"/>
      <c r="K39" s="490"/>
    </row>
    <row r="40" spans="2:14">
      <c r="B40" s="490"/>
      <c r="C40" s="491"/>
      <c r="D40" s="491"/>
      <c r="E40" s="491"/>
      <c r="F40" s="491"/>
      <c r="G40" s="490"/>
      <c r="H40" s="490"/>
      <c r="I40" s="490"/>
      <c r="J40" s="490"/>
      <c r="K40" s="490"/>
    </row>
    <row r="41" spans="2:14">
      <c r="B41" s="490"/>
      <c r="C41" s="491"/>
      <c r="D41" s="491"/>
      <c r="E41" s="491"/>
      <c r="F41" s="491"/>
      <c r="G41" s="490"/>
      <c r="H41" s="490"/>
      <c r="I41" s="490"/>
      <c r="J41" s="490"/>
      <c r="K41" s="490"/>
    </row>
    <row r="42" spans="2:14">
      <c r="B42" s="490"/>
      <c r="C42" s="491"/>
      <c r="D42" s="491"/>
      <c r="E42" s="491"/>
      <c r="F42" s="491"/>
      <c r="G42" s="490"/>
      <c r="H42" s="490"/>
      <c r="I42" s="490"/>
      <c r="J42" s="490"/>
      <c r="K42" s="490"/>
    </row>
    <row r="43" spans="2:14">
      <c r="B43" s="490"/>
      <c r="C43" s="491"/>
      <c r="D43" s="491"/>
      <c r="E43" s="491"/>
      <c r="F43" s="491"/>
      <c r="G43" s="490"/>
      <c r="H43" s="490"/>
      <c r="I43" s="490"/>
      <c r="J43" s="490"/>
      <c r="K43" s="490"/>
    </row>
    <row r="44" spans="2:14">
      <c r="B44" s="490"/>
      <c r="C44" s="491"/>
      <c r="D44" s="491"/>
      <c r="E44" s="491"/>
      <c r="F44" s="491"/>
      <c r="G44" s="490"/>
      <c r="H44" s="490"/>
      <c r="I44" s="490"/>
      <c r="J44" s="490"/>
      <c r="K44" s="490"/>
    </row>
    <row r="45" spans="2:14">
      <c r="B45" s="490"/>
      <c r="C45" s="491"/>
      <c r="D45" s="491"/>
      <c r="E45" s="491"/>
      <c r="F45" s="491"/>
      <c r="G45" s="490"/>
      <c r="H45" s="490"/>
      <c r="I45" s="490"/>
      <c r="J45" s="490"/>
      <c r="K45" s="490"/>
    </row>
    <row r="46" spans="2:14">
      <c r="B46" s="490"/>
      <c r="C46" s="491"/>
      <c r="D46" s="491"/>
      <c r="E46" s="491"/>
      <c r="F46" s="491"/>
      <c r="G46" s="490"/>
      <c r="H46" s="490"/>
      <c r="I46" s="490"/>
      <c r="J46" s="490"/>
      <c r="K46" s="490"/>
    </row>
    <row r="47" spans="2:14">
      <c r="B47" s="490"/>
      <c r="C47" s="491"/>
      <c r="D47" s="491"/>
      <c r="E47" s="491"/>
      <c r="F47" s="491"/>
      <c r="G47" s="490"/>
      <c r="H47" s="490"/>
      <c r="I47" s="490"/>
      <c r="J47" s="490"/>
      <c r="K47" s="490"/>
    </row>
    <row r="48" spans="2:14">
      <c r="B48" s="490"/>
      <c r="C48" s="491"/>
      <c r="D48" s="491"/>
      <c r="E48" s="491"/>
      <c r="F48" s="491"/>
      <c r="G48" s="490"/>
      <c r="H48" s="490"/>
      <c r="I48" s="490"/>
      <c r="J48" s="490"/>
      <c r="K48" s="490"/>
    </row>
    <row r="49" spans="2:11">
      <c r="B49" s="490"/>
      <c r="C49" s="491"/>
      <c r="D49" s="491"/>
      <c r="E49" s="491"/>
      <c r="F49" s="491"/>
      <c r="G49" s="490"/>
      <c r="H49" s="490"/>
      <c r="I49" s="490"/>
      <c r="J49" s="490"/>
      <c r="K49" s="490"/>
    </row>
    <row r="50" spans="2:11">
      <c r="B50" s="490"/>
      <c r="C50" s="491"/>
      <c r="D50" s="491"/>
      <c r="E50" s="491"/>
      <c r="F50" s="491"/>
      <c r="G50" s="490"/>
      <c r="H50" s="490"/>
      <c r="I50" s="490"/>
      <c r="J50" s="490"/>
      <c r="K50" s="490"/>
    </row>
    <row r="51" spans="2:11">
      <c r="B51" s="490"/>
      <c r="C51" s="491"/>
      <c r="D51" s="491"/>
      <c r="E51" s="491"/>
      <c r="F51" s="491"/>
      <c r="G51" s="490"/>
      <c r="H51" s="490"/>
      <c r="I51" s="490"/>
      <c r="J51" s="490"/>
      <c r="K51" s="490"/>
    </row>
    <row r="52" spans="2:11">
      <c r="B52" s="490"/>
      <c r="C52" s="491"/>
      <c r="D52" s="491"/>
      <c r="E52" s="491"/>
      <c r="F52" s="491"/>
      <c r="G52" s="490"/>
      <c r="H52" s="490"/>
      <c r="I52" s="490"/>
      <c r="J52" s="490"/>
      <c r="K52" s="490"/>
    </row>
    <row r="53" spans="2:11">
      <c r="B53" s="490"/>
      <c r="C53" s="491"/>
      <c r="D53" s="491"/>
      <c r="E53" s="491"/>
      <c r="F53" s="491"/>
      <c r="G53" s="490"/>
      <c r="H53" s="490"/>
      <c r="I53" s="490"/>
      <c r="J53" s="490"/>
      <c r="K53" s="490"/>
    </row>
    <row r="54" spans="2:11">
      <c r="B54" s="490"/>
      <c r="C54" s="491"/>
      <c r="D54" s="491"/>
      <c r="E54" s="491"/>
      <c r="F54" s="491"/>
      <c r="G54" s="490"/>
      <c r="H54" s="490"/>
      <c r="I54" s="490"/>
      <c r="J54" s="490"/>
      <c r="K54" s="490"/>
    </row>
    <row r="55" spans="2:11">
      <c r="B55" s="490"/>
      <c r="C55" s="491"/>
      <c r="D55" s="491"/>
      <c r="E55" s="491"/>
      <c r="F55" s="491"/>
      <c r="G55" s="490"/>
      <c r="H55" s="490"/>
      <c r="I55" s="490"/>
      <c r="J55" s="490"/>
      <c r="K55" s="490"/>
    </row>
    <row r="56" spans="2:11">
      <c r="B56" s="490"/>
      <c r="C56" s="491"/>
      <c r="D56" s="491"/>
      <c r="E56" s="491"/>
      <c r="F56" s="491"/>
      <c r="G56" s="490"/>
      <c r="H56" s="490"/>
      <c r="I56" s="490"/>
      <c r="J56" s="490"/>
      <c r="K56" s="490"/>
    </row>
  </sheetData>
  <sheetProtection formatCells="0" formatColumns="0" formatRows="0" insertColumns="0" insertRows="0" insertHyperlinks="0" deleteColumns="0" deleteRows="0" sort="0" autoFilter="0" pivotTables="0"/>
  <mergeCells count="27">
    <mergeCell ref="D8:K8"/>
    <mergeCell ref="H1:I1"/>
    <mergeCell ref="F2:I2"/>
    <mergeCell ref="F3:H3"/>
    <mergeCell ref="F4:H4"/>
    <mergeCell ref="C6:H6"/>
    <mergeCell ref="C9:H9"/>
    <mergeCell ref="B10:H10"/>
    <mergeCell ref="D12:E12"/>
    <mergeCell ref="B17:B20"/>
    <mergeCell ref="C17:C20"/>
    <mergeCell ref="D17:H17"/>
    <mergeCell ref="D19:D20"/>
    <mergeCell ref="E19:E20"/>
    <mergeCell ref="F19:F20"/>
    <mergeCell ref="G19:G20"/>
    <mergeCell ref="B36:F36"/>
    <mergeCell ref="G32:H32"/>
    <mergeCell ref="B33:C33"/>
    <mergeCell ref="G33:H33"/>
    <mergeCell ref="H19:H20"/>
    <mergeCell ref="B29:C29"/>
    <mergeCell ref="G29:H29"/>
    <mergeCell ref="B30:C30"/>
    <mergeCell ref="G30:H30"/>
    <mergeCell ref="B31:E31"/>
    <mergeCell ref="B32:C32"/>
  </mergeCells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D2D8F-D0DE-4CED-925F-F96343DEA1C4}">
  <sheetPr>
    <pageSetUpPr fitToPage="1"/>
  </sheetPr>
  <dimension ref="A1:P375"/>
  <sheetViews>
    <sheetView topLeftCell="A147" zoomScaleNormal="100" workbookViewId="0">
      <selection activeCell="G14" sqref="G14:K14"/>
    </sheetView>
  </sheetViews>
  <sheetFormatPr defaultRowHeight="15"/>
  <cols>
    <col min="1" max="4" width="2" style="144" customWidth="1"/>
    <col min="5" max="5" width="2.140625" style="144" customWidth="1"/>
    <col min="6" max="6" width="3" style="444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446" t="s">
        <v>0</v>
      </c>
      <c r="K1" s="446"/>
      <c r="L1" s="446"/>
      <c r="M1" s="277"/>
      <c r="N1" s="446"/>
      <c r="O1" s="446"/>
    </row>
    <row r="2" spans="1:15">
      <c r="H2" s="279"/>
      <c r="I2" s="143"/>
      <c r="J2" s="446" t="s">
        <v>1</v>
      </c>
      <c r="K2" s="446"/>
      <c r="L2" s="446"/>
      <c r="M2" s="277"/>
      <c r="N2" s="446"/>
      <c r="O2" s="446"/>
    </row>
    <row r="3" spans="1:15">
      <c r="H3" s="269"/>
      <c r="I3" s="279"/>
      <c r="J3" s="446" t="s">
        <v>2</v>
      </c>
      <c r="K3" s="446"/>
      <c r="L3" s="446"/>
      <c r="M3" s="277"/>
      <c r="N3" s="446"/>
      <c r="O3" s="446"/>
    </row>
    <row r="4" spans="1:15">
      <c r="G4" s="280" t="s">
        <v>3</v>
      </c>
      <c r="H4" s="279"/>
      <c r="I4" s="143"/>
      <c r="J4" s="446" t="s">
        <v>4</v>
      </c>
      <c r="K4" s="446"/>
      <c r="L4" s="446"/>
      <c r="M4" s="277"/>
      <c r="N4" s="446"/>
      <c r="O4" s="446"/>
    </row>
    <row r="5" spans="1:15">
      <c r="H5" s="279"/>
      <c r="I5" s="143"/>
      <c r="J5" s="446" t="s">
        <v>5</v>
      </c>
      <c r="K5" s="446"/>
      <c r="L5" s="446"/>
      <c r="M5" s="277"/>
      <c r="N5" s="446"/>
      <c r="O5" s="446"/>
    </row>
    <row r="6" spans="1:15" ht="6" customHeight="1">
      <c r="H6" s="279"/>
      <c r="I6" s="143"/>
      <c r="J6" s="446"/>
      <c r="K6" s="446"/>
      <c r="L6" s="446"/>
      <c r="M6" s="277"/>
      <c r="N6" s="446"/>
      <c r="O6" s="446"/>
    </row>
    <row r="7" spans="1:15" ht="35.2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394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446"/>
      <c r="C10" s="446"/>
      <c r="D10" s="446"/>
      <c r="E10" s="446"/>
      <c r="F10" s="446"/>
      <c r="G10" s="446"/>
      <c r="H10" s="446"/>
      <c r="I10" s="446"/>
      <c r="J10" s="446"/>
      <c r="K10" s="446"/>
      <c r="L10" s="446"/>
      <c r="M10" s="277"/>
    </row>
    <row r="11" spans="1:15" ht="15.75" customHeight="1">
      <c r="A11" s="278"/>
      <c r="B11" s="446"/>
      <c r="C11" s="446"/>
      <c r="D11" s="446"/>
      <c r="E11" s="446"/>
      <c r="F11" s="446"/>
      <c r="G11" s="806" t="s">
        <v>9</v>
      </c>
      <c r="H11" s="806"/>
      <c r="I11" s="806"/>
      <c r="J11" s="806"/>
      <c r="K11" s="806"/>
      <c r="L11" s="446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08" t="s">
        <v>246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446"/>
      <c r="H19" s="446"/>
      <c r="I19" s="446"/>
      <c r="J19" s="446"/>
      <c r="K19" s="446"/>
    </row>
    <row r="20" spans="1:13">
      <c r="B20" s="143"/>
      <c r="C20" s="143"/>
      <c r="D20" s="143"/>
      <c r="E20" s="811" t="s">
        <v>15</v>
      </c>
      <c r="F20" s="811"/>
      <c r="G20" s="811"/>
      <c r="H20" s="811"/>
      <c r="I20" s="811"/>
      <c r="J20" s="811"/>
      <c r="K20" s="811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446"/>
      <c r="F24" s="445"/>
      <c r="I24" s="266"/>
      <c r="J24" s="266"/>
      <c r="K24" s="265" t="s">
        <v>19</v>
      </c>
      <c r="L24" s="257"/>
      <c r="M24" s="256"/>
    </row>
    <row r="25" spans="1:13">
      <c r="A25" s="813"/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>
      <c r="A26" s="813" t="s">
        <v>256</v>
      </c>
      <c r="B26" s="813"/>
      <c r="C26" s="813"/>
      <c r="D26" s="813"/>
      <c r="E26" s="813"/>
      <c r="F26" s="813"/>
      <c r="G26" s="813"/>
      <c r="H26" s="813"/>
      <c r="I26" s="813"/>
      <c r="J26" s="449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/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/>
      <c r="J28" s="258"/>
      <c r="K28" s="257"/>
      <c r="L28" s="257"/>
      <c r="M28" s="256"/>
    </row>
    <row r="29" spans="1:13">
      <c r="A29" s="779"/>
      <c r="B29" s="779"/>
      <c r="C29" s="779"/>
      <c r="D29" s="779"/>
      <c r="E29" s="779"/>
      <c r="F29" s="779"/>
      <c r="G29" s="779"/>
      <c r="H29" s="779"/>
      <c r="I29" s="779"/>
      <c r="J29" s="447"/>
      <c r="K29" s="447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203" t="s">
        <v>44</v>
      </c>
      <c r="H33" s="154">
        <v>1</v>
      </c>
      <c r="I33" s="172">
        <f>SUM(I34+I45+I64+I85+I92+I112+I138+I157+I167)</f>
        <v>2321600</v>
      </c>
      <c r="J33" s="172">
        <f>SUM(J34+J45+J64+J85+J92+J112+J138+J157+J167)</f>
        <v>568600</v>
      </c>
      <c r="K33" s="177">
        <f>SUM(K34+K45+K64+K85+K92+K112+K138+K157+K167)</f>
        <v>536193.1</v>
      </c>
      <c r="L33" s="172">
        <f>SUM(L34+L45+L64+L85+L92+L112+L138+L157+L167)</f>
        <v>536193.1</v>
      </c>
      <c r="M33" s="155"/>
      <c r="N33" s="155"/>
      <c r="O33" s="155"/>
    </row>
    <row r="34" spans="1:15" ht="17.25" customHeight="1">
      <c r="A34" s="206">
        <v>2</v>
      </c>
      <c r="B34" s="227">
        <v>1</v>
      </c>
      <c r="C34" s="184"/>
      <c r="D34" s="210"/>
      <c r="E34" s="185"/>
      <c r="F34" s="183"/>
      <c r="G34" s="234" t="s">
        <v>45</v>
      </c>
      <c r="H34" s="154">
        <v>2</v>
      </c>
      <c r="I34" s="172">
        <f>SUM(I35+I41)</f>
        <v>2101100</v>
      </c>
      <c r="J34" s="172">
        <f>SUM(J35+J41)</f>
        <v>504700</v>
      </c>
      <c r="K34" s="217">
        <f>SUM(K35+K41)</f>
        <v>492543.14999999997</v>
      </c>
      <c r="L34" s="216">
        <f>SUM(L35+L41)</f>
        <v>492543.14999999997</v>
      </c>
    </row>
    <row r="35" spans="1:15">
      <c r="A35" s="168">
        <v>2</v>
      </c>
      <c r="B35" s="168">
        <v>1</v>
      </c>
      <c r="C35" s="167">
        <v>1</v>
      </c>
      <c r="D35" s="165"/>
      <c r="E35" s="168"/>
      <c r="F35" s="166"/>
      <c r="G35" s="165" t="s">
        <v>46</v>
      </c>
      <c r="H35" s="154">
        <v>3</v>
      </c>
      <c r="I35" s="172">
        <f>SUM(I36)</f>
        <v>2070800</v>
      </c>
      <c r="J35" s="172">
        <f>SUM(J36)</f>
        <v>497400</v>
      </c>
      <c r="K35" s="177">
        <f>SUM(K36)</f>
        <v>485284.36</v>
      </c>
      <c r="L35" s="172">
        <f>SUM(L36)</f>
        <v>485284.36</v>
      </c>
    </row>
    <row r="36" spans="1:15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165" t="s">
        <v>46</v>
      </c>
      <c r="H36" s="154">
        <v>4</v>
      </c>
      <c r="I36" s="172">
        <f>SUM(I37+I39)</f>
        <v>2070800</v>
      </c>
      <c r="J36" s="172">
        <f t="shared" ref="J36:L37" si="0">SUM(J37)</f>
        <v>497400</v>
      </c>
      <c r="K36" s="172">
        <f t="shared" si="0"/>
        <v>485284.36</v>
      </c>
      <c r="L36" s="172">
        <f t="shared" si="0"/>
        <v>485284.36</v>
      </c>
    </row>
    <row r="37" spans="1:15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165" t="s">
        <v>47</v>
      </c>
      <c r="H37" s="154">
        <v>5</v>
      </c>
      <c r="I37" s="177">
        <f>SUM(I38)</f>
        <v>2070800</v>
      </c>
      <c r="J37" s="177">
        <f t="shared" si="0"/>
        <v>497400</v>
      </c>
      <c r="K37" s="177">
        <f t="shared" si="0"/>
        <v>485284.36</v>
      </c>
      <c r="L37" s="177">
        <f t="shared" si="0"/>
        <v>485284.36</v>
      </c>
    </row>
    <row r="38" spans="1:15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165" t="s">
        <v>47</v>
      </c>
      <c r="H38" s="154">
        <v>6</v>
      </c>
      <c r="I38" s="219">
        <v>2070800</v>
      </c>
      <c r="J38" s="201">
        <v>497400</v>
      </c>
      <c r="K38" s="201">
        <v>485284.36</v>
      </c>
      <c r="L38" s="201">
        <v>485284.36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165" t="s">
        <v>48</v>
      </c>
      <c r="H39" s="154">
        <v>7</v>
      </c>
      <c r="I39" s="177">
        <f>I40</f>
        <v>0</v>
      </c>
      <c r="J39" s="177">
        <f>J40</f>
        <v>0</v>
      </c>
      <c r="K39" s="177">
        <f>K40</f>
        <v>0</v>
      </c>
      <c r="L39" s="177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165" t="s">
        <v>48</v>
      </c>
      <c r="H40" s="154">
        <v>8</v>
      </c>
      <c r="I40" s="201">
        <v>0</v>
      </c>
      <c r="J40" s="164">
        <v>0</v>
      </c>
      <c r="K40" s="201">
        <v>0</v>
      </c>
      <c r="L40" s="164">
        <v>0</v>
      </c>
    </row>
    <row r="41" spans="1:15">
      <c r="A41" s="169">
        <v>2</v>
      </c>
      <c r="B41" s="168">
        <v>1</v>
      </c>
      <c r="C41" s="167">
        <v>2</v>
      </c>
      <c r="D41" s="165"/>
      <c r="E41" s="168"/>
      <c r="F41" s="166"/>
      <c r="G41" s="165" t="s">
        <v>49</v>
      </c>
      <c r="H41" s="154">
        <v>9</v>
      </c>
      <c r="I41" s="177">
        <f t="shared" ref="I41:L43" si="1">I42</f>
        <v>30300</v>
      </c>
      <c r="J41" s="172">
        <f t="shared" si="1"/>
        <v>7300</v>
      </c>
      <c r="K41" s="177">
        <f t="shared" si="1"/>
        <v>7258.79</v>
      </c>
      <c r="L41" s="172">
        <f t="shared" si="1"/>
        <v>7258.79</v>
      </c>
    </row>
    <row r="42" spans="1:15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165" t="s">
        <v>49</v>
      </c>
      <c r="H42" s="154">
        <v>10</v>
      </c>
      <c r="I42" s="177">
        <f t="shared" si="1"/>
        <v>30300</v>
      </c>
      <c r="J42" s="172">
        <f t="shared" si="1"/>
        <v>7300</v>
      </c>
      <c r="K42" s="172">
        <f t="shared" si="1"/>
        <v>7258.79</v>
      </c>
      <c r="L42" s="172">
        <f t="shared" si="1"/>
        <v>7258.79</v>
      </c>
    </row>
    <row r="43" spans="1:15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165" t="s">
        <v>49</v>
      </c>
      <c r="H43" s="154">
        <v>11</v>
      </c>
      <c r="I43" s="172">
        <f t="shared" si="1"/>
        <v>30300</v>
      </c>
      <c r="J43" s="172">
        <f t="shared" si="1"/>
        <v>7300</v>
      </c>
      <c r="K43" s="172">
        <f t="shared" si="1"/>
        <v>7258.79</v>
      </c>
      <c r="L43" s="172">
        <f t="shared" si="1"/>
        <v>7258.79</v>
      </c>
    </row>
    <row r="44" spans="1:15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165" t="s">
        <v>49</v>
      </c>
      <c r="H44" s="154">
        <v>12</v>
      </c>
      <c r="I44" s="164">
        <v>30300</v>
      </c>
      <c r="J44" s="201">
        <v>7300</v>
      </c>
      <c r="K44" s="201">
        <v>7258.79</v>
      </c>
      <c r="L44" s="201">
        <v>7258.79</v>
      </c>
    </row>
    <row r="45" spans="1:15">
      <c r="A45" s="207">
        <v>2</v>
      </c>
      <c r="B45" s="228">
        <v>2</v>
      </c>
      <c r="C45" s="184"/>
      <c r="D45" s="210"/>
      <c r="E45" s="185"/>
      <c r="F45" s="183"/>
      <c r="G45" s="234" t="s">
        <v>50</v>
      </c>
      <c r="H45" s="154">
        <v>13</v>
      </c>
      <c r="I45" s="182">
        <f t="shared" ref="I45:L47" si="2">I46</f>
        <v>203500</v>
      </c>
      <c r="J45" s="180">
        <f t="shared" si="2"/>
        <v>54900</v>
      </c>
      <c r="K45" s="182">
        <f t="shared" si="2"/>
        <v>36767.279999999999</v>
      </c>
      <c r="L45" s="182">
        <f t="shared" si="2"/>
        <v>36767.279999999999</v>
      </c>
    </row>
    <row r="46" spans="1:15">
      <c r="A46" s="169">
        <v>2</v>
      </c>
      <c r="B46" s="168">
        <v>2</v>
      </c>
      <c r="C46" s="167">
        <v>1</v>
      </c>
      <c r="D46" s="165"/>
      <c r="E46" s="168"/>
      <c r="F46" s="166"/>
      <c r="G46" s="210" t="s">
        <v>50</v>
      </c>
      <c r="H46" s="154">
        <v>14</v>
      </c>
      <c r="I46" s="172">
        <f t="shared" si="2"/>
        <v>203500</v>
      </c>
      <c r="J46" s="177">
        <f t="shared" si="2"/>
        <v>54900</v>
      </c>
      <c r="K46" s="172">
        <f t="shared" si="2"/>
        <v>36767.279999999999</v>
      </c>
      <c r="L46" s="177">
        <f t="shared" si="2"/>
        <v>36767.279999999999</v>
      </c>
    </row>
    <row r="47" spans="1:15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210" t="s">
        <v>50</v>
      </c>
      <c r="H47" s="154">
        <v>15</v>
      </c>
      <c r="I47" s="172">
        <f t="shared" si="2"/>
        <v>203500</v>
      </c>
      <c r="J47" s="177">
        <f t="shared" si="2"/>
        <v>54900</v>
      </c>
      <c r="K47" s="216">
        <f t="shared" si="2"/>
        <v>36767.279999999999</v>
      </c>
      <c r="L47" s="216">
        <f t="shared" si="2"/>
        <v>36767.279999999999</v>
      </c>
    </row>
    <row r="48" spans="1:15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210" t="s">
        <v>50</v>
      </c>
      <c r="H48" s="154">
        <v>16</v>
      </c>
      <c r="I48" s="192">
        <f>SUM(I49:I63)</f>
        <v>203500</v>
      </c>
      <c r="J48" s="192">
        <f>SUM(J49:J63)</f>
        <v>54900</v>
      </c>
      <c r="K48" s="190">
        <f>SUM(K49:K63)</f>
        <v>36767.279999999999</v>
      </c>
      <c r="L48" s="190">
        <f>SUM(L49:L63)</f>
        <v>36767.279999999999</v>
      </c>
    </row>
    <row r="49" spans="1:12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165" t="s">
        <v>51</v>
      </c>
      <c r="H49" s="154">
        <v>17</v>
      </c>
      <c r="I49" s="201">
        <v>36000</v>
      </c>
      <c r="J49" s="201">
        <v>11000</v>
      </c>
      <c r="K49" s="201">
        <v>11000</v>
      </c>
      <c r="L49" s="201">
        <v>11000</v>
      </c>
    </row>
    <row r="50" spans="1:12" ht="25.5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165" t="s">
        <v>52</v>
      </c>
      <c r="H50" s="154">
        <v>18</v>
      </c>
      <c r="I50" s="201">
        <v>1000</v>
      </c>
      <c r="J50" s="201">
        <v>300</v>
      </c>
      <c r="K50" s="201">
        <v>64.5</v>
      </c>
      <c r="L50" s="201">
        <v>64.5</v>
      </c>
    </row>
    <row r="51" spans="1:12" ht="25.5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165" t="s">
        <v>53</v>
      </c>
      <c r="H51" s="154">
        <v>19</v>
      </c>
      <c r="I51" s="201">
        <v>2000</v>
      </c>
      <c r="J51" s="201">
        <v>500</v>
      </c>
      <c r="K51" s="201">
        <v>224.43</v>
      </c>
      <c r="L51" s="201">
        <v>224.43</v>
      </c>
    </row>
    <row r="52" spans="1:12" ht="25.5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165" t="s">
        <v>54</v>
      </c>
      <c r="H52" s="154">
        <v>20</v>
      </c>
      <c r="I52" s="201">
        <v>3200</v>
      </c>
      <c r="J52" s="201">
        <v>1000</v>
      </c>
      <c r="K52" s="201">
        <v>0</v>
      </c>
      <c r="L52" s="201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210" t="s">
        <v>55</v>
      </c>
      <c r="H53" s="154">
        <v>21</v>
      </c>
      <c r="I53" s="201">
        <v>0</v>
      </c>
      <c r="J53" s="201">
        <v>0</v>
      </c>
      <c r="K53" s="201">
        <v>0</v>
      </c>
      <c r="L53" s="201">
        <v>0</v>
      </c>
    </row>
    <row r="54" spans="1:12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165" t="s">
        <v>56</v>
      </c>
      <c r="H54" s="154">
        <v>22</v>
      </c>
      <c r="I54" s="164">
        <v>300</v>
      </c>
      <c r="J54" s="201">
        <v>100</v>
      </c>
      <c r="K54" s="201">
        <v>0</v>
      </c>
      <c r="L54" s="201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189" t="s">
        <v>57</v>
      </c>
      <c r="H55" s="154">
        <v>23</v>
      </c>
      <c r="I55" s="195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245" t="s">
        <v>58</v>
      </c>
      <c r="H56" s="154">
        <v>24</v>
      </c>
      <c r="I56" s="164">
        <v>0</v>
      </c>
      <c r="J56" s="164">
        <v>0</v>
      </c>
      <c r="K56" s="164">
        <v>0</v>
      </c>
      <c r="L56" s="164">
        <v>0</v>
      </c>
    </row>
    <row r="57" spans="1:12" ht="25.5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165" t="s">
        <v>59</v>
      </c>
      <c r="H57" s="154">
        <v>25</v>
      </c>
      <c r="I57" s="164">
        <v>23200</v>
      </c>
      <c r="J57" s="201">
        <v>2700</v>
      </c>
      <c r="K57" s="201">
        <v>1017</v>
      </c>
      <c r="L57" s="201">
        <v>1017</v>
      </c>
    </row>
    <row r="58" spans="1:12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165" t="s">
        <v>60</v>
      </c>
      <c r="H58" s="154">
        <v>26</v>
      </c>
      <c r="I58" s="164">
        <v>21400</v>
      </c>
      <c r="J58" s="201">
        <v>5500</v>
      </c>
      <c r="K58" s="201">
        <v>1407.15</v>
      </c>
      <c r="L58" s="201">
        <v>1407.15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165" t="s">
        <v>61</v>
      </c>
      <c r="H59" s="154">
        <v>27</v>
      </c>
      <c r="I59" s="164">
        <v>0</v>
      </c>
      <c r="J59" s="164">
        <v>0</v>
      </c>
      <c r="K59" s="164">
        <v>0</v>
      </c>
      <c r="L59" s="164">
        <v>0</v>
      </c>
    </row>
    <row r="60" spans="1:12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165" t="s">
        <v>62</v>
      </c>
      <c r="H60" s="154">
        <v>28</v>
      </c>
      <c r="I60" s="164">
        <v>48000</v>
      </c>
      <c r="J60" s="201">
        <v>18000</v>
      </c>
      <c r="K60" s="201">
        <v>16337.5</v>
      </c>
      <c r="L60" s="201">
        <v>16337.5</v>
      </c>
    </row>
    <row r="61" spans="1:12" ht="25.5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165" t="s">
        <v>63</v>
      </c>
      <c r="H61" s="154">
        <v>29</v>
      </c>
      <c r="I61" s="164">
        <v>19100</v>
      </c>
      <c r="J61" s="201">
        <v>6100</v>
      </c>
      <c r="K61" s="201">
        <v>1782.14</v>
      </c>
      <c r="L61" s="201">
        <v>1782.14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165" t="s">
        <v>64</v>
      </c>
      <c r="H62" s="154">
        <v>30</v>
      </c>
      <c r="I62" s="164">
        <v>0</v>
      </c>
      <c r="J62" s="201">
        <v>0</v>
      </c>
      <c r="K62" s="201">
        <v>0</v>
      </c>
      <c r="L62" s="201">
        <v>0</v>
      </c>
    </row>
    <row r="63" spans="1:12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165" t="s">
        <v>65</v>
      </c>
      <c r="H63" s="154">
        <v>31</v>
      </c>
      <c r="I63" s="164">
        <v>49300</v>
      </c>
      <c r="J63" s="201">
        <v>9700</v>
      </c>
      <c r="K63" s="201">
        <v>4934.5600000000004</v>
      </c>
      <c r="L63" s="201">
        <v>4934.5600000000004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225" t="s">
        <v>66</v>
      </c>
      <c r="H64" s="154">
        <v>32</v>
      </c>
      <c r="I64" s="182">
        <f>I65</f>
        <v>0</v>
      </c>
      <c r="J64" s="182">
        <f>J65</f>
        <v>0</v>
      </c>
      <c r="K64" s="182">
        <f>K65</f>
        <v>0</v>
      </c>
      <c r="L64" s="182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165" t="s">
        <v>67</v>
      </c>
      <c r="H65" s="154">
        <v>33</v>
      </c>
      <c r="I65" s="172">
        <f>SUM(I66+I71+I76)</f>
        <v>0</v>
      </c>
      <c r="J65" s="178">
        <f>SUM(J66+J71+J76)</f>
        <v>0</v>
      </c>
      <c r="K65" s="177">
        <f>SUM(K66+K71+K76)</f>
        <v>0</v>
      </c>
      <c r="L65" s="17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165" t="s">
        <v>68</v>
      </c>
      <c r="H66" s="154">
        <v>34</v>
      </c>
      <c r="I66" s="172">
        <f>I67</f>
        <v>0</v>
      </c>
      <c r="J66" s="178">
        <f>J67</f>
        <v>0</v>
      </c>
      <c r="K66" s="177">
        <f>K67</f>
        <v>0</v>
      </c>
      <c r="L66" s="17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165" t="s">
        <v>68</v>
      </c>
      <c r="H67" s="154">
        <v>35</v>
      </c>
      <c r="I67" s="172">
        <f>SUM(I68:I70)</f>
        <v>0</v>
      </c>
      <c r="J67" s="178">
        <f>SUM(J68:J70)</f>
        <v>0</v>
      </c>
      <c r="K67" s="177">
        <f>SUM(K68:K70)</f>
        <v>0</v>
      </c>
      <c r="L67" s="17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165" t="s">
        <v>69</v>
      </c>
      <c r="H68" s="154">
        <v>36</v>
      </c>
      <c r="I68" s="164">
        <v>0</v>
      </c>
      <c r="J68" s="164">
        <v>0</v>
      </c>
      <c r="K68" s="164">
        <v>0</v>
      </c>
      <c r="L68" s="164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210" t="s">
        <v>70</v>
      </c>
      <c r="H69" s="154">
        <v>37</v>
      </c>
      <c r="I69" s="219">
        <v>0</v>
      </c>
      <c r="J69" s="219">
        <v>0</v>
      </c>
      <c r="K69" s="219">
        <v>0</v>
      </c>
      <c r="L69" s="219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165" t="s">
        <v>71</v>
      </c>
      <c r="H70" s="154">
        <v>38</v>
      </c>
      <c r="I70" s="164">
        <v>0</v>
      </c>
      <c r="J70" s="164">
        <v>0</v>
      </c>
      <c r="K70" s="164">
        <v>0</v>
      </c>
      <c r="L70" s="164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210" t="s">
        <v>72</v>
      </c>
      <c r="H71" s="154">
        <v>39</v>
      </c>
      <c r="I71" s="182">
        <f>I72</f>
        <v>0</v>
      </c>
      <c r="J71" s="181">
        <f>J72</f>
        <v>0</v>
      </c>
      <c r="K71" s="180">
        <f>K72</f>
        <v>0</v>
      </c>
      <c r="L71" s="18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210" t="s">
        <v>72</v>
      </c>
      <c r="H72" s="154">
        <v>40</v>
      </c>
      <c r="I72" s="216">
        <f>SUM(I73:I75)</f>
        <v>0</v>
      </c>
      <c r="J72" s="218">
        <f>SUM(J73:J75)</f>
        <v>0</v>
      </c>
      <c r="K72" s="217">
        <f>SUM(K73:K75)</f>
        <v>0</v>
      </c>
      <c r="L72" s="177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169" t="s">
        <v>69</v>
      </c>
      <c r="H73" s="154">
        <v>41</v>
      </c>
      <c r="I73" s="164">
        <v>0</v>
      </c>
      <c r="J73" s="164">
        <v>0</v>
      </c>
      <c r="K73" s="164">
        <v>0</v>
      </c>
      <c r="L73" s="164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169" t="s">
        <v>70</v>
      </c>
      <c r="H74" s="154">
        <v>42</v>
      </c>
      <c r="I74" s="164">
        <v>0</v>
      </c>
      <c r="J74" s="164">
        <v>0</v>
      </c>
      <c r="K74" s="164">
        <v>0</v>
      </c>
      <c r="L74" s="164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169" t="s">
        <v>71</v>
      </c>
      <c r="H75" s="154">
        <v>43</v>
      </c>
      <c r="I75" s="164">
        <v>0</v>
      </c>
      <c r="J75" s="164">
        <v>0</v>
      </c>
      <c r="K75" s="164">
        <v>0</v>
      </c>
      <c r="L75" s="164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169" t="s">
        <v>241</v>
      </c>
      <c r="H76" s="154">
        <v>44</v>
      </c>
      <c r="I76" s="172">
        <f>I77</f>
        <v>0</v>
      </c>
      <c r="J76" s="178">
        <f>J77</f>
        <v>0</v>
      </c>
      <c r="K76" s="177">
        <f>K77</f>
        <v>0</v>
      </c>
      <c r="L76" s="177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169" t="s">
        <v>240</v>
      </c>
      <c r="H77" s="154">
        <v>45</v>
      </c>
      <c r="I77" s="172">
        <f>SUM(I78:I80)</f>
        <v>0</v>
      </c>
      <c r="J77" s="178">
        <f>SUM(J78:J80)</f>
        <v>0</v>
      </c>
      <c r="K77" s="177">
        <f>SUM(K78:K80)</f>
        <v>0</v>
      </c>
      <c r="L77" s="177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186" t="s">
        <v>75</v>
      </c>
      <c r="H78" s="154">
        <v>46</v>
      </c>
      <c r="I78" s="219">
        <v>0</v>
      </c>
      <c r="J78" s="219">
        <v>0</v>
      </c>
      <c r="K78" s="219">
        <v>0</v>
      </c>
      <c r="L78" s="219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169" t="s">
        <v>76</v>
      </c>
      <c r="H79" s="154">
        <v>47</v>
      </c>
      <c r="I79" s="164">
        <v>0</v>
      </c>
      <c r="J79" s="164">
        <v>0</v>
      </c>
      <c r="K79" s="164">
        <v>0</v>
      </c>
      <c r="L79" s="164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186" t="s">
        <v>77</v>
      </c>
      <c r="H80" s="154">
        <v>48</v>
      </c>
      <c r="I80" s="219">
        <v>0</v>
      </c>
      <c r="J80" s="219">
        <v>0</v>
      </c>
      <c r="K80" s="219">
        <v>0</v>
      </c>
      <c r="L80" s="219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186" t="s">
        <v>78</v>
      </c>
      <c r="H81" s="154">
        <v>49</v>
      </c>
      <c r="I81" s="172">
        <f t="shared" ref="I81:L82" si="3">I82</f>
        <v>0</v>
      </c>
      <c r="J81" s="172">
        <f t="shared" si="3"/>
        <v>0</v>
      </c>
      <c r="K81" s="172">
        <f t="shared" si="3"/>
        <v>0</v>
      </c>
      <c r="L81" s="17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186" t="s">
        <v>78</v>
      </c>
      <c r="H82" s="154">
        <v>50</v>
      </c>
      <c r="I82" s="172">
        <f t="shared" si="3"/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186" t="s">
        <v>78</v>
      </c>
      <c r="H83" s="154">
        <v>51</v>
      </c>
      <c r="I83" s="172">
        <f>SUM(I84)</f>
        <v>0</v>
      </c>
      <c r="J83" s="172">
        <f>SUM(J84)</f>
        <v>0</v>
      </c>
      <c r="K83" s="172">
        <f>SUM(K84)</f>
        <v>0</v>
      </c>
      <c r="L83" s="17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186" t="s">
        <v>78</v>
      </c>
      <c r="H84" s="154">
        <v>52</v>
      </c>
      <c r="I84" s="164">
        <v>0</v>
      </c>
      <c r="J84" s="164">
        <v>0</v>
      </c>
      <c r="K84" s="164">
        <v>0</v>
      </c>
      <c r="L84" s="164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229" t="s">
        <v>79</v>
      </c>
      <c r="H85" s="154">
        <v>53</v>
      </c>
      <c r="I85" s="172">
        <f t="shared" ref="I85:L87" si="4">I86</f>
        <v>0</v>
      </c>
      <c r="J85" s="178">
        <f t="shared" si="4"/>
        <v>0</v>
      </c>
      <c r="K85" s="177">
        <f t="shared" si="4"/>
        <v>0</v>
      </c>
      <c r="L85" s="177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169" t="s">
        <v>80</v>
      </c>
      <c r="H86" s="154">
        <v>54</v>
      </c>
      <c r="I86" s="172">
        <f t="shared" si="4"/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169" t="s">
        <v>80</v>
      </c>
      <c r="H87" s="154">
        <v>55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169" t="s">
        <v>80</v>
      </c>
      <c r="H88" s="154">
        <v>56</v>
      </c>
      <c r="I88" s="172">
        <f>SUM(I89:I91)</f>
        <v>0</v>
      </c>
      <c r="J88" s="178">
        <f>SUM(J89:J91)</f>
        <v>0</v>
      </c>
      <c r="K88" s="177">
        <f>SUM(K89:K91)</f>
        <v>0</v>
      </c>
      <c r="L88" s="177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169" t="s">
        <v>81</v>
      </c>
      <c r="H89" s="154">
        <v>57</v>
      </c>
      <c r="I89" s="164">
        <v>0</v>
      </c>
      <c r="J89" s="164">
        <v>0</v>
      </c>
      <c r="K89" s="164">
        <v>0</v>
      </c>
      <c r="L89" s="164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165" t="s">
        <v>82</v>
      </c>
      <c r="H90" s="154">
        <v>58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165" t="s">
        <v>83</v>
      </c>
      <c r="H91" s="154">
        <v>59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203" t="s">
        <v>84</v>
      </c>
      <c r="H92" s="154">
        <v>60</v>
      </c>
      <c r="I92" s="172">
        <f>SUM(I93+I98+I103)</f>
        <v>0</v>
      </c>
      <c r="J92" s="178">
        <f>SUM(J93+J98+J103)</f>
        <v>0</v>
      </c>
      <c r="K92" s="177">
        <f>SUM(K93+K98+K103)</f>
        <v>0</v>
      </c>
      <c r="L92" s="177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210" t="s">
        <v>85</v>
      </c>
      <c r="H93" s="154">
        <v>61</v>
      </c>
      <c r="I93" s="182">
        <f t="shared" ref="I93:L94" si="5">I94</f>
        <v>0</v>
      </c>
      <c r="J93" s="181">
        <f t="shared" si="5"/>
        <v>0</v>
      </c>
      <c r="K93" s="180">
        <f t="shared" si="5"/>
        <v>0</v>
      </c>
      <c r="L93" s="18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165" t="s">
        <v>85</v>
      </c>
      <c r="H94" s="154">
        <v>62</v>
      </c>
      <c r="I94" s="172">
        <f t="shared" si="5"/>
        <v>0</v>
      </c>
      <c r="J94" s="178">
        <f t="shared" si="5"/>
        <v>0</v>
      </c>
      <c r="K94" s="177">
        <f t="shared" si="5"/>
        <v>0</v>
      </c>
      <c r="L94" s="177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165" t="s">
        <v>85</v>
      </c>
      <c r="H95" s="154">
        <v>63</v>
      </c>
      <c r="I95" s="172">
        <f>SUM(I96:I97)</f>
        <v>0</v>
      </c>
      <c r="J95" s="178">
        <f>SUM(J96:J97)</f>
        <v>0</v>
      </c>
      <c r="K95" s="177">
        <f>SUM(K96:K97)</f>
        <v>0</v>
      </c>
      <c r="L95" s="177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165" t="s">
        <v>86</v>
      </c>
      <c r="H96" s="154">
        <v>64</v>
      </c>
      <c r="I96" s="164">
        <v>0</v>
      </c>
      <c r="J96" s="164">
        <v>0</v>
      </c>
      <c r="K96" s="164">
        <v>0</v>
      </c>
      <c r="L96" s="164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165" t="s">
        <v>87</v>
      </c>
      <c r="H97" s="154">
        <v>65</v>
      </c>
      <c r="I97" s="164">
        <v>0</v>
      </c>
      <c r="J97" s="164">
        <v>0</v>
      </c>
      <c r="K97" s="164">
        <v>0</v>
      </c>
      <c r="L97" s="164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165" t="s">
        <v>88</v>
      </c>
      <c r="H98" s="154">
        <v>66</v>
      </c>
      <c r="I98" s="172">
        <f t="shared" ref="I98:L99" si="6">I99</f>
        <v>0</v>
      </c>
      <c r="J98" s="178">
        <f t="shared" si="6"/>
        <v>0</v>
      </c>
      <c r="K98" s="177">
        <f t="shared" si="6"/>
        <v>0</v>
      </c>
      <c r="L98" s="17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165" t="s">
        <v>88</v>
      </c>
      <c r="H99" s="154">
        <v>67</v>
      </c>
      <c r="I99" s="172">
        <f t="shared" si="6"/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165" t="s">
        <v>88</v>
      </c>
      <c r="H100" s="154">
        <v>68</v>
      </c>
      <c r="I100" s="172">
        <f>SUM(I101:I102)</f>
        <v>0</v>
      </c>
      <c r="J100" s="178">
        <f>SUM(J101:J102)</f>
        <v>0</v>
      </c>
      <c r="K100" s="177">
        <f>SUM(K101:K102)</f>
        <v>0</v>
      </c>
      <c r="L100" s="17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165" t="s">
        <v>89</v>
      </c>
      <c r="H101" s="154">
        <v>69</v>
      </c>
      <c r="I101" s="164">
        <v>0</v>
      </c>
      <c r="J101" s="164">
        <v>0</v>
      </c>
      <c r="K101" s="164">
        <v>0</v>
      </c>
      <c r="L101" s="164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165" t="s">
        <v>90</v>
      </c>
      <c r="H102" s="154">
        <v>70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165" t="s">
        <v>91</v>
      </c>
      <c r="H103" s="154">
        <v>71</v>
      </c>
      <c r="I103" s="172">
        <f t="shared" ref="I103:L104" si="7">I104</f>
        <v>0</v>
      </c>
      <c r="J103" s="178">
        <f t="shared" si="7"/>
        <v>0</v>
      </c>
      <c r="K103" s="177">
        <f t="shared" si="7"/>
        <v>0</v>
      </c>
      <c r="L103" s="17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165" t="s">
        <v>92</v>
      </c>
      <c r="H104" s="154">
        <v>72</v>
      </c>
      <c r="I104" s="172">
        <f t="shared" si="7"/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179" t="s">
        <v>92</v>
      </c>
      <c r="H105" s="154">
        <v>73</v>
      </c>
      <c r="I105" s="216">
        <f>SUM(I106:I107)</f>
        <v>0</v>
      </c>
      <c r="J105" s="218">
        <f>SUM(J106:J107)</f>
        <v>0</v>
      </c>
      <c r="K105" s="217">
        <f>SUM(K106:K107)</f>
        <v>0</v>
      </c>
      <c r="L105" s="216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165" t="s">
        <v>92</v>
      </c>
      <c r="H106" s="154">
        <v>74</v>
      </c>
      <c r="I106" s="164">
        <v>0</v>
      </c>
      <c r="J106" s="164">
        <v>0</v>
      </c>
      <c r="K106" s="164">
        <v>0</v>
      </c>
      <c r="L106" s="164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179" t="s">
        <v>93</v>
      </c>
      <c r="H107" s="154">
        <v>75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179" t="s">
        <v>94</v>
      </c>
      <c r="H108" s="154">
        <v>76</v>
      </c>
      <c r="I108" s="216">
        <f>I109</f>
        <v>0</v>
      </c>
      <c r="J108" s="216">
        <f>J109</f>
        <v>0</v>
      </c>
      <c r="K108" s="216">
        <f>K109</f>
        <v>0</v>
      </c>
      <c r="L108" s="216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179" t="s">
        <v>94</v>
      </c>
      <c r="H109" s="154">
        <v>77</v>
      </c>
      <c r="I109" s="216">
        <f>SUM(I110:I111)</f>
        <v>0</v>
      </c>
      <c r="J109" s="216">
        <f>SUM(J110:J111)</f>
        <v>0</v>
      </c>
      <c r="K109" s="216">
        <f>SUM(K110:K111)</f>
        <v>0</v>
      </c>
      <c r="L109" s="216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179" t="s">
        <v>94</v>
      </c>
      <c r="H110" s="154">
        <v>78</v>
      </c>
      <c r="I110" s="164">
        <v>0</v>
      </c>
      <c r="J110" s="164">
        <v>0</v>
      </c>
      <c r="K110" s="164">
        <v>0</v>
      </c>
      <c r="L110" s="164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179" t="s">
        <v>95</v>
      </c>
      <c r="H111" s="154">
        <v>79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230" t="s">
        <v>96</v>
      </c>
      <c r="H112" s="154">
        <v>80</v>
      </c>
      <c r="I112" s="172">
        <f>SUM(I113+I118+I122+I126+I130+I134)</f>
        <v>0</v>
      </c>
      <c r="J112" s="172">
        <f>SUM(J113+J118+J122+J126+J130+J134)</f>
        <v>0</v>
      </c>
      <c r="K112" s="172">
        <f>SUM(K113+K118+K122+K126+K130+K134)</f>
        <v>0</v>
      </c>
      <c r="L112" s="17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179" t="s">
        <v>97</v>
      </c>
      <c r="H113" s="154">
        <v>81</v>
      </c>
      <c r="I113" s="216">
        <f t="shared" ref="I113:L114" si="8">I114</f>
        <v>0</v>
      </c>
      <c r="J113" s="218">
        <f t="shared" si="8"/>
        <v>0</v>
      </c>
      <c r="K113" s="217">
        <f t="shared" si="8"/>
        <v>0</v>
      </c>
      <c r="L113" s="216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165" t="s">
        <v>97</v>
      </c>
      <c r="H114" s="154">
        <v>82</v>
      </c>
      <c r="I114" s="172">
        <f t="shared" si="8"/>
        <v>0</v>
      </c>
      <c r="J114" s="178">
        <f t="shared" si="8"/>
        <v>0</v>
      </c>
      <c r="K114" s="177">
        <f t="shared" si="8"/>
        <v>0</v>
      </c>
      <c r="L114" s="17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165" t="s">
        <v>97</v>
      </c>
      <c r="H115" s="154">
        <v>83</v>
      </c>
      <c r="I115" s="172">
        <f>SUM(I116:I117)</f>
        <v>0</v>
      </c>
      <c r="J115" s="178">
        <f>SUM(J116:J117)</f>
        <v>0</v>
      </c>
      <c r="K115" s="177">
        <f>SUM(K116:K117)</f>
        <v>0</v>
      </c>
      <c r="L115" s="17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165" t="s">
        <v>98</v>
      </c>
      <c r="H116" s="154">
        <v>84</v>
      </c>
      <c r="I116" s="164">
        <v>0</v>
      </c>
      <c r="J116" s="164">
        <v>0</v>
      </c>
      <c r="K116" s="164">
        <v>0</v>
      </c>
      <c r="L116" s="164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210" t="s">
        <v>99</v>
      </c>
      <c r="H117" s="154">
        <v>85</v>
      </c>
      <c r="I117" s="219">
        <v>0</v>
      </c>
      <c r="J117" s="219">
        <v>0</v>
      </c>
      <c r="K117" s="219">
        <v>0</v>
      </c>
      <c r="L117" s="21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165" t="s">
        <v>100</v>
      </c>
      <c r="H118" s="154">
        <v>86</v>
      </c>
      <c r="I118" s="172">
        <f t="shared" ref="I118:L120" si="9">I119</f>
        <v>0</v>
      </c>
      <c r="J118" s="178">
        <f t="shared" si="9"/>
        <v>0</v>
      </c>
      <c r="K118" s="177">
        <f t="shared" si="9"/>
        <v>0</v>
      </c>
      <c r="L118" s="17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165" t="s">
        <v>100</v>
      </c>
      <c r="H119" s="154">
        <v>87</v>
      </c>
      <c r="I119" s="172">
        <f t="shared" si="9"/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165" t="s">
        <v>100</v>
      </c>
      <c r="H120" s="154">
        <v>88</v>
      </c>
      <c r="I120" s="156">
        <f t="shared" si="9"/>
        <v>0</v>
      </c>
      <c r="J120" s="239">
        <f t="shared" si="9"/>
        <v>0</v>
      </c>
      <c r="K120" s="238">
        <f t="shared" si="9"/>
        <v>0</v>
      </c>
      <c r="L120" s="156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165" t="s">
        <v>100</v>
      </c>
      <c r="H121" s="154">
        <v>89</v>
      </c>
      <c r="I121" s="164">
        <v>0</v>
      </c>
      <c r="J121" s="164">
        <v>0</v>
      </c>
      <c r="K121" s="164">
        <v>0</v>
      </c>
      <c r="L121" s="164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210" t="s">
        <v>101</v>
      </c>
      <c r="H122" s="154">
        <v>90</v>
      </c>
      <c r="I122" s="182">
        <f t="shared" ref="I122:L124" si="10">I123</f>
        <v>0</v>
      </c>
      <c r="J122" s="181">
        <f t="shared" si="10"/>
        <v>0</v>
      </c>
      <c r="K122" s="180">
        <f t="shared" si="10"/>
        <v>0</v>
      </c>
      <c r="L122" s="182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165" t="s">
        <v>101</v>
      </c>
      <c r="H123" s="154">
        <v>91</v>
      </c>
      <c r="I123" s="172">
        <f t="shared" si="10"/>
        <v>0</v>
      </c>
      <c r="J123" s="178">
        <f t="shared" si="10"/>
        <v>0</v>
      </c>
      <c r="K123" s="177">
        <f t="shared" si="10"/>
        <v>0</v>
      </c>
      <c r="L123" s="17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165" t="s">
        <v>101</v>
      </c>
      <c r="H124" s="154">
        <v>92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165" t="s">
        <v>101</v>
      </c>
      <c r="H125" s="154">
        <v>93</v>
      </c>
      <c r="I125" s="164">
        <v>0</v>
      </c>
      <c r="J125" s="164">
        <v>0</v>
      </c>
      <c r="K125" s="164">
        <v>0</v>
      </c>
      <c r="L125" s="164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210" t="s">
        <v>102</v>
      </c>
      <c r="H126" s="154">
        <v>94</v>
      </c>
      <c r="I126" s="182">
        <f t="shared" ref="I126:L128" si="11">I127</f>
        <v>0</v>
      </c>
      <c r="J126" s="181">
        <f t="shared" si="11"/>
        <v>0</v>
      </c>
      <c r="K126" s="180">
        <f t="shared" si="11"/>
        <v>0</v>
      </c>
      <c r="L126" s="182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165" t="s">
        <v>102</v>
      </c>
      <c r="H127" s="154">
        <v>95</v>
      </c>
      <c r="I127" s="172">
        <f t="shared" si="11"/>
        <v>0</v>
      </c>
      <c r="J127" s="178">
        <f t="shared" si="11"/>
        <v>0</v>
      </c>
      <c r="K127" s="177">
        <f t="shared" si="11"/>
        <v>0</v>
      </c>
      <c r="L127" s="17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165" t="s">
        <v>102</v>
      </c>
      <c r="H128" s="154">
        <v>96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165" t="s">
        <v>102</v>
      </c>
      <c r="H129" s="154">
        <v>97</v>
      </c>
      <c r="I129" s="164">
        <v>0</v>
      </c>
      <c r="J129" s="164">
        <v>0</v>
      </c>
      <c r="K129" s="164">
        <v>0</v>
      </c>
      <c r="L129" s="164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189" t="s">
        <v>103</v>
      </c>
      <c r="H130" s="154">
        <v>98</v>
      </c>
      <c r="I130" s="192">
        <f t="shared" ref="I130:L132" si="12">I131</f>
        <v>0</v>
      </c>
      <c r="J130" s="213">
        <f t="shared" si="12"/>
        <v>0</v>
      </c>
      <c r="K130" s="190">
        <f t="shared" si="12"/>
        <v>0</v>
      </c>
      <c r="L130" s="192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189" t="s">
        <v>103</v>
      </c>
      <c r="H131" s="154">
        <v>99</v>
      </c>
      <c r="I131" s="172">
        <f t="shared" si="12"/>
        <v>0</v>
      </c>
      <c r="J131" s="178">
        <f t="shared" si="12"/>
        <v>0</v>
      </c>
      <c r="K131" s="177">
        <f t="shared" si="12"/>
        <v>0</v>
      </c>
      <c r="L131" s="17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189" t="s">
        <v>103</v>
      </c>
      <c r="H132" s="154">
        <v>100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168" t="s">
        <v>104</v>
      </c>
      <c r="H133" s="154">
        <v>101</v>
      </c>
      <c r="I133" s="164">
        <v>0</v>
      </c>
      <c r="J133" s="164">
        <v>0</v>
      </c>
      <c r="K133" s="164">
        <v>0</v>
      </c>
      <c r="L133" s="164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236" t="s">
        <v>105</v>
      </c>
      <c r="H134" s="154">
        <v>102</v>
      </c>
      <c r="I134" s="177">
        <f t="shared" ref="I134:L136" si="13">I135</f>
        <v>0</v>
      </c>
      <c r="J134" s="172">
        <f t="shared" si="13"/>
        <v>0</v>
      </c>
      <c r="K134" s="172">
        <f t="shared" si="13"/>
        <v>0</v>
      </c>
      <c r="L134" s="17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236" t="s">
        <v>105</v>
      </c>
      <c r="H135" s="157">
        <v>103</v>
      </c>
      <c r="I135" s="172">
        <f t="shared" si="13"/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236" t="s">
        <v>105</v>
      </c>
      <c r="H136" s="157">
        <v>104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222" t="s">
        <v>105</v>
      </c>
      <c r="H137" s="157">
        <v>105</v>
      </c>
      <c r="I137" s="164">
        <v>0</v>
      </c>
      <c r="J137" s="235">
        <v>0</v>
      </c>
      <c r="K137" s="164">
        <v>0</v>
      </c>
      <c r="L137" s="164">
        <v>0</v>
      </c>
    </row>
    <row r="138" spans="1:12">
      <c r="A138" s="229">
        <v>2</v>
      </c>
      <c r="B138" s="206">
        <v>7</v>
      </c>
      <c r="C138" s="206"/>
      <c r="D138" s="205"/>
      <c r="E138" s="205"/>
      <c r="F138" s="204"/>
      <c r="G138" s="203" t="s">
        <v>106</v>
      </c>
      <c r="H138" s="157">
        <v>106</v>
      </c>
      <c r="I138" s="177">
        <f>SUM(I139+I144+I152)</f>
        <v>17000</v>
      </c>
      <c r="J138" s="178">
        <f>SUM(J139+J144+J152)</f>
        <v>9000</v>
      </c>
      <c r="K138" s="177">
        <f>SUM(K139+K144+K152)</f>
        <v>6882.67</v>
      </c>
      <c r="L138" s="172">
        <f>SUM(L139+L144+L152)</f>
        <v>6882.67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165" t="s">
        <v>107</v>
      </c>
      <c r="H139" s="157">
        <v>107</v>
      </c>
      <c r="I139" s="177">
        <f t="shared" ref="I139:L140" si="14">I140</f>
        <v>0</v>
      </c>
      <c r="J139" s="178">
        <f t="shared" si="14"/>
        <v>0</v>
      </c>
      <c r="K139" s="177">
        <f t="shared" si="14"/>
        <v>0</v>
      </c>
      <c r="L139" s="17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165" t="s">
        <v>107</v>
      </c>
      <c r="H140" s="157">
        <v>108</v>
      </c>
      <c r="I140" s="177">
        <f t="shared" si="14"/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165" t="s">
        <v>107</v>
      </c>
      <c r="H141" s="157">
        <v>109</v>
      </c>
      <c r="I141" s="177">
        <f>SUM(I142:I143)</f>
        <v>0</v>
      </c>
      <c r="J141" s="178">
        <f>SUM(J142:J143)</f>
        <v>0</v>
      </c>
      <c r="K141" s="177">
        <f>SUM(K142:K143)</f>
        <v>0</v>
      </c>
      <c r="L141" s="17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210" t="s">
        <v>108</v>
      </c>
      <c r="H142" s="157">
        <v>110</v>
      </c>
      <c r="I142" s="232">
        <v>0</v>
      </c>
      <c r="J142" s="232">
        <v>0</v>
      </c>
      <c r="K142" s="232">
        <v>0</v>
      </c>
      <c r="L142" s="2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165" t="s">
        <v>109</v>
      </c>
      <c r="H143" s="157">
        <v>111</v>
      </c>
      <c r="I143" s="201">
        <v>0</v>
      </c>
      <c r="J143" s="201">
        <v>0</v>
      </c>
      <c r="K143" s="201">
        <v>0</v>
      </c>
      <c r="L143" s="201">
        <v>0</v>
      </c>
    </row>
    <row r="144" spans="1:12" ht="25.5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179" t="s">
        <v>110</v>
      </c>
      <c r="H144" s="157">
        <v>112</v>
      </c>
      <c r="I144" s="217">
        <f t="shared" ref="I144:L145" si="15">I145</f>
        <v>6000</v>
      </c>
      <c r="J144" s="218">
        <f t="shared" si="15"/>
        <v>3000</v>
      </c>
      <c r="K144" s="217">
        <f t="shared" si="15"/>
        <v>1612.93</v>
      </c>
      <c r="L144" s="216">
        <f t="shared" si="15"/>
        <v>1612.93</v>
      </c>
    </row>
    <row r="145" spans="1:12" ht="25.5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165" t="s">
        <v>111</v>
      </c>
      <c r="H145" s="157">
        <v>113</v>
      </c>
      <c r="I145" s="177">
        <f t="shared" si="15"/>
        <v>6000</v>
      </c>
      <c r="J145" s="178">
        <f t="shared" si="15"/>
        <v>3000</v>
      </c>
      <c r="K145" s="177">
        <f t="shared" si="15"/>
        <v>1612.93</v>
      </c>
      <c r="L145" s="172">
        <f t="shared" si="15"/>
        <v>1612.93</v>
      </c>
    </row>
    <row r="146" spans="1:12" ht="25.5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165" t="s">
        <v>111</v>
      </c>
      <c r="H146" s="157">
        <v>114</v>
      </c>
      <c r="I146" s="177">
        <f>SUM(I147:I148)</f>
        <v>6000</v>
      </c>
      <c r="J146" s="178">
        <f>SUM(J147:J148)</f>
        <v>3000</v>
      </c>
      <c r="K146" s="177">
        <f>SUM(K147:K148)</f>
        <v>1612.93</v>
      </c>
      <c r="L146" s="172">
        <f>SUM(L147:L148)</f>
        <v>1612.93</v>
      </c>
    </row>
    <row r="147" spans="1:12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165" t="s">
        <v>112</v>
      </c>
      <c r="H147" s="157">
        <v>115</v>
      </c>
      <c r="I147" s="201">
        <v>6000</v>
      </c>
      <c r="J147" s="201">
        <v>3000</v>
      </c>
      <c r="K147" s="201">
        <v>1612.93</v>
      </c>
      <c r="L147" s="201">
        <v>1612.93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165" t="s">
        <v>113</v>
      </c>
      <c r="H148" s="157">
        <v>116</v>
      </c>
      <c r="I148" s="201">
        <v>0</v>
      </c>
      <c r="J148" s="201">
        <v>0</v>
      </c>
      <c r="K148" s="201">
        <v>0</v>
      </c>
      <c r="L148" s="201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165" t="s">
        <v>114</v>
      </c>
      <c r="H149" s="157">
        <v>117</v>
      </c>
      <c r="I149" s="177">
        <f>I150</f>
        <v>0</v>
      </c>
      <c r="J149" s="177">
        <f>J150</f>
        <v>0</v>
      </c>
      <c r="K149" s="177">
        <f>K150</f>
        <v>0</v>
      </c>
      <c r="L149" s="177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165" t="s">
        <v>114</v>
      </c>
      <c r="H150" s="157">
        <v>118</v>
      </c>
      <c r="I150" s="177">
        <f>SUM(I151)</f>
        <v>0</v>
      </c>
      <c r="J150" s="177">
        <f>SUM(J151)</f>
        <v>0</v>
      </c>
      <c r="K150" s="177">
        <f>SUM(K151)</f>
        <v>0</v>
      </c>
      <c r="L150" s="177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165" t="s">
        <v>114</v>
      </c>
      <c r="H151" s="157">
        <v>119</v>
      </c>
      <c r="I151" s="201">
        <v>0</v>
      </c>
      <c r="J151" s="201">
        <v>0</v>
      </c>
      <c r="K151" s="201">
        <v>0</v>
      </c>
      <c r="L151" s="201">
        <v>0</v>
      </c>
    </row>
    <row r="152" spans="1:12">
      <c r="A152" s="169">
        <v>2</v>
      </c>
      <c r="B152" s="168">
        <v>7</v>
      </c>
      <c r="C152" s="169">
        <v>3</v>
      </c>
      <c r="D152" s="168"/>
      <c r="E152" s="167"/>
      <c r="F152" s="166"/>
      <c r="G152" s="165" t="s">
        <v>115</v>
      </c>
      <c r="H152" s="157">
        <v>120</v>
      </c>
      <c r="I152" s="177">
        <f t="shared" ref="I152:L153" si="16">I153</f>
        <v>11000</v>
      </c>
      <c r="J152" s="178">
        <f t="shared" si="16"/>
        <v>6000</v>
      </c>
      <c r="K152" s="177">
        <f t="shared" si="16"/>
        <v>5269.74</v>
      </c>
      <c r="L152" s="172">
        <f t="shared" si="16"/>
        <v>5269.74</v>
      </c>
    </row>
    <row r="153" spans="1:12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189" t="s">
        <v>115</v>
      </c>
      <c r="H153" s="157">
        <v>121</v>
      </c>
      <c r="I153" s="190">
        <f t="shared" si="16"/>
        <v>11000</v>
      </c>
      <c r="J153" s="213">
        <f t="shared" si="16"/>
        <v>6000</v>
      </c>
      <c r="K153" s="190">
        <f t="shared" si="16"/>
        <v>5269.74</v>
      </c>
      <c r="L153" s="192">
        <f t="shared" si="16"/>
        <v>5269.74</v>
      </c>
    </row>
    <row r="154" spans="1:12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165" t="s">
        <v>115</v>
      </c>
      <c r="H154" s="157">
        <v>122</v>
      </c>
      <c r="I154" s="177">
        <f>SUM(I155:I156)</f>
        <v>11000</v>
      </c>
      <c r="J154" s="178">
        <f>SUM(J155:J156)</f>
        <v>6000</v>
      </c>
      <c r="K154" s="177">
        <f>SUM(K155:K156)</f>
        <v>5269.74</v>
      </c>
      <c r="L154" s="172">
        <f>SUM(L155:L156)</f>
        <v>5269.74</v>
      </c>
    </row>
    <row r="155" spans="1:12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210" t="s">
        <v>116</v>
      </c>
      <c r="H155" s="157">
        <v>123</v>
      </c>
      <c r="I155" s="232">
        <v>11000</v>
      </c>
      <c r="J155" s="232">
        <v>6000</v>
      </c>
      <c r="K155" s="232">
        <v>5269.74</v>
      </c>
      <c r="L155" s="232">
        <v>5269.74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165" t="s">
        <v>117</v>
      </c>
      <c r="H156" s="157">
        <v>124</v>
      </c>
      <c r="I156" s="201">
        <v>0</v>
      </c>
      <c r="J156" s="164">
        <v>0</v>
      </c>
      <c r="K156" s="164">
        <v>0</v>
      </c>
      <c r="L156" s="164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234" t="s">
        <v>118</v>
      </c>
      <c r="H157" s="157">
        <v>125</v>
      </c>
      <c r="I157" s="180">
        <f>I158</f>
        <v>0</v>
      </c>
      <c r="J157" s="181">
        <f>J158</f>
        <v>0</v>
      </c>
      <c r="K157" s="180">
        <f>K158</f>
        <v>0</v>
      </c>
      <c r="L157" s="182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210" t="s">
        <v>118</v>
      </c>
      <c r="H158" s="157">
        <v>126</v>
      </c>
      <c r="I158" s="180">
        <f>I159+I164</f>
        <v>0</v>
      </c>
      <c r="J158" s="181">
        <f>J159+J164</f>
        <v>0</v>
      </c>
      <c r="K158" s="180">
        <f>K159+K164</f>
        <v>0</v>
      </c>
      <c r="L158" s="182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165" t="s">
        <v>119</v>
      </c>
      <c r="H159" s="157">
        <v>127</v>
      </c>
      <c r="I159" s="177">
        <f>I160</f>
        <v>0</v>
      </c>
      <c r="J159" s="178">
        <f>J160</f>
        <v>0</v>
      </c>
      <c r="K159" s="177">
        <f>K160</f>
        <v>0</v>
      </c>
      <c r="L159" s="17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165" t="s">
        <v>119</v>
      </c>
      <c r="H160" s="157">
        <v>128</v>
      </c>
      <c r="I160" s="180">
        <f>SUM(I161:I163)</f>
        <v>0</v>
      </c>
      <c r="J160" s="180">
        <f>SUM(J161:J163)</f>
        <v>0</v>
      </c>
      <c r="K160" s="180">
        <f>SUM(K161:K163)</f>
        <v>0</v>
      </c>
      <c r="L160" s="18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165" t="s">
        <v>120</v>
      </c>
      <c r="H161" s="157">
        <v>129</v>
      </c>
      <c r="I161" s="201">
        <v>0</v>
      </c>
      <c r="J161" s="201">
        <v>0</v>
      </c>
      <c r="K161" s="201">
        <v>0</v>
      </c>
      <c r="L161" s="201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189" t="s">
        <v>121</v>
      </c>
      <c r="H162" s="157">
        <v>130</v>
      </c>
      <c r="I162" s="211">
        <v>0</v>
      </c>
      <c r="J162" s="211">
        <v>0</v>
      </c>
      <c r="K162" s="211">
        <v>0</v>
      </c>
      <c r="L162" s="211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189" t="s">
        <v>122</v>
      </c>
      <c r="H163" s="157">
        <v>131</v>
      </c>
      <c r="I163" s="211">
        <v>0</v>
      </c>
      <c r="J163" s="233">
        <v>0</v>
      </c>
      <c r="K163" s="211">
        <v>0</v>
      </c>
      <c r="L163" s="195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165" t="s">
        <v>123</v>
      </c>
      <c r="H164" s="157">
        <v>132</v>
      </c>
      <c r="I164" s="177">
        <f t="shared" ref="I164:L165" si="17">I165</f>
        <v>0</v>
      </c>
      <c r="J164" s="178">
        <f t="shared" si="17"/>
        <v>0</v>
      </c>
      <c r="K164" s="177">
        <f t="shared" si="17"/>
        <v>0</v>
      </c>
      <c r="L164" s="17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165" t="s">
        <v>123</v>
      </c>
      <c r="H165" s="157">
        <v>133</v>
      </c>
      <c r="I165" s="177">
        <f t="shared" si="17"/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165" t="s">
        <v>123</v>
      </c>
      <c r="H166" s="157">
        <v>134</v>
      </c>
      <c r="I166" s="170">
        <v>0</v>
      </c>
      <c r="J166" s="164">
        <v>0</v>
      </c>
      <c r="K166" s="164">
        <v>0</v>
      </c>
      <c r="L166" s="164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203" t="s">
        <v>124</v>
      </c>
      <c r="H167" s="157">
        <v>135</v>
      </c>
      <c r="I167" s="177">
        <f>I168+I172</f>
        <v>0</v>
      </c>
      <c r="J167" s="178">
        <f>J168+J172</f>
        <v>0</v>
      </c>
      <c r="K167" s="177">
        <f>K168+K172</f>
        <v>0</v>
      </c>
      <c r="L167" s="17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165" t="s">
        <v>125</v>
      </c>
      <c r="H168" s="157">
        <v>136</v>
      </c>
      <c r="I168" s="177">
        <f t="shared" ref="I168:L170" si="18">I169</f>
        <v>0</v>
      </c>
      <c r="J168" s="178">
        <f t="shared" si="18"/>
        <v>0</v>
      </c>
      <c r="K168" s="177">
        <f t="shared" si="18"/>
        <v>0</v>
      </c>
      <c r="L168" s="17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165" t="s">
        <v>125</v>
      </c>
      <c r="H169" s="157">
        <v>137</v>
      </c>
      <c r="I169" s="180">
        <f t="shared" si="18"/>
        <v>0</v>
      </c>
      <c r="J169" s="181">
        <f t="shared" si="18"/>
        <v>0</v>
      </c>
      <c r="K169" s="180">
        <f t="shared" si="18"/>
        <v>0</v>
      </c>
      <c r="L169" s="182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165" t="s">
        <v>125</v>
      </c>
      <c r="H170" s="157">
        <v>138</v>
      </c>
      <c r="I170" s="177">
        <f t="shared" si="18"/>
        <v>0</v>
      </c>
      <c r="J170" s="178">
        <f t="shared" si="18"/>
        <v>0</v>
      </c>
      <c r="K170" s="177">
        <f t="shared" si="18"/>
        <v>0</v>
      </c>
      <c r="L170" s="17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165" t="s">
        <v>125</v>
      </c>
      <c r="H171" s="157">
        <v>139</v>
      </c>
      <c r="I171" s="232">
        <v>0</v>
      </c>
      <c r="J171" s="232">
        <v>0</v>
      </c>
      <c r="K171" s="232">
        <v>0</v>
      </c>
      <c r="L171" s="2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165" t="s">
        <v>126</v>
      </c>
      <c r="H172" s="157">
        <v>140</v>
      </c>
      <c r="I172" s="177">
        <f>SUM(I173+I178)</f>
        <v>0</v>
      </c>
      <c r="J172" s="177">
        <f>SUM(J173+J178)</f>
        <v>0</v>
      </c>
      <c r="K172" s="177">
        <f>SUM(K173+K178)</f>
        <v>0</v>
      </c>
      <c r="L172" s="177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210" t="s">
        <v>127</v>
      </c>
      <c r="H173" s="157">
        <v>141</v>
      </c>
      <c r="I173" s="180">
        <f>I174</f>
        <v>0</v>
      </c>
      <c r="J173" s="181">
        <f>J174</f>
        <v>0</v>
      </c>
      <c r="K173" s="180">
        <f>K174</f>
        <v>0</v>
      </c>
      <c r="L173" s="182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210" t="s">
        <v>127</v>
      </c>
      <c r="H174" s="157">
        <v>142</v>
      </c>
      <c r="I174" s="177">
        <f>SUM(I175:I177)</f>
        <v>0</v>
      </c>
      <c r="J174" s="178">
        <f>SUM(J175:J177)</f>
        <v>0</v>
      </c>
      <c r="K174" s="177">
        <f>SUM(K175:K177)</f>
        <v>0</v>
      </c>
      <c r="L174" s="17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210" t="s">
        <v>128</v>
      </c>
      <c r="H175" s="157">
        <v>143</v>
      </c>
      <c r="I175" s="211">
        <v>0</v>
      </c>
      <c r="J175" s="219">
        <v>0</v>
      </c>
      <c r="K175" s="219">
        <v>0</v>
      </c>
      <c r="L175" s="21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210" t="s">
        <v>129</v>
      </c>
      <c r="H176" s="157">
        <v>144</v>
      </c>
      <c r="I176" s="201">
        <v>0</v>
      </c>
      <c r="J176" s="171">
        <v>0</v>
      </c>
      <c r="K176" s="171">
        <v>0</v>
      </c>
      <c r="L176" s="171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210" t="s">
        <v>130</v>
      </c>
      <c r="H177" s="157">
        <v>145</v>
      </c>
      <c r="I177" s="201">
        <v>0</v>
      </c>
      <c r="J177" s="201">
        <v>0</v>
      </c>
      <c r="K177" s="201">
        <v>0</v>
      </c>
      <c r="L177" s="201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165" t="s">
        <v>131</v>
      </c>
      <c r="H178" s="157">
        <v>146</v>
      </c>
      <c r="I178" s="177">
        <f>I179</f>
        <v>0</v>
      </c>
      <c r="J178" s="178">
        <f>J179</f>
        <v>0</v>
      </c>
      <c r="K178" s="177">
        <f>K179</f>
        <v>0</v>
      </c>
      <c r="L178" s="17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210" t="s">
        <v>132</v>
      </c>
      <c r="H179" s="157">
        <v>147</v>
      </c>
      <c r="I179" s="180">
        <f>SUM(I180:I182)</f>
        <v>0</v>
      </c>
      <c r="J179" s="180">
        <f>SUM(J180:J182)</f>
        <v>0</v>
      </c>
      <c r="K179" s="180">
        <f>SUM(K180:K182)</f>
        <v>0</v>
      </c>
      <c r="L179" s="18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214" t="s">
        <v>133</v>
      </c>
      <c r="H180" s="157">
        <v>148</v>
      </c>
      <c r="I180" s="201">
        <v>0</v>
      </c>
      <c r="J180" s="219">
        <v>0</v>
      </c>
      <c r="K180" s="219">
        <v>0</v>
      </c>
      <c r="L180" s="21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179" t="s">
        <v>134</v>
      </c>
      <c r="H181" s="157">
        <v>149</v>
      </c>
      <c r="I181" s="219">
        <v>0</v>
      </c>
      <c r="J181" s="164">
        <v>0</v>
      </c>
      <c r="K181" s="164">
        <v>0</v>
      </c>
      <c r="L181" s="164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189" t="s">
        <v>135</v>
      </c>
      <c r="H182" s="157">
        <v>150</v>
      </c>
      <c r="I182" s="171">
        <v>0</v>
      </c>
      <c r="J182" s="171">
        <v>0</v>
      </c>
      <c r="K182" s="171">
        <v>0</v>
      </c>
      <c r="L182" s="171">
        <v>0</v>
      </c>
    </row>
    <row r="183" spans="1:12" ht="76.5" customHeight="1">
      <c r="A183" s="206">
        <v>3</v>
      </c>
      <c r="B183" s="203"/>
      <c r="C183" s="206"/>
      <c r="D183" s="205"/>
      <c r="E183" s="205"/>
      <c r="F183" s="204"/>
      <c r="G183" s="230" t="s">
        <v>136</v>
      </c>
      <c r="H183" s="157">
        <v>151</v>
      </c>
      <c r="I183" s="172">
        <f>SUM(I184+I237+I302)</f>
        <v>20800</v>
      </c>
      <c r="J183" s="178">
        <f>SUM(J184+J237+J302)</f>
        <v>0</v>
      </c>
      <c r="K183" s="177">
        <f>SUM(K184+K237+K302)</f>
        <v>0</v>
      </c>
      <c r="L183" s="172">
        <f>SUM(L184+L237+L302)</f>
        <v>0</v>
      </c>
    </row>
    <row r="184" spans="1:12" ht="25.5" customHeight="1">
      <c r="A184" s="229">
        <v>3</v>
      </c>
      <c r="B184" s="206">
        <v>1</v>
      </c>
      <c r="C184" s="228"/>
      <c r="D184" s="227"/>
      <c r="E184" s="227"/>
      <c r="F184" s="226"/>
      <c r="G184" s="225" t="s">
        <v>137</v>
      </c>
      <c r="H184" s="157">
        <v>152</v>
      </c>
      <c r="I184" s="172">
        <f>SUM(I185+I208+I215+I227+I231)</f>
        <v>20800</v>
      </c>
      <c r="J184" s="182">
        <f>SUM(J185+J208+J215+J227+J231)</f>
        <v>0</v>
      </c>
      <c r="K184" s="182">
        <f>SUM(K185+K208+K215+K227+K231)</f>
        <v>0</v>
      </c>
      <c r="L184" s="182">
        <f>SUM(L185+L208+L215+L227+L231)</f>
        <v>0</v>
      </c>
    </row>
    <row r="185" spans="1:12" ht="25.5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169" t="s">
        <v>138</v>
      </c>
      <c r="H185" s="157">
        <v>153</v>
      </c>
      <c r="I185" s="182">
        <f>SUM(I186+I189+I194+I200+I205)</f>
        <v>20800</v>
      </c>
      <c r="J185" s="178">
        <f>SUM(J186+J189+J194+J200+J205)</f>
        <v>0</v>
      </c>
      <c r="K185" s="177">
        <f>SUM(K186+K189+K194+K200+K205)</f>
        <v>0</v>
      </c>
      <c r="L185" s="17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169" t="s">
        <v>139</v>
      </c>
      <c r="H186" s="157">
        <v>154</v>
      </c>
      <c r="I186" s="172">
        <f t="shared" ref="I186:L187" si="19">I187</f>
        <v>0</v>
      </c>
      <c r="J186" s="181">
        <f t="shared" si="19"/>
        <v>0</v>
      </c>
      <c r="K186" s="180">
        <f t="shared" si="19"/>
        <v>0</v>
      </c>
      <c r="L186" s="182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169" t="s">
        <v>139</v>
      </c>
      <c r="H187" s="157">
        <v>155</v>
      </c>
      <c r="I187" s="182">
        <f t="shared" si="19"/>
        <v>0</v>
      </c>
      <c r="J187" s="172">
        <f t="shared" si="19"/>
        <v>0</v>
      </c>
      <c r="K187" s="172">
        <f t="shared" si="19"/>
        <v>0</v>
      </c>
      <c r="L187" s="17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169" t="s">
        <v>139</v>
      </c>
      <c r="H188" s="157">
        <v>156</v>
      </c>
      <c r="I188" s="164">
        <v>0</v>
      </c>
      <c r="J188" s="164">
        <v>0</v>
      </c>
      <c r="K188" s="164">
        <v>0</v>
      </c>
      <c r="L188" s="164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210" t="s">
        <v>140</v>
      </c>
      <c r="H189" s="157">
        <v>157</v>
      </c>
      <c r="I189" s="182">
        <f>I190</f>
        <v>0</v>
      </c>
      <c r="J189" s="181">
        <f>J190</f>
        <v>0</v>
      </c>
      <c r="K189" s="180">
        <f>K190</f>
        <v>0</v>
      </c>
      <c r="L189" s="182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210" t="s">
        <v>140</v>
      </c>
      <c r="H190" s="157">
        <v>158</v>
      </c>
      <c r="I190" s="172">
        <f>SUM(I191:I193)</f>
        <v>0</v>
      </c>
      <c r="J190" s="178">
        <f>SUM(J191:J193)</f>
        <v>0</v>
      </c>
      <c r="K190" s="177">
        <f>SUM(K191:K193)</f>
        <v>0</v>
      </c>
      <c r="L190" s="17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210" t="s">
        <v>141</v>
      </c>
      <c r="H191" s="157">
        <v>159</v>
      </c>
      <c r="I191" s="219">
        <v>0</v>
      </c>
      <c r="J191" s="219">
        <v>0</v>
      </c>
      <c r="K191" s="219">
        <v>0</v>
      </c>
      <c r="L191" s="171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165" t="s">
        <v>142</v>
      </c>
      <c r="H192" s="157">
        <v>160</v>
      </c>
      <c r="I192" s="164">
        <v>0</v>
      </c>
      <c r="J192" s="164">
        <v>0</v>
      </c>
      <c r="K192" s="164">
        <v>0</v>
      </c>
      <c r="L192" s="164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210" t="s">
        <v>143</v>
      </c>
      <c r="H193" s="157">
        <v>161</v>
      </c>
      <c r="I193" s="219">
        <v>0</v>
      </c>
      <c r="J193" s="219">
        <v>0</v>
      </c>
      <c r="K193" s="219">
        <v>0</v>
      </c>
      <c r="L193" s="171">
        <v>0</v>
      </c>
    </row>
    <row r="194" spans="1:12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165" t="s">
        <v>144</v>
      </c>
      <c r="H194" s="157">
        <v>162</v>
      </c>
      <c r="I194" s="172">
        <f>I195</f>
        <v>20800</v>
      </c>
      <c r="J194" s="178">
        <f>J195</f>
        <v>0</v>
      </c>
      <c r="K194" s="177">
        <f>K195</f>
        <v>0</v>
      </c>
      <c r="L194" s="172">
        <f>L195</f>
        <v>0</v>
      </c>
    </row>
    <row r="195" spans="1:12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165" t="s">
        <v>144</v>
      </c>
      <c r="H195" s="157">
        <v>163</v>
      </c>
      <c r="I195" s="172">
        <f>SUM(I196:I199)</f>
        <v>20800</v>
      </c>
      <c r="J195" s="172">
        <f>SUM(J196:J199)</f>
        <v>0</v>
      </c>
      <c r="K195" s="172">
        <f>SUM(K196:K199)</f>
        <v>0</v>
      </c>
      <c r="L195" s="17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165" t="s">
        <v>145</v>
      </c>
      <c r="H196" s="157">
        <v>164</v>
      </c>
      <c r="I196" s="164">
        <v>0</v>
      </c>
      <c r="J196" s="164">
        <v>0</v>
      </c>
      <c r="K196" s="164">
        <v>0</v>
      </c>
      <c r="L196" s="171">
        <v>0</v>
      </c>
    </row>
    <row r="197" spans="1:12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165" t="s">
        <v>146</v>
      </c>
      <c r="H197" s="157">
        <v>165</v>
      </c>
      <c r="I197" s="219">
        <v>3300</v>
      </c>
      <c r="J197" s="164">
        <v>0</v>
      </c>
      <c r="K197" s="164">
        <v>0</v>
      </c>
      <c r="L197" s="164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169" t="s">
        <v>147</v>
      </c>
      <c r="H198" s="157">
        <v>166</v>
      </c>
      <c r="I198" s="219">
        <v>0</v>
      </c>
      <c r="J198" s="195">
        <v>0</v>
      </c>
      <c r="K198" s="195">
        <v>0</v>
      </c>
      <c r="L198" s="195">
        <v>0</v>
      </c>
    </row>
    <row r="199" spans="1:12" ht="26.25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222" t="s">
        <v>148</v>
      </c>
      <c r="H199" s="157">
        <v>167</v>
      </c>
      <c r="I199" s="221">
        <v>17500</v>
      </c>
      <c r="J199" s="220">
        <v>0</v>
      </c>
      <c r="K199" s="164">
        <v>0</v>
      </c>
      <c r="L199" s="164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179" t="s">
        <v>149</v>
      </c>
      <c r="H200" s="157">
        <v>168</v>
      </c>
      <c r="I200" s="172">
        <f>I201</f>
        <v>0</v>
      </c>
      <c r="J200" s="218">
        <f>J201</f>
        <v>0</v>
      </c>
      <c r="K200" s="217">
        <f>K201</f>
        <v>0</v>
      </c>
      <c r="L200" s="216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179" t="s">
        <v>149</v>
      </c>
      <c r="H201" s="157">
        <v>169</v>
      </c>
      <c r="I201" s="182">
        <f>SUM(I202:I204)</f>
        <v>0</v>
      </c>
      <c r="J201" s="178">
        <f>SUM(J202:J204)</f>
        <v>0</v>
      </c>
      <c r="K201" s="177">
        <f>SUM(K202:K204)</f>
        <v>0</v>
      </c>
      <c r="L201" s="17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165" t="s">
        <v>150</v>
      </c>
      <c r="H202" s="157">
        <v>170</v>
      </c>
      <c r="I202" s="164">
        <v>0</v>
      </c>
      <c r="J202" s="164">
        <v>0</v>
      </c>
      <c r="K202" s="164">
        <v>0</v>
      </c>
      <c r="L202" s="171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210" t="s">
        <v>239</v>
      </c>
      <c r="H203" s="157">
        <v>171</v>
      </c>
      <c r="I203" s="219">
        <v>0</v>
      </c>
      <c r="J203" s="219">
        <v>0</v>
      </c>
      <c r="K203" s="201">
        <v>0</v>
      </c>
      <c r="L203" s="164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165" t="s">
        <v>152</v>
      </c>
      <c r="H204" s="157">
        <v>172</v>
      </c>
      <c r="I204" s="219">
        <v>0</v>
      </c>
      <c r="J204" s="219">
        <v>0</v>
      </c>
      <c r="K204" s="219">
        <v>0</v>
      </c>
      <c r="L204" s="164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165" t="s">
        <v>153</v>
      </c>
      <c r="H205" s="157">
        <v>173</v>
      </c>
      <c r="I205" s="172">
        <f t="shared" ref="I205:L206" si="20">I206</f>
        <v>0</v>
      </c>
      <c r="J205" s="178">
        <f t="shared" si="20"/>
        <v>0</v>
      </c>
      <c r="K205" s="177">
        <f t="shared" si="20"/>
        <v>0</v>
      </c>
      <c r="L205" s="17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165" t="s">
        <v>153</v>
      </c>
      <c r="H206" s="157">
        <v>174</v>
      </c>
      <c r="I206" s="177">
        <f t="shared" si="20"/>
        <v>0</v>
      </c>
      <c r="J206" s="177">
        <f t="shared" si="20"/>
        <v>0</v>
      </c>
      <c r="K206" s="177">
        <f t="shared" si="20"/>
        <v>0</v>
      </c>
      <c r="L206" s="177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165" t="s">
        <v>153</v>
      </c>
      <c r="H207" s="157">
        <v>175</v>
      </c>
      <c r="I207" s="219">
        <v>0</v>
      </c>
      <c r="J207" s="164">
        <v>0</v>
      </c>
      <c r="K207" s="164">
        <v>0</v>
      </c>
      <c r="L207" s="164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179" t="s">
        <v>154</v>
      </c>
      <c r="H208" s="157">
        <v>176</v>
      </c>
      <c r="I208" s="172">
        <f t="shared" ref="I208:L209" si="21">I209</f>
        <v>0</v>
      </c>
      <c r="J208" s="218">
        <f t="shared" si="21"/>
        <v>0</v>
      </c>
      <c r="K208" s="217">
        <f t="shared" si="21"/>
        <v>0</v>
      </c>
      <c r="L208" s="216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179" t="s">
        <v>154</v>
      </c>
      <c r="H209" s="157">
        <v>177</v>
      </c>
      <c r="I209" s="182">
        <f t="shared" si="21"/>
        <v>0</v>
      </c>
      <c r="J209" s="178">
        <f t="shared" si="21"/>
        <v>0</v>
      </c>
      <c r="K209" s="177">
        <f t="shared" si="21"/>
        <v>0</v>
      </c>
      <c r="L209" s="17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179" t="s">
        <v>154</v>
      </c>
      <c r="H210" s="157">
        <v>178</v>
      </c>
      <c r="I210" s="172">
        <f>SUM(I211:I214)</f>
        <v>0</v>
      </c>
      <c r="J210" s="181">
        <f>SUM(J211:J214)</f>
        <v>0</v>
      </c>
      <c r="K210" s="180">
        <f>SUM(K211:K214)</f>
        <v>0</v>
      </c>
      <c r="L210" s="182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165" t="s">
        <v>238</v>
      </c>
      <c r="H211" s="157">
        <v>179</v>
      </c>
      <c r="I211" s="164">
        <v>0</v>
      </c>
      <c r="J211" s="164">
        <v>0</v>
      </c>
      <c r="K211" s="164">
        <v>0</v>
      </c>
      <c r="L211" s="164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165" t="s">
        <v>156</v>
      </c>
      <c r="H212" s="157">
        <v>180</v>
      </c>
      <c r="I212" s="164">
        <v>0</v>
      </c>
      <c r="J212" s="164">
        <v>0</v>
      </c>
      <c r="K212" s="164">
        <v>0</v>
      </c>
      <c r="L212" s="164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165" t="s">
        <v>157</v>
      </c>
      <c r="H213" s="157">
        <v>181</v>
      </c>
      <c r="I213" s="164">
        <v>0</v>
      </c>
      <c r="J213" s="164">
        <v>0</v>
      </c>
      <c r="K213" s="164">
        <v>0</v>
      </c>
      <c r="L213" s="164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189" t="s">
        <v>158</v>
      </c>
      <c r="H214" s="157">
        <v>182</v>
      </c>
      <c r="I214" s="164">
        <v>0</v>
      </c>
      <c r="J214" s="164">
        <v>0</v>
      </c>
      <c r="K214" s="164">
        <v>0</v>
      </c>
      <c r="L214" s="171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165" t="s">
        <v>159</v>
      </c>
      <c r="H215" s="157">
        <v>183</v>
      </c>
      <c r="I215" s="172">
        <f>SUM(I216+I219)</f>
        <v>0</v>
      </c>
      <c r="J215" s="178">
        <f>SUM(J216+J219)</f>
        <v>0</v>
      </c>
      <c r="K215" s="177">
        <f>SUM(K216+K219)</f>
        <v>0</v>
      </c>
      <c r="L215" s="17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210" t="s">
        <v>160</v>
      </c>
      <c r="H216" s="157">
        <v>184</v>
      </c>
      <c r="I216" s="182">
        <f t="shared" ref="I216:L217" si="22">I217</f>
        <v>0</v>
      </c>
      <c r="J216" s="181">
        <f t="shared" si="22"/>
        <v>0</v>
      </c>
      <c r="K216" s="180">
        <f t="shared" si="22"/>
        <v>0</v>
      </c>
      <c r="L216" s="182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210" t="s">
        <v>160</v>
      </c>
      <c r="H217" s="157">
        <v>185</v>
      </c>
      <c r="I217" s="172">
        <f t="shared" si="22"/>
        <v>0</v>
      </c>
      <c r="J217" s="178">
        <f t="shared" si="22"/>
        <v>0</v>
      </c>
      <c r="K217" s="177">
        <f t="shared" si="22"/>
        <v>0</v>
      </c>
      <c r="L217" s="17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210" t="s">
        <v>160</v>
      </c>
      <c r="H218" s="157">
        <v>186</v>
      </c>
      <c r="I218" s="171">
        <v>0</v>
      </c>
      <c r="J218" s="171">
        <v>0</v>
      </c>
      <c r="K218" s="171">
        <v>0</v>
      </c>
      <c r="L218" s="171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165" t="s">
        <v>161</v>
      </c>
      <c r="H219" s="157">
        <v>187</v>
      </c>
      <c r="I219" s="172">
        <f>I220</f>
        <v>0</v>
      </c>
      <c r="J219" s="178">
        <f>J220</f>
        <v>0</v>
      </c>
      <c r="K219" s="177">
        <f>K220</f>
        <v>0</v>
      </c>
      <c r="L219" s="17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165" t="s">
        <v>161</v>
      </c>
      <c r="H220" s="157">
        <v>188</v>
      </c>
      <c r="I220" s="172">
        <f>SUM(I221:I226)</f>
        <v>0</v>
      </c>
      <c r="J220" s="172">
        <f>SUM(J221:J226)</f>
        <v>0</v>
      </c>
      <c r="K220" s="172">
        <f>SUM(K221:K226)</f>
        <v>0</v>
      </c>
      <c r="L220" s="17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165" t="s">
        <v>162</v>
      </c>
      <c r="H221" s="157">
        <v>189</v>
      </c>
      <c r="I221" s="164">
        <v>0</v>
      </c>
      <c r="J221" s="164">
        <v>0</v>
      </c>
      <c r="K221" s="164">
        <v>0</v>
      </c>
      <c r="L221" s="171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165" t="s">
        <v>163</v>
      </c>
      <c r="H222" s="157">
        <v>190</v>
      </c>
      <c r="I222" s="164">
        <v>0</v>
      </c>
      <c r="J222" s="164">
        <v>0</v>
      </c>
      <c r="K222" s="164">
        <v>0</v>
      </c>
      <c r="L222" s="164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165" t="s">
        <v>164</v>
      </c>
      <c r="H223" s="157">
        <v>191</v>
      </c>
      <c r="I223" s="164">
        <v>0</v>
      </c>
      <c r="J223" s="164">
        <v>0</v>
      </c>
      <c r="K223" s="164">
        <v>0</v>
      </c>
      <c r="L223" s="164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165" t="s">
        <v>237</v>
      </c>
      <c r="H224" s="157">
        <v>192</v>
      </c>
      <c r="I224" s="164">
        <v>0</v>
      </c>
      <c r="J224" s="164">
        <v>0</v>
      </c>
      <c r="K224" s="164">
        <v>0</v>
      </c>
      <c r="L224" s="171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210" t="s">
        <v>166</v>
      </c>
      <c r="H225" s="157">
        <v>193</v>
      </c>
      <c r="I225" s="164">
        <v>0</v>
      </c>
      <c r="J225" s="164">
        <v>0</v>
      </c>
      <c r="K225" s="164">
        <v>0</v>
      </c>
      <c r="L225" s="164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210" t="s">
        <v>161</v>
      </c>
      <c r="H226" s="157">
        <v>194</v>
      </c>
      <c r="I226" s="164">
        <v>0</v>
      </c>
      <c r="J226" s="164">
        <v>0</v>
      </c>
      <c r="K226" s="164">
        <v>0</v>
      </c>
      <c r="L226" s="171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210" t="s">
        <v>167</v>
      </c>
      <c r="H227" s="157">
        <v>195</v>
      </c>
      <c r="I227" s="182">
        <f t="shared" ref="I227:L229" si="23">I228</f>
        <v>0</v>
      </c>
      <c r="J227" s="181">
        <f t="shared" si="23"/>
        <v>0</v>
      </c>
      <c r="K227" s="180">
        <f t="shared" si="23"/>
        <v>0</v>
      </c>
      <c r="L227" s="18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210" t="s">
        <v>167</v>
      </c>
      <c r="H228" s="157">
        <v>196</v>
      </c>
      <c r="I228" s="192">
        <f t="shared" si="23"/>
        <v>0</v>
      </c>
      <c r="J228" s="213">
        <f t="shared" si="23"/>
        <v>0</v>
      </c>
      <c r="K228" s="190">
        <f t="shared" si="23"/>
        <v>0</v>
      </c>
      <c r="L228" s="190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210" t="s">
        <v>168</v>
      </c>
      <c r="H229" s="157">
        <v>197</v>
      </c>
      <c r="I229" s="172">
        <f t="shared" si="23"/>
        <v>0</v>
      </c>
      <c r="J229" s="178">
        <f t="shared" si="23"/>
        <v>0</v>
      </c>
      <c r="K229" s="177">
        <f t="shared" si="23"/>
        <v>0</v>
      </c>
      <c r="L229" s="177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210" t="s">
        <v>168</v>
      </c>
      <c r="H230" s="157">
        <v>198</v>
      </c>
      <c r="I230" s="164">
        <v>0</v>
      </c>
      <c r="J230" s="164">
        <v>0</v>
      </c>
      <c r="K230" s="164">
        <v>0</v>
      </c>
      <c r="L230" s="164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165" t="s">
        <v>236</v>
      </c>
      <c r="H231" s="157">
        <v>199</v>
      </c>
      <c r="I231" s="172">
        <f t="shared" ref="I231:L232" si="24">I232</f>
        <v>0</v>
      </c>
      <c r="J231" s="172">
        <f t="shared" si="24"/>
        <v>0</v>
      </c>
      <c r="K231" s="172">
        <f t="shared" si="24"/>
        <v>0</v>
      </c>
      <c r="L231" s="17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165" t="s">
        <v>236</v>
      </c>
      <c r="H232" s="157">
        <v>200</v>
      </c>
      <c r="I232" s="172">
        <f t="shared" si="24"/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165" t="s">
        <v>236</v>
      </c>
      <c r="H233" s="157">
        <v>201</v>
      </c>
      <c r="I233" s="172">
        <f>SUM(I234:I236)</f>
        <v>0</v>
      </c>
      <c r="J233" s="172">
        <f>SUM(J234:J236)</f>
        <v>0</v>
      </c>
      <c r="K233" s="172">
        <f>SUM(K234:K236)</f>
        <v>0</v>
      </c>
      <c r="L233" s="17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214" t="s">
        <v>170</v>
      </c>
      <c r="H234" s="157">
        <v>202</v>
      </c>
      <c r="I234" s="164">
        <v>0</v>
      </c>
      <c r="J234" s="164">
        <v>0</v>
      </c>
      <c r="K234" s="164">
        <v>0</v>
      </c>
      <c r="L234" s="164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214" t="s">
        <v>171</v>
      </c>
      <c r="H235" s="157">
        <v>203</v>
      </c>
      <c r="I235" s="164">
        <v>0</v>
      </c>
      <c r="J235" s="164">
        <v>0</v>
      </c>
      <c r="K235" s="164">
        <v>0</v>
      </c>
      <c r="L235" s="164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214" t="s">
        <v>172</v>
      </c>
      <c r="H236" s="157">
        <v>204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203" t="s">
        <v>173</v>
      </c>
      <c r="H237" s="157">
        <v>205</v>
      </c>
      <c r="I237" s="172">
        <f>SUM(I238+I270)</f>
        <v>0</v>
      </c>
      <c r="J237" s="178">
        <f>SUM(J238+J270)</f>
        <v>0</v>
      </c>
      <c r="K237" s="177">
        <f>SUM(K238+K270)</f>
        <v>0</v>
      </c>
      <c r="L237" s="177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189" t="s">
        <v>174</v>
      </c>
      <c r="H238" s="157">
        <v>206</v>
      </c>
      <c r="I238" s="192">
        <f>SUM(I239+I248+I252+I256+I260+I263+I266)</f>
        <v>0</v>
      </c>
      <c r="J238" s="213">
        <f>SUM(J239+J248+J252+J256+J260+J263+J266)</f>
        <v>0</v>
      </c>
      <c r="K238" s="190">
        <f>SUM(K239+K248+K252+K256+K260+K263+K266)</f>
        <v>0</v>
      </c>
      <c r="L238" s="190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165" t="s">
        <v>175</v>
      </c>
      <c r="H239" s="157">
        <v>207</v>
      </c>
      <c r="I239" s="192">
        <f>I240</f>
        <v>0</v>
      </c>
      <c r="J239" s="192">
        <f>J240</f>
        <v>0</v>
      </c>
      <c r="K239" s="192">
        <f>K240</f>
        <v>0</v>
      </c>
      <c r="L239" s="192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165" t="s">
        <v>176</v>
      </c>
      <c r="H240" s="157">
        <v>208</v>
      </c>
      <c r="I240" s="172">
        <f>SUM(I241:I241)</f>
        <v>0</v>
      </c>
      <c r="J240" s="178">
        <f>SUM(J241:J241)</f>
        <v>0</v>
      </c>
      <c r="K240" s="177">
        <f>SUM(K241:K241)</f>
        <v>0</v>
      </c>
      <c r="L240" s="177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189" t="s">
        <v>176</v>
      </c>
      <c r="H241" s="157">
        <v>209</v>
      </c>
      <c r="I241" s="164">
        <v>0</v>
      </c>
      <c r="J241" s="164">
        <v>0</v>
      </c>
      <c r="K241" s="164">
        <v>0</v>
      </c>
      <c r="L241" s="164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189" t="s">
        <v>177</v>
      </c>
      <c r="H242" s="157">
        <v>210</v>
      </c>
      <c r="I242" s="172">
        <f>SUM(I243:I244)</f>
        <v>0</v>
      </c>
      <c r="J242" s="172">
        <f>SUM(J243:J244)</f>
        <v>0</v>
      </c>
      <c r="K242" s="172">
        <f>SUM(K243:K244)</f>
        <v>0</v>
      </c>
      <c r="L242" s="17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189" t="s">
        <v>178</v>
      </c>
      <c r="H243" s="157">
        <v>211</v>
      </c>
      <c r="I243" s="164">
        <v>0</v>
      </c>
      <c r="J243" s="164">
        <v>0</v>
      </c>
      <c r="K243" s="164">
        <v>0</v>
      </c>
      <c r="L243" s="164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189" t="s">
        <v>179</v>
      </c>
      <c r="H244" s="157">
        <v>212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189" t="s">
        <v>180</v>
      </c>
      <c r="H245" s="157">
        <v>213</v>
      </c>
      <c r="I245" s="172">
        <f>SUM(I246:I247)</f>
        <v>0</v>
      </c>
      <c r="J245" s="172">
        <f>SUM(J246:J247)</f>
        <v>0</v>
      </c>
      <c r="K245" s="172">
        <f>SUM(K246:K247)</f>
        <v>0</v>
      </c>
      <c r="L245" s="17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189" t="s">
        <v>181</v>
      </c>
      <c r="H246" s="157">
        <v>214</v>
      </c>
      <c r="I246" s="164">
        <v>0</v>
      </c>
      <c r="J246" s="164">
        <v>0</v>
      </c>
      <c r="K246" s="164">
        <v>0</v>
      </c>
      <c r="L246" s="164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189" t="s">
        <v>182</v>
      </c>
      <c r="H247" s="157">
        <v>215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165" t="s">
        <v>183</v>
      </c>
      <c r="H248" s="157">
        <v>216</v>
      </c>
      <c r="I248" s="172">
        <f>I249</f>
        <v>0</v>
      </c>
      <c r="J248" s="172">
        <f>J249</f>
        <v>0</v>
      </c>
      <c r="K248" s="172">
        <f>K249</f>
        <v>0</v>
      </c>
      <c r="L248" s="17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165" t="s">
        <v>183</v>
      </c>
      <c r="H249" s="157">
        <v>217</v>
      </c>
      <c r="I249" s="172">
        <f>SUM(I250:I251)</f>
        <v>0</v>
      </c>
      <c r="J249" s="178">
        <f>SUM(J250:J251)</f>
        <v>0</v>
      </c>
      <c r="K249" s="177">
        <f>SUM(K250:K251)</f>
        <v>0</v>
      </c>
      <c r="L249" s="177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189" t="s">
        <v>184</v>
      </c>
      <c r="H250" s="157">
        <v>218</v>
      </c>
      <c r="I250" s="164">
        <v>0</v>
      </c>
      <c r="J250" s="164">
        <v>0</v>
      </c>
      <c r="K250" s="164">
        <v>0</v>
      </c>
      <c r="L250" s="164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165" t="s">
        <v>185</v>
      </c>
      <c r="H251" s="157">
        <v>219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210" t="s">
        <v>186</v>
      </c>
      <c r="H252" s="157">
        <v>220</v>
      </c>
      <c r="I252" s="182">
        <f>I253</f>
        <v>0</v>
      </c>
      <c r="J252" s="181">
        <f>J253</f>
        <v>0</v>
      </c>
      <c r="K252" s="180">
        <f>K253</f>
        <v>0</v>
      </c>
      <c r="L252" s="18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210" t="s">
        <v>186</v>
      </c>
      <c r="H253" s="157">
        <v>221</v>
      </c>
      <c r="I253" s="172">
        <f>I254+I255</f>
        <v>0</v>
      </c>
      <c r="J253" s="172">
        <f>J254+J255</f>
        <v>0</v>
      </c>
      <c r="K253" s="172">
        <f>K254+K255</f>
        <v>0</v>
      </c>
      <c r="L253" s="17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165" t="s">
        <v>187</v>
      </c>
      <c r="H254" s="157">
        <v>222</v>
      </c>
      <c r="I254" s="164">
        <v>0</v>
      </c>
      <c r="J254" s="164">
        <v>0</v>
      </c>
      <c r="K254" s="164">
        <v>0</v>
      </c>
      <c r="L254" s="164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165" t="s">
        <v>188</v>
      </c>
      <c r="H255" s="157">
        <v>223</v>
      </c>
      <c r="I255" s="171">
        <v>0</v>
      </c>
      <c r="J255" s="211">
        <v>0</v>
      </c>
      <c r="K255" s="171">
        <v>0</v>
      </c>
      <c r="L255" s="171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165" t="s">
        <v>189</v>
      </c>
      <c r="H256" s="157">
        <v>224</v>
      </c>
      <c r="I256" s="172">
        <f>I257</f>
        <v>0</v>
      </c>
      <c r="J256" s="177">
        <f>J257</f>
        <v>0</v>
      </c>
      <c r="K256" s="172">
        <f>K257</f>
        <v>0</v>
      </c>
      <c r="L256" s="177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210" t="s">
        <v>189</v>
      </c>
      <c r="H257" s="157">
        <v>225</v>
      </c>
      <c r="I257" s="182">
        <f>SUM(I258:I259)</f>
        <v>0</v>
      </c>
      <c r="J257" s="181">
        <f>SUM(J258:J259)</f>
        <v>0</v>
      </c>
      <c r="K257" s="180">
        <f>SUM(K258:K259)</f>
        <v>0</v>
      </c>
      <c r="L257" s="18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165" t="s">
        <v>190</v>
      </c>
      <c r="H258" s="157">
        <v>226</v>
      </c>
      <c r="I258" s="164">
        <v>0</v>
      </c>
      <c r="J258" s="164">
        <v>0</v>
      </c>
      <c r="K258" s="164">
        <v>0</v>
      </c>
      <c r="L258" s="164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165" t="s">
        <v>191</v>
      </c>
      <c r="H259" s="157">
        <v>227</v>
      </c>
      <c r="I259" s="164">
        <v>0</v>
      </c>
      <c r="J259" s="164">
        <v>0</v>
      </c>
      <c r="K259" s="164">
        <v>0</v>
      </c>
      <c r="L259" s="164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165" t="s">
        <v>192</v>
      </c>
      <c r="H260" s="157">
        <v>228</v>
      </c>
      <c r="I260" s="172">
        <f t="shared" ref="I260:L261" si="25">I261</f>
        <v>0</v>
      </c>
      <c r="J260" s="178">
        <f t="shared" si="25"/>
        <v>0</v>
      </c>
      <c r="K260" s="177">
        <f t="shared" si="25"/>
        <v>0</v>
      </c>
      <c r="L260" s="177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165" t="s">
        <v>192</v>
      </c>
      <c r="H261" s="157">
        <v>229</v>
      </c>
      <c r="I261" s="177">
        <f t="shared" si="25"/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165" t="s">
        <v>192</v>
      </c>
      <c r="H262" s="157">
        <v>230</v>
      </c>
      <c r="I262" s="171">
        <v>0</v>
      </c>
      <c r="J262" s="171">
        <v>0</v>
      </c>
      <c r="K262" s="171">
        <v>0</v>
      </c>
      <c r="L262" s="171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165" t="s">
        <v>193</v>
      </c>
      <c r="H263" s="157">
        <v>231</v>
      </c>
      <c r="I263" s="172">
        <f t="shared" ref="I263:L264" si="26">I264</f>
        <v>0</v>
      </c>
      <c r="J263" s="178">
        <f t="shared" si="26"/>
        <v>0</v>
      </c>
      <c r="K263" s="177">
        <f t="shared" si="26"/>
        <v>0</v>
      </c>
      <c r="L263" s="177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165" t="s">
        <v>193</v>
      </c>
      <c r="H264" s="157">
        <v>232</v>
      </c>
      <c r="I264" s="172">
        <f t="shared" si="26"/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165" t="s">
        <v>193</v>
      </c>
      <c r="H265" s="157">
        <v>233</v>
      </c>
      <c r="I265" s="171">
        <v>0</v>
      </c>
      <c r="J265" s="171">
        <v>0</v>
      </c>
      <c r="K265" s="171">
        <v>0</v>
      </c>
      <c r="L265" s="171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165" t="s">
        <v>194</v>
      </c>
      <c r="H266" s="157">
        <v>234</v>
      </c>
      <c r="I266" s="172">
        <f>I267</f>
        <v>0</v>
      </c>
      <c r="J266" s="178">
        <f>J267</f>
        <v>0</v>
      </c>
      <c r="K266" s="177">
        <f>K267</f>
        <v>0</v>
      </c>
      <c r="L266" s="177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165" t="s">
        <v>194</v>
      </c>
      <c r="H267" s="157">
        <v>235</v>
      </c>
      <c r="I267" s="172">
        <f>I268+I269</f>
        <v>0</v>
      </c>
      <c r="J267" s="172">
        <f>J268+J269</f>
        <v>0</v>
      </c>
      <c r="K267" s="172">
        <f>K268+K269</f>
        <v>0</v>
      </c>
      <c r="L267" s="17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165" t="s">
        <v>195</v>
      </c>
      <c r="H268" s="157">
        <v>236</v>
      </c>
      <c r="I268" s="201">
        <v>0</v>
      </c>
      <c r="J268" s="164">
        <v>0</v>
      </c>
      <c r="K268" s="164">
        <v>0</v>
      </c>
      <c r="L268" s="164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165" t="s">
        <v>196</v>
      </c>
      <c r="H269" s="157">
        <v>237</v>
      </c>
      <c r="I269" s="164">
        <v>0</v>
      </c>
      <c r="J269" s="164">
        <v>0</v>
      </c>
      <c r="K269" s="164">
        <v>0</v>
      </c>
      <c r="L269" s="164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165" t="s">
        <v>197</v>
      </c>
      <c r="H270" s="157">
        <v>238</v>
      </c>
      <c r="I270" s="172">
        <f>SUM(I271+I280+I284+I288+I292+I295+I298)</f>
        <v>0</v>
      </c>
      <c r="J270" s="178">
        <f>SUM(J271+J280+J284+J288+J292+J295+J298)</f>
        <v>0</v>
      </c>
      <c r="K270" s="177">
        <f>SUM(K271+K280+K284+K288+K292+K295+K298)</f>
        <v>0</v>
      </c>
      <c r="L270" s="177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165" t="s">
        <v>198</v>
      </c>
      <c r="H271" s="157">
        <v>239</v>
      </c>
      <c r="I271" s="172">
        <f>I272</f>
        <v>0</v>
      </c>
      <c r="J271" s="172">
        <f>J272</f>
        <v>0</v>
      </c>
      <c r="K271" s="172">
        <f>K272</f>
        <v>0</v>
      </c>
      <c r="L271" s="17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165" t="s">
        <v>176</v>
      </c>
      <c r="H272" s="157">
        <v>240</v>
      </c>
      <c r="I272" s="172">
        <f>SUM(I273)</f>
        <v>0</v>
      </c>
      <c r="J272" s="172">
        <f>SUM(J273)</f>
        <v>0</v>
      </c>
      <c r="K272" s="172">
        <f>SUM(K273)</f>
        <v>0</v>
      </c>
      <c r="L272" s="17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165" t="s">
        <v>176</v>
      </c>
      <c r="H273" s="157">
        <v>241</v>
      </c>
      <c r="I273" s="164">
        <v>0</v>
      </c>
      <c r="J273" s="164">
        <v>0</v>
      </c>
      <c r="K273" s="164">
        <v>0</v>
      </c>
      <c r="L273" s="164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165" t="s">
        <v>199</v>
      </c>
      <c r="H274" s="157">
        <v>242</v>
      </c>
      <c r="I274" s="172">
        <f>SUM(I275:I276)</f>
        <v>0</v>
      </c>
      <c r="J274" s="172">
        <f>SUM(J275:J276)</f>
        <v>0</v>
      </c>
      <c r="K274" s="172">
        <f>SUM(K275:K276)</f>
        <v>0</v>
      </c>
      <c r="L274" s="17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165" t="s">
        <v>178</v>
      </c>
      <c r="H275" s="157">
        <v>243</v>
      </c>
      <c r="I275" s="164">
        <v>0</v>
      </c>
      <c r="J275" s="201">
        <v>0</v>
      </c>
      <c r="K275" s="164">
        <v>0</v>
      </c>
      <c r="L275" s="164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165" t="s">
        <v>179</v>
      </c>
      <c r="H276" s="157">
        <v>244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165" t="s">
        <v>180</v>
      </c>
      <c r="H277" s="157">
        <v>245</v>
      </c>
      <c r="I277" s="172">
        <f>SUM(I278:I279)</f>
        <v>0</v>
      </c>
      <c r="J277" s="172">
        <f>SUM(J278:J279)</f>
        <v>0</v>
      </c>
      <c r="K277" s="172">
        <f>SUM(K278:K279)</f>
        <v>0</v>
      </c>
      <c r="L277" s="17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165" t="s">
        <v>181</v>
      </c>
      <c r="H278" s="157">
        <v>246</v>
      </c>
      <c r="I278" s="164">
        <v>0</v>
      </c>
      <c r="J278" s="201">
        <v>0</v>
      </c>
      <c r="K278" s="164">
        <v>0</v>
      </c>
      <c r="L278" s="164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165" t="s">
        <v>200</v>
      </c>
      <c r="H279" s="157">
        <v>247</v>
      </c>
      <c r="I279" s="164">
        <v>0</v>
      </c>
      <c r="J279" s="201">
        <v>0</v>
      </c>
      <c r="K279" s="164">
        <v>0</v>
      </c>
      <c r="L279" s="164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165" t="s">
        <v>201</v>
      </c>
      <c r="H280" s="157">
        <v>248</v>
      </c>
      <c r="I280" s="172">
        <f>I281</f>
        <v>0</v>
      </c>
      <c r="J280" s="177">
        <f>J281</f>
        <v>0</v>
      </c>
      <c r="K280" s="172">
        <f>K281</f>
        <v>0</v>
      </c>
      <c r="L280" s="177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165" t="s">
        <v>201</v>
      </c>
      <c r="H281" s="157">
        <v>249</v>
      </c>
      <c r="I281" s="182">
        <f>SUM(I282:I283)</f>
        <v>0</v>
      </c>
      <c r="J281" s="181">
        <f>SUM(J282:J283)</f>
        <v>0</v>
      </c>
      <c r="K281" s="180">
        <f>SUM(K282:K283)</f>
        <v>0</v>
      </c>
      <c r="L281" s="18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165" t="s">
        <v>202</v>
      </c>
      <c r="H282" s="157">
        <v>250</v>
      </c>
      <c r="I282" s="164">
        <v>0</v>
      </c>
      <c r="J282" s="164">
        <v>0</v>
      </c>
      <c r="K282" s="164">
        <v>0</v>
      </c>
      <c r="L282" s="164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169" t="s">
        <v>203</v>
      </c>
      <c r="H283" s="157">
        <v>251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165" t="s">
        <v>204</v>
      </c>
      <c r="H284" s="157">
        <v>252</v>
      </c>
      <c r="I284" s="172">
        <f>I285</f>
        <v>0</v>
      </c>
      <c r="J284" s="178">
        <f>J285</f>
        <v>0</v>
      </c>
      <c r="K284" s="177">
        <f>K285</f>
        <v>0</v>
      </c>
      <c r="L284" s="177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165" t="s">
        <v>204</v>
      </c>
      <c r="H285" s="157">
        <v>253</v>
      </c>
      <c r="I285" s="172">
        <f>I286+I287</f>
        <v>0</v>
      </c>
      <c r="J285" s="172">
        <f>J286+J287</f>
        <v>0</v>
      </c>
      <c r="K285" s="172">
        <f>K286+K287</f>
        <v>0</v>
      </c>
      <c r="L285" s="17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165" t="s">
        <v>205</v>
      </c>
      <c r="H286" s="157">
        <v>254</v>
      </c>
      <c r="I286" s="164">
        <v>0</v>
      </c>
      <c r="J286" s="164">
        <v>0</v>
      </c>
      <c r="K286" s="164">
        <v>0</v>
      </c>
      <c r="L286" s="164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165" t="s">
        <v>206</v>
      </c>
      <c r="H287" s="157">
        <v>255</v>
      </c>
      <c r="I287" s="164">
        <v>0</v>
      </c>
      <c r="J287" s="164">
        <v>0</v>
      </c>
      <c r="K287" s="164">
        <v>0</v>
      </c>
      <c r="L287" s="164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165" t="s">
        <v>207</v>
      </c>
      <c r="H288" s="157">
        <v>256</v>
      </c>
      <c r="I288" s="172">
        <f>I289</f>
        <v>0</v>
      </c>
      <c r="J288" s="178">
        <f>J289</f>
        <v>0</v>
      </c>
      <c r="K288" s="177">
        <f>K289</f>
        <v>0</v>
      </c>
      <c r="L288" s="177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165" t="s">
        <v>207</v>
      </c>
      <c r="H289" s="157">
        <v>257</v>
      </c>
      <c r="I289" s="172">
        <f>SUM(I290:I291)</f>
        <v>0</v>
      </c>
      <c r="J289" s="178">
        <f>SUM(J290:J291)</f>
        <v>0</v>
      </c>
      <c r="K289" s="177">
        <f>SUM(K290:K291)</f>
        <v>0</v>
      </c>
      <c r="L289" s="177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165" t="s">
        <v>208</v>
      </c>
      <c r="H290" s="157">
        <v>258</v>
      </c>
      <c r="I290" s="164">
        <v>0</v>
      </c>
      <c r="J290" s="164">
        <v>0</v>
      </c>
      <c r="K290" s="164">
        <v>0</v>
      </c>
      <c r="L290" s="164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169" t="s">
        <v>209</v>
      </c>
      <c r="H291" s="157">
        <v>259</v>
      </c>
      <c r="I291" s="164">
        <v>0</v>
      </c>
      <c r="J291" s="164">
        <v>0</v>
      </c>
      <c r="K291" s="164">
        <v>0</v>
      </c>
      <c r="L291" s="164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165" t="s">
        <v>210</v>
      </c>
      <c r="H292" s="157">
        <v>260</v>
      </c>
      <c r="I292" s="172">
        <f t="shared" ref="I292:L293" si="27">I293</f>
        <v>0</v>
      </c>
      <c r="J292" s="178">
        <f t="shared" si="27"/>
        <v>0</v>
      </c>
      <c r="K292" s="177">
        <f t="shared" si="27"/>
        <v>0</v>
      </c>
      <c r="L292" s="177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165" t="s">
        <v>210</v>
      </c>
      <c r="H293" s="157">
        <v>261</v>
      </c>
      <c r="I293" s="172">
        <f t="shared" si="27"/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165" t="s">
        <v>210</v>
      </c>
      <c r="H294" s="157">
        <v>262</v>
      </c>
      <c r="I294" s="164">
        <v>0</v>
      </c>
      <c r="J294" s="164">
        <v>0</v>
      </c>
      <c r="K294" s="164">
        <v>0</v>
      </c>
      <c r="L294" s="164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165" t="s">
        <v>193</v>
      </c>
      <c r="H295" s="157">
        <v>263</v>
      </c>
      <c r="I295" s="172">
        <f t="shared" ref="I295:L296" si="28">I296</f>
        <v>0</v>
      </c>
      <c r="J295" s="198">
        <f t="shared" si="28"/>
        <v>0</v>
      </c>
      <c r="K295" s="177">
        <f t="shared" si="28"/>
        <v>0</v>
      </c>
      <c r="L295" s="177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165" t="s">
        <v>193</v>
      </c>
      <c r="H296" s="157">
        <v>264</v>
      </c>
      <c r="I296" s="172">
        <f t="shared" si="28"/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189" t="s">
        <v>193</v>
      </c>
      <c r="H297" s="157">
        <v>265</v>
      </c>
      <c r="I297" s="164">
        <v>0</v>
      </c>
      <c r="J297" s="164">
        <v>0</v>
      </c>
      <c r="K297" s="164">
        <v>0</v>
      </c>
      <c r="L297" s="164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165" t="s">
        <v>194</v>
      </c>
      <c r="H298" s="157">
        <v>266</v>
      </c>
      <c r="I298" s="172">
        <f>I299</f>
        <v>0</v>
      </c>
      <c r="J298" s="198">
        <f>J299</f>
        <v>0</v>
      </c>
      <c r="K298" s="177">
        <f>K299</f>
        <v>0</v>
      </c>
      <c r="L298" s="177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165" t="s">
        <v>194</v>
      </c>
      <c r="H299" s="157">
        <v>267</v>
      </c>
      <c r="I299" s="172">
        <f>I300+I301</f>
        <v>0</v>
      </c>
      <c r="J299" s="172">
        <f>J300+J301</f>
        <v>0</v>
      </c>
      <c r="K299" s="172">
        <f>K300+K301</f>
        <v>0</v>
      </c>
      <c r="L299" s="17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165" t="s">
        <v>195</v>
      </c>
      <c r="H300" s="157">
        <v>268</v>
      </c>
      <c r="I300" s="164">
        <v>0</v>
      </c>
      <c r="J300" s="164">
        <v>0</v>
      </c>
      <c r="K300" s="164">
        <v>0</v>
      </c>
      <c r="L300" s="164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165" t="s">
        <v>196</v>
      </c>
      <c r="H301" s="157">
        <v>269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203" t="s">
        <v>211</v>
      </c>
      <c r="H302" s="157">
        <v>270</v>
      </c>
      <c r="I302" s="172">
        <f>SUM(I303+I335)</f>
        <v>0</v>
      </c>
      <c r="J302" s="198">
        <f>SUM(J303+J335)</f>
        <v>0</v>
      </c>
      <c r="K302" s="177">
        <f>SUM(K303+K335)</f>
        <v>0</v>
      </c>
      <c r="L302" s="177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165" t="s">
        <v>212</v>
      </c>
      <c r="H303" s="157">
        <v>271</v>
      </c>
      <c r="I303" s="172">
        <f>SUM(I304+I313+I317+I321+I325+I328+I331)</f>
        <v>0</v>
      </c>
      <c r="J303" s="198">
        <f>SUM(J304+J313+J317+J321+J325+J328+J331)</f>
        <v>0</v>
      </c>
      <c r="K303" s="177">
        <f>SUM(K304+K313+K317+K321+K325+K328+K331)</f>
        <v>0</v>
      </c>
      <c r="L303" s="177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165" t="s">
        <v>198</v>
      </c>
      <c r="H304" s="157">
        <v>272</v>
      </c>
      <c r="I304" s="172">
        <f>SUM(I305+I307+I310)</f>
        <v>0</v>
      </c>
      <c r="J304" s="172">
        <f>SUM(J305+J307+J310)</f>
        <v>0</v>
      </c>
      <c r="K304" s="172">
        <f>SUM(K305+K307+K310)</f>
        <v>0</v>
      </c>
      <c r="L304" s="17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165" t="s">
        <v>176</v>
      </c>
      <c r="H305" s="157">
        <v>273</v>
      </c>
      <c r="I305" s="172">
        <f>SUM(I306:I306)</f>
        <v>0</v>
      </c>
      <c r="J305" s="198">
        <f>SUM(J306:J306)</f>
        <v>0</v>
      </c>
      <c r="K305" s="177">
        <f>SUM(K306:K306)</f>
        <v>0</v>
      </c>
      <c r="L305" s="177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165" t="s">
        <v>176</v>
      </c>
      <c r="H306" s="157">
        <v>274</v>
      </c>
      <c r="I306" s="164">
        <v>0</v>
      </c>
      <c r="J306" s="164">
        <v>0</v>
      </c>
      <c r="K306" s="164">
        <v>0</v>
      </c>
      <c r="L306" s="164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165" t="s">
        <v>199</v>
      </c>
      <c r="H307" s="157">
        <v>275</v>
      </c>
      <c r="I307" s="172">
        <f>SUM(I308:I309)</f>
        <v>0</v>
      </c>
      <c r="J307" s="172">
        <f>SUM(J308:J309)</f>
        <v>0</v>
      </c>
      <c r="K307" s="172">
        <f>SUM(K308:K309)</f>
        <v>0</v>
      </c>
      <c r="L307" s="17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165" t="s">
        <v>178</v>
      </c>
      <c r="H308" s="157">
        <v>276</v>
      </c>
      <c r="I308" s="164">
        <v>0</v>
      </c>
      <c r="J308" s="164">
        <v>0</v>
      </c>
      <c r="K308" s="164">
        <v>0</v>
      </c>
      <c r="L308" s="164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165" t="s">
        <v>179</v>
      </c>
      <c r="H309" s="157">
        <v>277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165" t="s">
        <v>180</v>
      </c>
      <c r="H310" s="157">
        <v>278</v>
      </c>
      <c r="I310" s="172">
        <f>SUM(I311:I312)</f>
        <v>0</v>
      </c>
      <c r="J310" s="172">
        <f>SUM(J311:J312)</f>
        <v>0</v>
      </c>
      <c r="K310" s="172">
        <f>SUM(K311:K312)</f>
        <v>0</v>
      </c>
      <c r="L310" s="17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165" t="s">
        <v>181</v>
      </c>
      <c r="H311" s="157">
        <v>279</v>
      </c>
      <c r="I311" s="164">
        <v>0</v>
      </c>
      <c r="J311" s="164">
        <v>0</v>
      </c>
      <c r="K311" s="164">
        <v>0</v>
      </c>
      <c r="L311" s="164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165" t="s">
        <v>200</v>
      </c>
      <c r="H312" s="157">
        <v>280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165" t="s">
        <v>213</v>
      </c>
      <c r="H313" s="157">
        <v>281</v>
      </c>
      <c r="I313" s="172">
        <f>I314</f>
        <v>0</v>
      </c>
      <c r="J313" s="198">
        <f>J314</f>
        <v>0</v>
      </c>
      <c r="K313" s="177">
        <f>K314</f>
        <v>0</v>
      </c>
      <c r="L313" s="177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165" t="s">
        <v>213</v>
      </c>
      <c r="H314" s="157">
        <v>282</v>
      </c>
      <c r="I314" s="182">
        <f>SUM(I315:I316)</f>
        <v>0</v>
      </c>
      <c r="J314" s="199">
        <f>SUM(J315:J316)</f>
        <v>0</v>
      </c>
      <c r="K314" s="180">
        <f>SUM(K315:K316)</f>
        <v>0</v>
      </c>
      <c r="L314" s="18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165" t="s">
        <v>214</v>
      </c>
      <c r="H315" s="157">
        <v>283</v>
      </c>
      <c r="I315" s="164">
        <v>0</v>
      </c>
      <c r="J315" s="164">
        <v>0</v>
      </c>
      <c r="K315" s="164">
        <v>0</v>
      </c>
      <c r="L315" s="164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189" t="s">
        <v>215</v>
      </c>
      <c r="H316" s="157">
        <v>284</v>
      </c>
      <c r="I316" s="164">
        <v>0</v>
      </c>
      <c r="J316" s="164">
        <v>0</v>
      </c>
      <c r="K316" s="164">
        <v>0</v>
      </c>
      <c r="L316" s="164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165" t="s">
        <v>216</v>
      </c>
      <c r="H317" s="157">
        <v>285</v>
      </c>
      <c r="I317" s="172">
        <f>I318</f>
        <v>0</v>
      </c>
      <c r="J317" s="198">
        <f>J318</f>
        <v>0</v>
      </c>
      <c r="K317" s="177">
        <f>K318</f>
        <v>0</v>
      </c>
      <c r="L317" s="177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165" t="s">
        <v>216</v>
      </c>
      <c r="H318" s="157">
        <v>286</v>
      </c>
      <c r="I318" s="177">
        <f>I319+I320</f>
        <v>0</v>
      </c>
      <c r="J318" s="177">
        <f>J319+J320</f>
        <v>0</v>
      </c>
      <c r="K318" s="177">
        <f>K319+K320</f>
        <v>0</v>
      </c>
      <c r="L318" s="177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165" t="s">
        <v>217</v>
      </c>
      <c r="H319" s="157">
        <v>287</v>
      </c>
      <c r="I319" s="171">
        <v>0</v>
      </c>
      <c r="J319" s="171">
        <v>0</v>
      </c>
      <c r="K319" s="171">
        <v>0</v>
      </c>
      <c r="L319" s="170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165" t="s">
        <v>218</v>
      </c>
      <c r="H320" s="157">
        <v>288</v>
      </c>
      <c r="I320" s="164">
        <v>0</v>
      </c>
      <c r="J320" s="164">
        <v>0</v>
      </c>
      <c r="K320" s="164">
        <v>0</v>
      </c>
      <c r="L320" s="164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165" t="s">
        <v>219</v>
      </c>
      <c r="H321" s="157">
        <v>289</v>
      </c>
      <c r="I321" s="172">
        <f>I322</f>
        <v>0</v>
      </c>
      <c r="J321" s="198">
        <f>J322</f>
        <v>0</v>
      </c>
      <c r="K321" s="177">
        <f>K322</f>
        <v>0</v>
      </c>
      <c r="L321" s="177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165" t="s">
        <v>219</v>
      </c>
      <c r="H322" s="157">
        <v>290</v>
      </c>
      <c r="I322" s="172">
        <f>SUM(I323:I324)</f>
        <v>0</v>
      </c>
      <c r="J322" s="172">
        <f>SUM(J323:J324)</f>
        <v>0</v>
      </c>
      <c r="K322" s="172">
        <f>SUM(K323:K324)</f>
        <v>0</v>
      </c>
      <c r="L322" s="17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165" t="s">
        <v>220</v>
      </c>
      <c r="H323" s="157">
        <v>291</v>
      </c>
      <c r="I323" s="201">
        <v>0</v>
      </c>
      <c r="J323" s="164">
        <v>0</v>
      </c>
      <c r="K323" s="164">
        <v>0</v>
      </c>
      <c r="L323" s="201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165" t="s">
        <v>221</v>
      </c>
      <c r="H324" s="157">
        <v>292</v>
      </c>
      <c r="I324" s="164">
        <v>0</v>
      </c>
      <c r="J324" s="171">
        <v>0</v>
      </c>
      <c r="K324" s="171">
        <v>0</v>
      </c>
      <c r="L324" s="170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165" t="s">
        <v>222</v>
      </c>
      <c r="H325" s="157">
        <v>293</v>
      </c>
      <c r="I325" s="180">
        <f t="shared" ref="I325:L326" si="29">I326</f>
        <v>0</v>
      </c>
      <c r="J325" s="198">
        <f t="shared" si="29"/>
        <v>0</v>
      </c>
      <c r="K325" s="177">
        <f t="shared" si="29"/>
        <v>0</v>
      </c>
      <c r="L325" s="177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165" t="s">
        <v>222</v>
      </c>
      <c r="H326" s="157">
        <v>294</v>
      </c>
      <c r="I326" s="177">
        <f t="shared" si="29"/>
        <v>0</v>
      </c>
      <c r="J326" s="199">
        <f t="shared" si="29"/>
        <v>0</v>
      </c>
      <c r="K326" s="180">
        <f t="shared" si="29"/>
        <v>0</v>
      </c>
      <c r="L326" s="18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165" t="s">
        <v>223</v>
      </c>
      <c r="H327" s="157">
        <v>295</v>
      </c>
      <c r="I327" s="164">
        <v>0</v>
      </c>
      <c r="J327" s="171">
        <v>0</v>
      </c>
      <c r="K327" s="171">
        <v>0</v>
      </c>
      <c r="L327" s="170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165" t="s">
        <v>193</v>
      </c>
      <c r="H328" s="157">
        <v>296</v>
      </c>
      <c r="I328" s="177">
        <f t="shared" ref="I328:L329" si="30">I329</f>
        <v>0</v>
      </c>
      <c r="J328" s="198">
        <f t="shared" si="30"/>
        <v>0</v>
      </c>
      <c r="K328" s="177">
        <f t="shared" si="30"/>
        <v>0</v>
      </c>
      <c r="L328" s="177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165" t="s">
        <v>193</v>
      </c>
      <c r="H329" s="157">
        <v>297</v>
      </c>
      <c r="I329" s="172">
        <f t="shared" si="30"/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165" t="s">
        <v>193</v>
      </c>
      <c r="H330" s="157">
        <v>298</v>
      </c>
      <c r="I330" s="171">
        <v>0</v>
      </c>
      <c r="J330" s="171">
        <v>0</v>
      </c>
      <c r="K330" s="171">
        <v>0</v>
      </c>
      <c r="L330" s="170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165" t="s">
        <v>224</v>
      </c>
      <c r="H331" s="157">
        <v>299</v>
      </c>
      <c r="I331" s="172">
        <f>I332</f>
        <v>0</v>
      </c>
      <c r="J331" s="198">
        <f>J332</f>
        <v>0</v>
      </c>
      <c r="K331" s="177">
        <f>K332</f>
        <v>0</v>
      </c>
      <c r="L331" s="177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165" t="s">
        <v>224</v>
      </c>
      <c r="H332" s="157">
        <v>300</v>
      </c>
      <c r="I332" s="172">
        <f>I333+I334</f>
        <v>0</v>
      </c>
      <c r="J332" s="172">
        <f>J333+J334</f>
        <v>0</v>
      </c>
      <c r="K332" s="172">
        <f>K333+K334</f>
        <v>0</v>
      </c>
      <c r="L332" s="17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165" t="s">
        <v>225</v>
      </c>
      <c r="H333" s="157">
        <v>301</v>
      </c>
      <c r="I333" s="171">
        <v>0</v>
      </c>
      <c r="J333" s="171">
        <v>0</v>
      </c>
      <c r="K333" s="171">
        <v>0</v>
      </c>
      <c r="L333" s="170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165" t="s">
        <v>226</v>
      </c>
      <c r="H334" s="157">
        <v>302</v>
      </c>
      <c r="I334" s="164">
        <v>0</v>
      </c>
      <c r="J334" s="164">
        <v>0</v>
      </c>
      <c r="K334" s="164">
        <v>0</v>
      </c>
      <c r="L334" s="164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165" t="s">
        <v>227</v>
      </c>
      <c r="H335" s="157">
        <v>303</v>
      </c>
      <c r="I335" s="172">
        <f>SUM(I336+I345+I349+I353+I357+I360+I363)</f>
        <v>0</v>
      </c>
      <c r="J335" s="198">
        <f>SUM(J336+J345+J349+J353+J357+J360+J363)</f>
        <v>0</v>
      </c>
      <c r="K335" s="177">
        <f>SUM(K336+K345+K349+K353+K357+K360+K363)</f>
        <v>0</v>
      </c>
      <c r="L335" s="177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165" t="s">
        <v>175</v>
      </c>
      <c r="H336" s="157">
        <v>304</v>
      </c>
      <c r="I336" s="172">
        <f>I337</f>
        <v>0</v>
      </c>
      <c r="J336" s="198">
        <f>J337</f>
        <v>0</v>
      </c>
      <c r="K336" s="177">
        <f>K337</f>
        <v>0</v>
      </c>
      <c r="L336" s="177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165" t="s">
        <v>175</v>
      </c>
      <c r="H337" s="157">
        <v>305</v>
      </c>
      <c r="I337" s="172">
        <f>SUM(I338:I338)</f>
        <v>0</v>
      </c>
      <c r="J337" s="172">
        <f>SUM(J338:J338)</f>
        <v>0</v>
      </c>
      <c r="K337" s="172">
        <f>SUM(K338:K338)</f>
        <v>0</v>
      </c>
      <c r="L337" s="17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165" t="s">
        <v>176</v>
      </c>
      <c r="H338" s="157">
        <v>306</v>
      </c>
      <c r="I338" s="171">
        <v>0</v>
      </c>
      <c r="J338" s="171">
        <v>0</v>
      </c>
      <c r="K338" s="171">
        <v>0</v>
      </c>
      <c r="L338" s="170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189" t="s">
        <v>199</v>
      </c>
      <c r="H339" s="157">
        <v>307</v>
      </c>
      <c r="I339" s="172">
        <f>SUM(I340:I341)</f>
        <v>0</v>
      </c>
      <c r="J339" s="172">
        <f>SUM(J340:J341)</f>
        <v>0</v>
      </c>
      <c r="K339" s="172">
        <f>SUM(K340:K341)</f>
        <v>0</v>
      </c>
      <c r="L339" s="17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189" t="s">
        <v>178</v>
      </c>
      <c r="H340" s="157">
        <v>308</v>
      </c>
      <c r="I340" s="171">
        <v>0</v>
      </c>
      <c r="J340" s="171">
        <v>0</v>
      </c>
      <c r="K340" s="171">
        <v>0</v>
      </c>
      <c r="L340" s="170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189" t="s">
        <v>179</v>
      </c>
      <c r="H341" s="157">
        <v>309</v>
      </c>
      <c r="I341" s="164">
        <v>0</v>
      </c>
      <c r="J341" s="164">
        <v>0</v>
      </c>
      <c r="K341" s="164">
        <v>0</v>
      </c>
      <c r="L341" s="164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189" t="s">
        <v>180</v>
      </c>
      <c r="H342" s="157">
        <v>310</v>
      </c>
      <c r="I342" s="172">
        <f>SUM(I343:I344)</f>
        <v>0</v>
      </c>
      <c r="J342" s="172">
        <f>SUM(J343:J344)</f>
        <v>0</v>
      </c>
      <c r="K342" s="172">
        <f>SUM(K343:K344)</f>
        <v>0</v>
      </c>
      <c r="L342" s="17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189" t="s">
        <v>181</v>
      </c>
      <c r="H343" s="157">
        <v>311</v>
      </c>
      <c r="I343" s="164">
        <v>0</v>
      </c>
      <c r="J343" s="164">
        <v>0</v>
      </c>
      <c r="K343" s="164">
        <v>0</v>
      </c>
      <c r="L343" s="164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189" t="s">
        <v>200</v>
      </c>
      <c r="H344" s="157">
        <v>312</v>
      </c>
      <c r="I344" s="195">
        <v>0</v>
      </c>
      <c r="J344" s="196">
        <v>0</v>
      </c>
      <c r="K344" s="195">
        <v>0</v>
      </c>
      <c r="L344" s="195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189" t="s">
        <v>213</v>
      </c>
      <c r="H345" s="157">
        <v>313</v>
      </c>
      <c r="I345" s="192">
        <f>I346</f>
        <v>0</v>
      </c>
      <c r="J345" s="191">
        <f>J346</f>
        <v>0</v>
      </c>
      <c r="K345" s="190">
        <f>K346</f>
        <v>0</v>
      </c>
      <c r="L345" s="190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189" t="s">
        <v>213</v>
      </c>
      <c r="H346" s="157">
        <v>314</v>
      </c>
      <c r="I346" s="172">
        <f>SUM(I347:I348)</f>
        <v>0</v>
      </c>
      <c r="J346" s="178">
        <f>SUM(J347:J348)</f>
        <v>0</v>
      </c>
      <c r="K346" s="177">
        <f>SUM(K347:K348)</f>
        <v>0</v>
      </c>
      <c r="L346" s="177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165" t="s">
        <v>214</v>
      </c>
      <c r="H347" s="157">
        <v>315</v>
      </c>
      <c r="I347" s="164">
        <v>0</v>
      </c>
      <c r="J347" s="164">
        <v>0</v>
      </c>
      <c r="K347" s="164">
        <v>0</v>
      </c>
      <c r="L347" s="164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179" t="s">
        <v>215</v>
      </c>
      <c r="H348" s="157">
        <v>316</v>
      </c>
      <c r="I348" s="164">
        <v>0</v>
      </c>
      <c r="J348" s="164">
        <v>0</v>
      </c>
      <c r="K348" s="164">
        <v>0</v>
      </c>
      <c r="L348" s="164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165" t="s">
        <v>216</v>
      </c>
      <c r="H349" s="157">
        <v>317</v>
      </c>
      <c r="I349" s="172">
        <f>I350</f>
        <v>0</v>
      </c>
      <c r="J349" s="178">
        <f>J350</f>
        <v>0</v>
      </c>
      <c r="K349" s="177">
        <f>K350</f>
        <v>0</v>
      </c>
      <c r="L349" s="177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165" t="s">
        <v>216</v>
      </c>
      <c r="H350" s="157">
        <v>318</v>
      </c>
      <c r="I350" s="172">
        <f>I351+I352</f>
        <v>0</v>
      </c>
      <c r="J350" s="172">
        <f>J351+J352</f>
        <v>0</v>
      </c>
      <c r="K350" s="172">
        <f>K351+K352</f>
        <v>0</v>
      </c>
      <c r="L350" s="17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165" t="s">
        <v>217</v>
      </c>
      <c r="H351" s="157">
        <v>319</v>
      </c>
      <c r="I351" s="171">
        <v>0</v>
      </c>
      <c r="J351" s="171">
        <v>0</v>
      </c>
      <c r="K351" s="171">
        <v>0</v>
      </c>
      <c r="L351" s="170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165" t="s">
        <v>218</v>
      </c>
      <c r="H352" s="157">
        <v>320</v>
      </c>
      <c r="I352" s="164">
        <v>0</v>
      </c>
      <c r="J352" s="164">
        <v>0</v>
      </c>
      <c r="K352" s="164">
        <v>0</v>
      </c>
      <c r="L352" s="164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165" t="s">
        <v>219</v>
      </c>
      <c r="H353" s="157">
        <v>321</v>
      </c>
      <c r="I353" s="172">
        <f>I354</f>
        <v>0</v>
      </c>
      <c r="J353" s="178">
        <f>J354</f>
        <v>0</v>
      </c>
      <c r="K353" s="177">
        <f>K354</f>
        <v>0</v>
      </c>
      <c r="L353" s="177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165" t="s">
        <v>219</v>
      </c>
      <c r="H354" s="157">
        <v>322</v>
      </c>
      <c r="I354" s="182">
        <f>SUM(I355:I356)</f>
        <v>0</v>
      </c>
      <c r="J354" s="181">
        <f>SUM(J355:J356)</f>
        <v>0</v>
      </c>
      <c r="K354" s="180">
        <f>SUM(K355:K356)</f>
        <v>0</v>
      </c>
      <c r="L354" s="18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165" t="s">
        <v>220</v>
      </c>
      <c r="H355" s="157">
        <v>323</v>
      </c>
      <c r="I355" s="164">
        <v>0</v>
      </c>
      <c r="J355" s="164">
        <v>0</v>
      </c>
      <c r="K355" s="164">
        <v>0</v>
      </c>
      <c r="L355" s="164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165" t="s">
        <v>228</v>
      </c>
      <c r="H356" s="157">
        <v>324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165" t="s">
        <v>222</v>
      </c>
      <c r="H357" s="157">
        <v>325</v>
      </c>
      <c r="I357" s="172">
        <f t="shared" ref="I357:L358" si="31">I358</f>
        <v>0</v>
      </c>
      <c r="J357" s="178">
        <f t="shared" si="31"/>
        <v>0</v>
      </c>
      <c r="K357" s="177">
        <f t="shared" si="31"/>
        <v>0</v>
      </c>
      <c r="L357" s="177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165" t="s">
        <v>222</v>
      </c>
      <c r="H358" s="157">
        <v>326</v>
      </c>
      <c r="I358" s="182">
        <f t="shared" si="31"/>
        <v>0</v>
      </c>
      <c r="J358" s="181">
        <f t="shared" si="31"/>
        <v>0</v>
      </c>
      <c r="K358" s="180">
        <f t="shared" si="31"/>
        <v>0</v>
      </c>
      <c r="L358" s="18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165" t="s">
        <v>222</v>
      </c>
      <c r="H359" s="157">
        <v>327</v>
      </c>
      <c r="I359" s="171">
        <v>0</v>
      </c>
      <c r="J359" s="171">
        <v>0</v>
      </c>
      <c r="K359" s="171">
        <v>0</v>
      </c>
      <c r="L359" s="170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165" t="s">
        <v>193</v>
      </c>
      <c r="H360" s="157">
        <v>328</v>
      </c>
      <c r="I360" s="172">
        <f t="shared" ref="I360:L361" si="32">I361</f>
        <v>0</v>
      </c>
      <c r="J360" s="178">
        <f t="shared" si="32"/>
        <v>0</v>
      </c>
      <c r="K360" s="177">
        <f t="shared" si="32"/>
        <v>0</v>
      </c>
      <c r="L360" s="177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165" t="s">
        <v>193</v>
      </c>
      <c r="H361" s="157">
        <v>329</v>
      </c>
      <c r="I361" s="172">
        <f t="shared" si="32"/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179" t="s">
        <v>193</v>
      </c>
      <c r="H362" s="157">
        <v>330</v>
      </c>
      <c r="I362" s="171">
        <v>0</v>
      </c>
      <c r="J362" s="171">
        <v>0</v>
      </c>
      <c r="K362" s="171">
        <v>0</v>
      </c>
      <c r="L362" s="170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165" t="s">
        <v>224</v>
      </c>
      <c r="H363" s="157">
        <v>331</v>
      </c>
      <c r="I363" s="172">
        <f>I364</f>
        <v>0</v>
      </c>
      <c r="J363" s="178">
        <f>J364</f>
        <v>0</v>
      </c>
      <c r="K363" s="177">
        <f>K364</f>
        <v>0</v>
      </c>
      <c r="L363" s="177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165" t="s">
        <v>224</v>
      </c>
      <c r="H364" s="157">
        <v>332</v>
      </c>
      <c r="I364" s="172">
        <f>SUM(I365:I366)</f>
        <v>0</v>
      </c>
      <c r="J364" s="172">
        <f>SUM(J365:J366)</f>
        <v>0</v>
      </c>
      <c r="K364" s="172">
        <f>SUM(K365:K366)</f>
        <v>0</v>
      </c>
      <c r="L364" s="17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165" t="s">
        <v>225</v>
      </c>
      <c r="H365" s="157">
        <v>333</v>
      </c>
      <c r="I365" s="171">
        <v>0</v>
      </c>
      <c r="J365" s="171">
        <v>0</v>
      </c>
      <c r="K365" s="171">
        <v>0</v>
      </c>
      <c r="L365" s="170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165" t="s">
        <v>226</v>
      </c>
      <c r="H366" s="157">
        <v>334</v>
      </c>
      <c r="I366" s="164">
        <v>0</v>
      </c>
      <c r="J366" s="164">
        <v>0</v>
      </c>
      <c r="K366" s="164">
        <v>0</v>
      </c>
      <c r="L366" s="164">
        <v>0</v>
      </c>
    </row>
    <row r="367" spans="1:12">
      <c r="A367" s="163"/>
      <c r="B367" s="163"/>
      <c r="C367" s="162"/>
      <c r="D367" s="161"/>
      <c r="E367" s="160"/>
      <c r="F367" s="159"/>
      <c r="G367" s="158" t="s">
        <v>229</v>
      </c>
      <c r="H367" s="157">
        <v>335</v>
      </c>
      <c r="I367" s="156">
        <f>SUM(I33+I183)</f>
        <v>2342400</v>
      </c>
      <c r="J367" s="156">
        <f>SUM(J33+J183)</f>
        <v>568600</v>
      </c>
      <c r="K367" s="156">
        <f>SUM(K33+K183)</f>
        <v>536193.1</v>
      </c>
      <c r="L367" s="156">
        <f>SUM(L33+L183)</f>
        <v>536193.1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448"/>
      <c r="I369" s="151"/>
      <c r="J369" s="150"/>
      <c r="K369" s="791" t="s">
        <v>231</v>
      </c>
      <c r="L369" s="791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443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8.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444"/>
      <c r="I373" s="146" t="s">
        <v>233</v>
      </c>
      <c r="K373" s="782" t="s">
        <v>234</v>
      </c>
      <c r="L373" s="782"/>
    </row>
    <row r="375" spans="1:12">
      <c r="C375" s="777" t="s">
        <v>489</v>
      </c>
      <c r="D375" s="778"/>
      <c r="E375" s="778"/>
      <c r="F375" s="778"/>
      <c r="G375" s="778"/>
      <c r="H375" s="778"/>
      <c r="I375" s="778"/>
      <c r="J375" s="778"/>
      <c r="K375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8:L8"/>
    <mergeCell ref="A9:L9"/>
    <mergeCell ref="A32:F32"/>
    <mergeCell ref="K370:L370"/>
    <mergeCell ref="G28:H28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  <mergeCell ref="A25:I25"/>
    <mergeCell ref="A26:I26"/>
    <mergeCell ref="A7:L7"/>
    <mergeCell ref="C375:K375"/>
    <mergeCell ref="A29:I29"/>
    <mergeCell ref="D373:G373"/>
    <mergeCell ref="K373:L373"/>
    <mergeCell ref="A30:F31"/>
    <mergeCell ref="G30:G31"/>
    <mergeCell ref="H30:H31"/>
    <mergeCell ref="K372:L372"/>
    <mergeCell ref="K369:L369"/>
    <mergeCell ref="D369:G369"/>
    <mergeCell ref="D372:G372"/>
    <mergeCell ref="D370:G370"/>
    <mergeCell ref="I30:J30"/>
    <mergeCell ref="K30:K31"/>
    <mergeCell ref="L30:L31"/>
  </mergeCells>
  <pageMargins left="0.39370078740157483" right="0.19685039370078741" top="0.19685039370078741" bottom="0.19685039370078741" header="0.31496062992125984" footer="0.31496062992125984"/>
  <pageSetup paperSize="9" scale="1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EA0A-3295-4584-B7D9-6911CC278F93}">
  <sheetPr>
    <pageSetUpPr fitToPage="1"/>
  </sheetPr>
  <dimension ref="A1:AA47"/>
  <sheetViews>
    <sheetView showZeros="0" zoomScaleNormal="100" workbookViewId="0">
      <selection activeCell="K62" sqref="K62"/>
    </sheetView>
  </sheetViews>
  <sheetFormatPr defaultRowHeight="12"/>
  <cols>
    <col min="1" max="1" width="23.42578125" style="539" customWidth="1"/>
    <col min="2" max="2" width="7.85546875" style="539" customWidth="1"/>
    <col min="3" max="4" width="8.140625" style="539" customWidth="1"/>
    <col min="5" max="5" width="7.5703125" style="539" customWidth="1"/>
    <col min="6" max="7" width="7.42578125" style="539" customWidth="1"/>
    <col min="8" max="8" width="8.42578125" style="539" customWidth="1"/>
    <col min="9" max="9" width="8.140625" style="539" customWidth="1"/>
    <col min="10" max="10" width="6" style="539" customWidth="1"/>
    <col min="11" max="11" width="8.140625" style="539" customWidth="1"/>
    <col min="12" max="12" width="10.5703125" style="539" customWidth="1"/>
    <col min="13" max="13" width="10" style="539" customWidth="1"/>
    <col min="14" max="14" width="9.140625" style="539"/>
    <col min="15" max="15" width="6" style="539" customWidth="1"/>
    <col min="16" max="16" width="7.5703125" style="539" customWidth="1"/>
    <col min="17" max="17" width="5.140625" style="539" customWidth="1"/>
    <col min="18" max="18" width="4" style="539" customWidth="1"/>
    <col min="19" max="19" width="9.7109375" style="539" customWidth="1"/>
    <col min="20" max="16384" width="9.140625" style="539"/>
  </cols>
  <sheetData>
    <row r="1" spans="1:27" ht="12.75" customHeight="1">
      <c r="A1" s="540"/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991" t="s">
        <v>391</v>
      </c>
      <c r="O1" s="991"/>
      <c r="P1" s="991"/>
      <c r="Q1" s="991"/>
      <c r="R1" s="991"/>
      <c r="S1" s="991"/>
    </row>
    <row r="2" spans="1:27" ht="18" customHeight="1">
      <c r="A2" s="540"/>
      <c r="B2" s="992" t="s">
        <v>392</v>
      </c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1"/>
      <c r="O2" s="991"/>
      <c r="P2" s="991"/>
      <c r="Q2" s="991"/>
      <c r="R2" s="991"/>
      <c r="S2" s="991"/>
    </row>
    <row r="3" spans="1:27" ht="9.75" customHeight="1">
      <c r="A3" s="540"/>
      <c r="B3" s="540"/>
      <c r="C3" s="540"/>
      <c r="D3" s="540"/>
      <c r="E3" s="540"/>
      <c r="F3" s="540"/>
      <c r="G3" s="540"/>
      <c r="H3" s="540" t="s">
        <v>390</v>
      </c>
      <c r="I3" s="644"/>
      <c r="J3" s="644"/>
      <c r="K3" s="644"/>
      <c r="L3" s="644"/>
      <c r="M3" s="644"/>
      <c r="N3" s="643"/>
      <c r="O3" s="643"/>
      <c r="P3" s="643"/>
      <c r="Q3" s="643"/>
      <c r="R3" s="643"/>
      <c r="S3" s="643"/>
    </row>
    <row r="4" spans="1:27" ht="0.75" customHeight="1">
      <c r="A4" s="540"/>
      <c r="B4" s="540"/>
      <c r="C4" s="540"/>
      <c r="D4" s="540"/>
      <c r="E4" s="540"/>
      <c r="F4" s="540"/>
      <c r="G4" s="540"/>
      <c r="H4" s="540"/>
      <c r="I4" s="644"/>
      <c r="J4" s="644"/>
      <c r="K4" s="644"/>
      <c r="L4" s="644"/>
      <c r="M4" s="644"/>
      <c r="N4" s="643"/>
      <c r="O4" s="643"/>
      <c r="P4" s="643"/>
      <c r="Q4" s="643"/>
      <c r="R4" s="643"/>
      <c r="S4" s="643"/>
      <c r="U4" s="642"/>
      <c r="V4" s="642"/>
      <c r="W4" s="642"/>
    </row>
    <row r="5" spans="1:27" ht="26.25" customHeight="1">
      <c r="A5" s="993" t="s">
        <v>389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642"/>
      <c r="U5" s="642"/>
      <c r="V5" s="642"/>
    </row>
    <row r="6" spans="1:27" ht="3" customHeight="1">
      <c r="A6" s="641"/>
      <c r="B6" s="641"/>
      <c r="C6" s="641"/>
      <c r="D6" s="641"/>
      <c r="E6" s="641"/>
      <c r="F6" s="641"/>
      <c r="G6" s="641"/>
      <c r="H6" s="641"/>
      <c r="I6" s="641"/>
      <c r="J6" s="994"/>
      <c r="K6" s="994"/>
      <c r="L6" s="994"/>
      <c r="M6" s="994"/>
      <c r="N6" s="641"/>
      <c r="O6" s="641"/>
      <c r="P6" s="641"/>
      <c r="Q6" s="641"/>
      <c r="R6" s="641"/>
      <c r="S6" s="641"/>
    </row>
    <row r="7" spans="1:27" ht="12" customHeight="1">
      <c r="A7" s="728"/>
      <c r="B7" s="728"/>
      <c r="C7" s="728"/>
      <c r="D7" s="995" t="s">
        <v>319</v>
      </c>
      <c r="E7" s="994"/>
      <c r="F7" s="994"/>
      <c r="G7" s="994"/>
      <c r="H7" s="994"/>
      <c r="I7" s="994"/>
      <c r="J7" s="994"/>
      <c r="K7" s="994"/>
      <c r="L7" s="994"/>
      <c r="M7" s="640"/>
      <c r="N7" s="728"/>
      <c r="O7" s="728"/>
      <c r="P7" s="728"/>
      <c r="Q7" s="728"/>
      <c r="R7" s="728"/>
      <c r="S7" s="728"/>
    </row>
    <row r="8" spans="1:27" ht="8.25" customHeight="1">
      <c r="A8" s="728"/>
      <c r="B8" s="728"/>
      <c r="C8" s="728"/>
      <c r="D8" s="728"/>
      <c r="E8" s="996" t="s">
        <v>388</v>
      </c>
      <c r="F8" s="996"/>
      <c r="G8" s="996"/>
      <c r="H8" s="996"/>
      <c r="I8" s="996"/>
      <c r="J8" s="996"/>
      <c r="K8" s="996"/>
      <c r="L8" s="996"/>
      <c r="M8" s="640"/>
      <c r="N8" s="728"/>
      <c r="O8" s="728"/>
      <c r="P8" s="728"/>
      <c r="Q8" s="728"/>
      <c r="R8" s="728"/>
      <c r="S8" s="728"/>
    </row>
    <row r="9" spans="1:27" ht="0.75" customHeight="1">
      <c r="A9" s="639"/>
      <c r="B9" s="727"/>
      <c r="C9" s="727"/>
      <c r="D9" s="727"/>
      <c r="E9" s="727"/>
      <c r="F9" s="727"/>
      <c r="G9" s="727"/>
      <c r="H9" s="546"/>
      <c r="I9" s="546"/>
      <c r="J9" s="997"/>
      <c r="K9" s="997"/>
      <c r="L9" s="540"/>
      <c r="M9" s="540"/>
      <c r="N9" s="728"/>
      <c r="O9" s="728"/>
      <c r="P9" s="728"/>
      <c r="Q9" s="728"/>
      <c r="R9" s="728"/>
      <c r="S9" s="728"/>
    </row>
    <row r="10" spans="1:27" ht="12.75" customHeight="1">
      <c r="A10" s="546"/>
      <c r="B10" s="998" t="s">
        <v>371</v>
      </c>
      <c r="C10" s="999"/>
      <c r="D10" s="637" t="s">
        <v>387</v>
      </c>
      <c r="E10" s="636"/>
      <c r="F10" s="630"/>
      <c r="G10" s="630"/>
      <c r="H10" s="546"/>
      <c r="I10" s="546"/>
      <c r="J10" s="1000"/>
      <c r="K10" s="1000"/>
      <c r="L10" s="540"/>
      <c r="M10" s="540"/>
      <c r="N10" s="540"/>
      <c r="O10" s="540"/>
      <c r="P10" s="540"/>
      <c r="Q10" s="623"/>
      <c r="R10" s="623"/>
      <c r="S10" s="623"/>
    </row>
    <row r="11" spans="1:27" ht="21.75" customHeight="1">
      <c r="A11" s="635" t="s">
        <v>386</v>
      </c>
      <c r="B11" s="634" t="s">
        <v>362</v>
      </c>
      <c r="C11" s="634" t="s">
        <v>385</v>
      </c>
      <c r="D11" s="633" t="s">
        <v>384</v>
      </c>
      <c r="E11" s="632" t="s">
        <v>383</v>
      </c>
      <c r="F11" s="631"/>
      <c r="G11" s="630"/>
      <c r="H11" s="546"/>
      <c r="I11" s="546"/>
      <c r="J11" s="729"/>
      <c r="K11" s="729"/>
      <c r="L11" s="540"/>
      <c r="M11" s="540"/>
      <c r="N11" s="540"/>
      <c r="O11" s="540"/>
      <c r="P11" s="540"/>
      <c r="Q11" s="623"/>
      <c r="R11" s="623"/>
      <c r="S11" s="623"/>
    </row>
    <row r="12" spans="1:27" ht="14.25" customHeight="1">
      <c r="A12" s="622" t="s">
        <v>382</v>
      </c>
      <c r="B12" s="628"/>
      <c r="C12" s="628"/>
      <c r="D12" s="627" t="s">
        <v>381</v>
      </c>
      <c r="E12" s="626" t="s">
        <v>381</v>
      </c>
      <c r="F12" s="727"/>
      <c r="G12" s="727"/>
      <c r="H12" s="546"/>
      <c r="I12" s="625" t="s">
        <v>380</v>
      </c>
      <c r="J12" s="1001" t="s">
        <v>15</v>
      </c>
      <c r="K12" s="1001"/>
      <c r="L12" s="1001"/>
      <c r="M12" s="1001"/>
      <c r="N12" s="1001"/>
      <c r="O12" s="1001"/>
      <c r="P12" s="997"/>
      <c r="Q12" s="997"/>
      <c r="R12" s="989">
        <v>1</v>
      </c>
      <c r="S12" s="990"/>
    </row>
    <row r="13" spans="1:27" ht="14.25" customHeight="1">
      <c r="A13" s="622" t="s">
        <v>379</v>
      </c>
      <c r="B13" s="621">
        <v>34</v>
      </c>
      <c r="C13" s="621">
        <v>34</v>
      </c>
      <c r="D13" s="624">
        <v>34</v>
      </c>
      <c r="E13" s="620">
        <v>34</v>
      </c>
      <c r="F13" s="619"/>
      <c r="G13" s="619"/>
      <c r="H13" s="546"/>
      <c r="I13" s="1002"/>
      <c r="J13" s="1002"/>
      <c r="K13" s="1002"/>
      <c r="L13" s="1002"/>
      <c r="M13" s="1002"/>
      <c r="N13" s="1002"/>
      <c r="O13" s="1002"/>
      <c r="P13" s="540"/>
      <c r="Q13" s="623"/>
      <c r="R13" s="623"/>
      <c r="S13" s="623"/>
    </row>
    <row r="14" spans="1:27" ht="14.25" customHeight="1">
      <c r="A14" s="622" t="s">
        <v>378</v>
      </c>
      <c r="B14" s="621">
        <v>790</v>
      </c>
      <c r="C14" s="621">
        <v>790</v>
      </c>
      <c r="D14" s="621">
        <v>790</v>
      </c>
      <c r="E14" s="620">
        <v>790</v>
      </c>
      <c r="F14" s="619"/>
      <c r="G14" s="619"/>
      <c r="H14" s="546"/>
      <c r="I14" s="612" t="s">
        <v>377</v>
      </c>
      <c r="J14" s="612"/>
      <c r="K14" s="618"/>
      <c r="L14" s="618"/>
      <c r="M14" s="611"/>
      <c r="N14" s="546"/>
      <c r="O14" s="546"/>
      <c r="P14" s="617">
        <v>9</v>
      </c>
      <c r="Q14" s="617">
        <v>2</v>
      </c>
      <c r="R14" s="616">
        <v>1</v>
      </c>
      <c r="S14" s="616">
        <v>1</v>
      </c>
    </row>
    <row r="15" spans="1:27" ht="4.5" customHeight="1" thickBot="1">
      <c r="A15" s="615"/>
      <c r="B15" s="614"/>
      <c r="C15" s="614"/>
      <c r="D15" s="613"/>
      <c r="E15" s="612"/>
      <c r="F15" s="612"/>
      <c r="G15" s="612"/>
      <c r="H15" s="611"/>
      <c r="I15" s="546"/>
      <c r="J15" s="546"/>
      <c r="K15" s="546"/>
      <c r="L15" s="540"/>
      <c r="M15" s="610"/>
      <c r="N15" s="540"/>
      <c r="O15" s="540"/>
      <c r="P15" s="540"/>
      <c r="Q15" s="610"/>
      <c r="R15" s="610"/>
      <c r="S15" s="610"/>
    </row>
    <row r="16" spans="1:27" ht="13.5" customHeight="1">
      <c r="A16" s="1003" t="s">
        <v>376</v>
      </c>
      <c r="B16" s="1005" t="s">
        <v>375</v>
      </c>
      <c r="C16" s="1006"/>
      <c r="D16" s="1006"/>
      <c r="E16" s="1006"/>
      <c r="F16" s="1006"/>
      <c r="G16" s="1007"/>
      <c r="H16" s="1008" t="s">
        <v>374</v>
      </c>
      <c r="I16" s="1009"/>
      <c r="J16" s="1009"/>
      <c r="K16" s="1009"/>
      <c r="L16" s="1010"/>
      <c r="M16" s="1008" t="s">
        <v>373</v>
      </c>
      <c r="N16" s="1009"/>
      <c r="O16" s="1009"/>
      <c r="P16" s="1009"/>
      <c r="Q16" s="1009"/>
      <c r="R16" s="1009"/>
      <c r="S16" s="1010"/>
      <c r="U16" s="609"/>
      <c r="V16" s="608"/>
      <c r="W16" s="608"/>
      <c r="X16" s="608"/>
      <c r="Y16" s="608"/>
      <c r="Z16" s="608"/>
      <c r="AA16" s="608"/>
    </row>
    <row r="17" spans="1:27" ht="13.5" customHeight="1">
      <c r="A17" s="1004"/>
      <c r="B17" s="1011" t="s">
        <v>372</v>
      </c>
      <c r="C17" s="1012"/>
      <c r="D17" s="1012"/>
      <c r="E17" s="1013" t="s">
        <v>371</v>
      </c>
      <c r="F17" s="1014"/>
      <c r="G17" s="1015"/>
      <c r="H17" s="1016" t="s">
        <v>369</v>
      </c>
      <c r="I17" s="1017" t="s">
        <v>368</v>
      </c>
      <c r="J17" s="1017" t="s">
        <v>367</v>
      </c>
      <c r="K17" s="1023" t="s">
        <v>370</v>
      </c>
      <c r="L17" s="1024" t="s">
        <v>262</v>
      </c>
      <c r="M17" s="1016" t="s">
        <v>369</v>
      </c>
      <c r="N17" s="1017" t="s">
        <v>368</v>
      </c>
      <c r="O17" s="1017" t="s">
        <v>367</v>
      </c>
      <c r="P17" s="1023" t="s">
        <v>366</v>
      </c>
      <c r="Q17" s="1017" t="s">
        <v>365</v>
      </c>
      <c r="R17" s="1017" t="s">
        <v>364</v>
      </c>
      <c r="S17" s="1018" t="s">
        <v>262</v>
      </c>
      <c r="U17" s="609"/>
      <c r="V17" s="608"/>
      <c r="W17" s="608"/>
      <c r="X17" s="608"/>
      <c r="Y17" s="608"/>
      <c r="Z17" s="608"/>
      <c r="AA17" s="608"/>
    </row>
    <row r="18" spans="1:27" ht="70.5" customHeight="1">
      <c r="A18" s="1004"/>
      <c r="B18" s="731" t="s">
        <v>362</v>
      </c>
      <c r="C18" s="730" t="s">
        <v>361</v>
      </c>
      <c r="D18" s="730" t="s">
        <v>363</v>
      </c>
      <c r="E18" s="606" t="s">
        <v>362</v>
      </c>
      <c r="F18" s="730" t="s">
        <v>361</v>
      </c>
      <c r="G18" s="604" t="s">
        <v>360</v>
      </c>
      <c r="H18" s="1016"/>
      <c r="I18" s="1017"/>
      <c r="J18" s="1017"/>
      <c r="K18" s="1023"/>
      <c r="L18" s="1024"/>
      <c r="M18" s="1016"/>
      <c r="N18" s="1017"/>
      <c r="O18" s="1017"/>
      <c r="P18" s="1023"/>
      <c r="Q18" s="1017"/>
      <c r="R18" s="1017"/>
      <c r="S18" s="1019"/>
    </row>
    <row r="19" spans="1:27" ht="10.5" customHeight="1">
      <c r="A19" s="603">
        <v>1</v>
      </c>
      <c r="B19" s="602">
        <v>2</v>
      </c>
      <c r="C19" s="601">
        <v>3</v>
      </c>
      <c r="D19" s="601">
        <v>4</v>
      </c>
      <c r="E19" s="598">
        <v>5</v>
      </c>
      <c r="F19" s="601">
        <v>6</v>
      </c>
      <c r="G19" s="600">
        <v>7</v>
      </c>
      <c r="H19" s="599">
        <v>8</v>
      </c>
      <c r="I19" s="598">
        <v>9</v>
      </c>
      <c r="J19" s="598">
        <v>10</v>
      </c>
      <c r="K19" s="598">
        <v>11</v>
      </c>
      <c r="L19" s="597">
        <v>12</v>
      </c>
      <c r="M19" s="599">
        <v>13</v>
      </c>
      <c r="N19" s="598">
        <v>14</v>
      </c>
      <c r="O19" s="598">
        <v>15</v>
      </c>
      <c r="P19" s="598">
        <v>16</v>
      </c>
      <c r="Q19" s="598">
        <v>17</v>
      </c>
      <c r="R19" s="598">
        <v>18</v>
      </c>
      <c r="S19" s="597">
        <v>19</v>
      </c>
    </row>
    <row r="20" spans="1:27" ht="21" customHeight="1">
      <c r="A20" s="596" t="s">
        <v>359</v>
      </c>
      <c r="B20" s="595">
        <v>4</v>
      </c>
      <c r="C20" s="591">
        <v>4</v>
      </c>
      <c r="D20" s="591">
        <v>4</v>
      </c>
      <c r="E20" s="590">
        <v>4</v>
      </c>
      <c r="F20" s="591">
        <v>4</v>
      </c>
      <c r="G20" s="592">
        <v>4</v>
      </c>
      <c r="H20" s="582">
        <v>52000</v>
      </c>
      <c r="I20" s="591">
        <v>4540</v>
      </c>
      <c r="J20" s="591">
        <v>2580</v>
      </c>
      <c r="K20" s="591"/>
      <c r="L20" s="552">
        <f t="shared" ref="L20:L39" si="0">SUM(H20:K20)</f>
        <v>59120</v>
      </c>
      <c r="M20" s="582">
        <v>44680</v>
      </c>
      <c r="N20" s="591">
        <v>4540</v>
      </c>
      <c r="O20" s="591">
        <v>2580</v>
      </c>
      <c r="P20" s="591"/>
      <c r="Q20" s="591"/>
      <c r="R20" s="591"/>
      <c r="S20" s="552">
        <f t="shared" ref="S20:S39" si="1">SUM(M20:R20)</f>
        <v>51800</v>
      </c>
    </row>
    <row r="21" spans="1:27" ht="14.25" customHeight="1">
      <c r="A21" s="593" t="s">
        <v>357</v>
      </c>
      <c r="B21" s="582">
        <v>4</v>
      </c>
      <c r="C21" s="591">
        <v>4</v>
      </c>
      <c r="D21" s="591">
        <v>4</v>
      </c>
      <c r="E21" s="590">
        <v>4</v>
      </c>
      <c r="F21" s="591">
        <v>4</v>
      </c>
      <c r="G21" s="592">
        <v>4</v>
      </c>
      <c r="H21" s="582">
        <v>52000</v>
      </c>
      <c r="I21" s="591">
        <v>4540</v>
      </c>
      <c r="J21" s="591">
        <v>2580</v>
      </c>
      <c r="K21" s="591"/>
      <c r="L21" s="552">
        <f t="shared" si="0"/>
        <v>59120</v>
      </c>
      <c r="M21" s="582">
        <v>44680</v>
      </c>
      <c r="N21" s="591">
        <v>4540</v>
      </c>
      <c r="O21" s="591">
        <v>2580</v>
      </c>
      <c r="P21" s="591"/>
      <c r="Q21" s="591"/>
      <c r="R21" s="591"/>
      <c r="S21" s="552">
        <f t="shared" si="1"/>
        <v>51800</v>
      </c>
    </row>
    <row r="22" spans="1:27" ht="14.25" customHeight="1">
      <c r="A22" s="594" t="s">
        <v>358</v>
      </c>
      <c r="B22" s="582">
        <v>57.81</v>
      </c>
      <c r="C22" s="591">
        <v>57.81</v>
      </c>
      <c r="D22" s="591">
        <v>57.81</v>
      </c>
      <c r="E22" s="590">
        <v>57.81</v>
      </c>
      <c r="F22" s="591">
        <v>57.81</v>
      </c>
      <c r="G22" s="592">
        <v>57.81</v>
      </c>
      <c r="H22" s="582">
        <v>199500</v>
      </c>
      <c r="I22" s="591"/>
      <c r="J22" s="591"/>
      <c r="K22" s="591"/>
      <c r="L22" s="552">
        <f t="shared" si="0"/>
        <v>199500</v>
      </c>
      <c r="M22" s="582">
        <v>199500</v>
      </c>
      <c r="N22" s="591"/>
      <c r="O22" s="591"/>
      <c r="P22" s="591"/>
      <c r="Q22" s="590"/>
      <c r="R22" s="590"/>
      <c r="S22" s="552">
        <f t="shared" si="1"/>
        <v>199500</v>
      </c>
    </row>
    <row r="23" spans="1:27" ht="14.25" customHeight="1">
      <c r="A23" s="593" t="s">
        <v>357</v>
      </c>
      <c r="B23" s="582">
        <v>57.81</v>
      </c>
      <c r="C23" s="591">
        <v>57.81</v>
      </c>
      <c r="D23" s="591">
        <v>57.81</v>
      </c>
      <c r="E23" s="590">
        <v>57.81</v>
      </c>
      <c r="F23" s="591">
        <v>57.81</v>
      </c>
      <c r="G23" s="592">
        <v>57.81</v>
      </c>
      <c r="H23" s="582">
        <v>199500</v>
      </c>
      <c r="I23" s="591"/>
      <c r="J23" s="591"/>
      <c r="K23" s="591"/>
      <c r="L23" s="552">
        <f t="shared" si="0"/>
        <v>199500</v>
      </c>
      <c r="M23" s="582">
        <v>199500</v>
      </c>
      <c r="N23" s="591"/>
      <c r="O23" s="591"/>
      <c r="P23" s="591"/>
      <c r="Q23" s="590"/>
      <c r="R23" s="590"/>
      <c r="S23" s="552">
        <f t="shared" si="1"/>
        <v>199500</v>
      </c>
    </row>
    <row r="24" spans="1:27" ht="14.25" customHeight="1">
      <c r="A24" s="586" t="s">
        <v>356</v>
      </c>
      <c r="B24" s="585">
        <v>2.84</v>
      </c>
      <c r="C24" s="581">
        <v>2.84</v>
      </c>
      <c r="D24" s="583">
        <v>2.84</v>
      </c>
      <c r="E24" s="580">
        <v>2.84</v>
      </c>
      <c r="F24" s="581">
        <v>2.84</v>
      </c>
      <c r="G24" s="584">
        <v>2.84</v>
      </c>
      <c r="H24" s="582">
        <v>6730</v>
      </c>
      <c r="I24" s="581"/>
      <c r="J24" s="581"/>
      <c r="K24" s="583"/>
      <c r="L24" s="552">
        <f t="shared" si="0"/>
        <v>6730</v>
      </c>
      <c r="M24" s="582">
        <v>6730</v>
      </c>
      <c r="N24" s="581"/>
      <c r="O24" s="581"/>
      <c r="P24" s="581"/>
      <c r="Q24" s="580"/>
      <c r="R24" s="580"/>
      <c r="S24" s="552">
        <f t="shared" si="1"/>
        <v>6730</v>
      </c>
    </row>
    <row r="25" spans="1:27" ht="14.25" customHeight="1">
      <c r="A25" s="587" t="s">
        <v>347</v>
      </c>
      <c r="B25" s="585"/>
      <c r="C25" s="581"/>
      <c r="D25" s="583"/>
      <c r="E25" s="580"/>
      <c r="F25" s="581"/>
      <c r="G25" s="584"/>
      <c r="H25" s="582"/>
      <c r="I25" s="581"/>
      <c r="J25" s="581"/>
      <c r="K25" s="583"/>
      <c r="L25" s="552">
        <f t="shared" si="0"/>
        <v>0</v>
      </c>
      <c r="M25" s="582"/>
      <c r="N25" s="581"/>
      <c r="O25" s="581"/>
      <c r="P25" s="581"/>
      <c r="Q25" s="580"/>
      <c r="R25" s="580"/>
      <c r="S25" s="552">
        <f t="shared" si="1"/>
        <v>0</v>
      </c>
    </row>
    <row r="26" spans="1:27" ht="14.25" customHeight="1">
      <c r="A26" s="589" t="s">
        <v>355</v>
      </c>
      <c r="B26" s="585">
        <v>5.75</v>
      </c>
      <c r="C26" s="581">
        <v>5.75</v>
      </c>
      <c r="D26" s="583">
        <v>5.75</v>
      </c>
      <c r="E26" s="585">
        <v>5.75</v>
      </c>
      <c r="F26" s="581">
        <v>5.75</v>
      </c>
      <c r="G26" s="583">
        <v>5.75</v>
      </c>
      <c r="H26" s="582">
        <v>66140</v>
      </c>
      <c r="I26" s="581"/>
      <c r="J26" s="581">
        <v>2130</v>
      </c>
      <c r="K26" s="583"/>
      <c r="L26" s="552">
        <f t="shared" si="0"/>
        <v>68270</v>
      </c>
      <c r="M26" s="582">
        <v>64390</v>
      </c>
      <c r="N26" s="581"/>
      <c r="O26" s="581">
        <v>2130</v>
      </c>
      <c r="P26" s="581"/>
      <c r="Q26" s="580"/>
      <c r="R26" s="580"/>
      <c r="S26" s="552">
        <f t="shared" si="1"/>
        <v>66520</v>
      </c>
    </row>
    <row r="27" spans="1:27" ht="14.25" customHeight="1">
      <c r="A27" s="587" t="s">
        <v>347</v>
      </c>
      <c r="B27" s="585">
        <v>5.75</v>
      </c>
      <c r="C27" s="581">
        <v>5.75</v>
      </c>
      <c r="D27" s="583">
        <v>5.75</v>
      </c>
      <c r="E27" s="585">
        <v>5.75</v>
      </c>
      <c r="F27" s="581">
        <v>5.75</v>
      </c>
      <c r="G27" s="583">
        <v>5.75</v>
      </c>
      <c r="H27" s="582">
        <v>66140</v>
      </c>
      <c r="I27" s="581"/>
      <c r="J27" s="581">
        <v>2130</v>
      </c>
      <c r="K27" s="583"/>
      <c r="L27" s="552">
        <f t="shared" si="0"/>
        <v>68270</v>
      </c>
      <c r="M27" s="582">
        <v>64390</v>
      </c>
      <c r="N27" s="581"/>
      <c r="O27" s="581">
        <v>2130</v>
      </c>
      <c r="P27" s="581"/>
      <c r="Q27" s="580"/>
      <c r="R27" s="580"/>
      <c r="S27" s="552">
        <f t="shared" si="1"/>
        <v>66520</v>
      </c>
    </row>
    <row r="28" spans="1:27" ht="14.25" customHeight="1">
      <c r="A28" s="586" t="s">
        <v>354</v>
      </c>
      <c r="B28" s="585">
        <v>16</v>
      </c>
      <c r="C28" s="581">
        <v>16</v>
      </c>
      <c r="D28" s="583">
        <v>16</v>
      </c>
      <c r="E28" s="585">
        <v>16</v>
      </c>
      <c r="F28" s="581">
        <v>16</v>
      </c>
      <c r="G28" s="583">
        <v>16</v>
      </c>
      <c r="H28" s="582">
        <v>41200</v>
      </c>
      <c r="I28" s="581"/>
      <c r="J28" s="581"/>
      <c r="K28" s="583"/>
      <c r="L28" s="552">
        <f t="shared" si="0"/>
        <v>41200</v>
      </c>
      <c r="M28" s="582">
        <v>41200</v>
      </c>
      <c r="N28" s="581"/>
      <c r="O28" s="581"/>
      <c r="P28" s="581"/>
      <c r="Q28" s="580"/>
      <c r="R28" s="580"/>
      <c r="S28" s="552">
        <f t="shared" si="1"/>
        <v>41200</v>
      </c>
    </row>
    <row r="29" spans="1:27" ht="14.25" customHeight="1">
      <c r="A29" s="587" t="s">
        <v>347</v>
      </c>
      <c r="B29" s="585">
        <v>2.62</v>
      </c>
      <c r="C29" s="581">
        <v>2.62</v>
      </c>
      <c r="D29" s="583">
        <v>2.62</v>
      </c>
      <c r="E29" s="580">
        <v>2.62</v>
      </c>
      <c r="F29" s="581">
        <v>2.62</v>
      </c>
      <c r="G29" s="584">
        <v>2.62</v>
      </c>
      <c r="H29" s="582">
        <v>5200</v>
      </c>
      <c r="I29" s="581"/>
      <c r="J29" s="581"/>
      <c r="K29" s="583"/>
      <c r="L29" s="552">
        <f t="shared" si="0"/>
        <v>5200</v>
      </c>
      <c r="M29" s="582">
        <v>5200</v>
      </c>
      <c r="N29" s="581"/>
      <c r="O29" s="581"/>
      <c r="P29" s="581"/>
      <c r="Q29" s="580"/>
      <c r="R29" s="580"/>
      <c r="S29" s="552">
        <f t="shared" si="1"/>
        <v>5200</v>
      </c>
    </row>
    <row r="30" spans="1:27" ht="14.25" customHeight="1">
      <c r="A30" s="588" t="s">
        <v>353</v>
      </c>
      <c r="B30" s="585">
        <v>2</v>
      </c>
      <c r="C30" s="581">
        <v>2</v>
      </c>
      <c r="D30" s="583">
        <v>2</v>
      </c>
      <c r="E30" s="580">
        <v>2</v>
      </c>
      <c r="F30" s="581">
        <v>2</v>
      </c>
      <c r="G30" s="584">
        <v>2</v>
      </c>
      <c r="H30" s="582">
        <v>15000</v>
      </c>
      <c r="I30" s="581">
        <v>810</v>
      </c>
      <c r="J30" s="581"/>
      <c r="K30" s="583"/>
      <c r="L30" s="552">
        <f t="shared" si="0"/>
        <v>15810</v>
      </c>
      <c r="M30" s="582">
        <v>12200</v>
      </c>
      <c r="N30" s="581">
        <v>810</v>
      </c>
      <c r="O30" s="581"/>
      <c r="P30" s="581"/>
      <c r="Q30" s="580"/>
      <c r="R30" s="580"/>
      <c r="S30" s="552">
        <f t="shared" si="1"/>
        <v>13010</v>
      </c>
    </row>
    <row r="31" spans="1:27" ht="14.25" customHeight="1">
      <c r="A31" s="587" t="s">
        <v>347</v>
      </c>
      <c r="B31" s="585">
        <v>2</v>
      </c>
      <c r="C31" s="581">
        <v>2</v>
      </c>
      <c r="D31" s="583">
        <v>2</v>
      </c>
      <c r="E31" s="580">
        <v>2</v>
      </c>
      <c r="F31" s="581">
        <v>2</v>
      </c>
      <c r="G31" s="584">
        <v>2</v>
      </c>
      <c r="H31" s="582">
        <v>15000</v>
      </c>
      <c r="I31" s="581">
        <v>810</v>
      </c>
      <c r="J31" s="581"/>
      <c r="K31" s="583"/>
      <c r="L31" s="552">
        <f t="shared" si="0"/>
        <v>15810</v>
      </c>
      <c r="M31" s="582">
        <v>12200</v>
      </c>
      <c r="N31" s="581">
        <v>810</v>
      </c>
      <c r="O31" s="581"/>
      <c r="P31" s="581"/>
      <c r="Q31" s="580"/>
      <c r="R31" s="580"/>
      <c r="S31" s="552">
        <f t="shared" si="1"/>
        <v>13010</v>
      </c>
    </row>
    <row r="32" spans="1:27" ht="14.25" customHeight="1">
      <c r="A32" s="586" t="s">
        <v>352</v>
      </c>
      <c r="B32" s="585">
        <v>30.5</v>
      </c>
      <c r="C32" s="581">
        <v>30.5</v>
      </c>
      <c r="D32" s="583">
        <v>30.5</v>
      </c>
      <c r="E32" s="580">
        <v>30.5</v>
      </c>
      <c r="F32" s="581">
        <v>30.5</v>
      </c>
      <c r="G32" s="584">
        <v>30.5</v>
      </c>
      <c r="H32" s="582">
        <f>103540-4600</f>
        <v>98940</v>
      </c>
      <c r="I32" s="581">
        <v>7830</v>
      </c>
      <c r="J32" s="581"/>
      <c r="K32" s="583"/>
      <c r="L32" s="552">
        <f t="shared" si="0"/>
        <v>106770</v>
      </c>
      <c r="M32" s="582">
        <f>103294-4600</f>
        <v>98694</v>
      </c>
      <c r="N32" s="581">
        <v>7830</v>
      </c>
      <c r="O32" s="581"/>
      <c r="P32" s="581"/>
      <c r="Q32" s="580"/>
      <c r="R32" s="580"/>
      <c r="S32" s="552">
        <f t="shared" si="1"/>
        <v>106524</v>
      </c>
    </row>
    <row r="33" spans="1:19" ht="14.25" customHeight="1" thickBot="1">
      <c r="A33" s="579" t="s">
        <v>351</v>
      </c>
      <c r="B33" s="577">
        <v>18</v>
      </c>
      <c r="C33" s="574">
        <v>18</v>
      </c>
      <c r="D33" s="576">
        <v>18</v>
      </c>
      <c r="E33" s="573">
        <v>18</v>
      </c>
      <c r="F33" s="574">
        <v>18</v>
      </c>
      <c r="G33" s="578">
        <v>18</v>
      </c>
      <c r="H33" s="577">
        <v>39420</v>
      </c>
      <c r="I33" s="574"/>
      <c r="J33" s="574"/>
      <c r="K33" s="576"/>
      <c r="L33" s="567">
        <f t="shared" si="0"/>
        <v>39420</v>
      </c>
      <c r="M33" s="575">
        <v>39420</v>
      </c>
      <c r="N33" s="574"/>
      <c r="O33" s="574"/>
      <c r="P33" s="574"/>
      <c r="Q33" s="573"/>
      <c r="R33" s="573"/>
      <c r="S33" s="567">
        <f t="shared" si="1"/>
        <v>39420</v>
      </c>
    </row>
    <row r="34" spans="1:19" ht="18.75" customHeight="1">
      <c r="A34" s="572" t="s">
        <v>262</v>
      </c>
      <c r="B34" s="569">
        <f t="shared" ref="B34:K34" si="2">SUM(B20,B24,B26,B28,B30,B32,B22)</f>
        <v>118.9</v>
      </c>
      <c r="C34" s="568">
        <f t="shared" si="2"/>
        <v>118.9</v>
      </c>
      <c r="D34" s="568">
        <f t="shared" si="2"/>
        <v>118.9</v>
      </c>
      <c r="E34" s="568">
        <f t="shared" si="2"/>
        <v>118.9</v>
      </c>
      <c r="F34" s="568">
        <f t="shared" si="2"/>
        <v>118.9</v>
      </c>
      <c r="G34" s="571">
        <f t="shared" si="2"/>
        <v>118.9</v>
      </c>
      <c r="H34" s="569">
        <f t="shared" si="2"/>
        <v>479510</v>
      </c>
      <c r="I34" s="568">
        <f t="shared" si="2"/>
        <v>13180</v>
      </c>
      <c r="J34" s="568">
        <f t="shared" si="2"/>
        <v>4710</v>
      </c>
      <c r="K34" s="568">
        <f t="shared" si="2"/>
        <v>0</v>
      </c>
      <c r="L34" s="570">
        <f t="shared" si="0"/>
        <v>497400</v>
      </c>
      <c r="M34" s="569">
        <f t="shared" ref="M34:R34" si="3">SUM(M20,M24,M26,M28,M30,M32,M22)</f>
        <v>467394</v>
      </c>
      <c r="N34" s="568">
        <f t="shared" si="3"/>
        <v>13180</v>
      </c>
      <c r="O34" s="568">
        <f t="shared" si="3"/>
        <v>4710</v>
      </c>
      <c r="P34" s="568">
        <f t="shared" si="3"/>
        <v>0</v>
      </c>
      <c r="Q34" s="568">
        <f t="shared" si="3"/>
        <v>0</v>
      </c>
      <c r="R34" s="568">
        <f t="shared" si="3"/>
        <v>0</v>
      </c>
      <c r="S34" s="567">
        <f t="shared" si="1"/>
        <v>485284</v>
      </c>
    </row>
    <row r="35" spans="1:19" ht="19.5" customHeight="1" thickBot="1">
      <c r="A35" s="566" t="s">
        <v>350</v>
      </c>
      <c r="B35" s="564">
        <f t="shared" ref="B35:K35" si="4">SUM(B21,B25,B27,B29,B31,B23)</f>
        <v>72.180000000000007</v>
      </c>
      <c r="C35" s="563">
        <f t="shared" si="4"/>
        <v>72.180000000000007</v>
      </c>
      <c r="D35" s="563">
        <f t="shared" si="4"/>
        <v>72.180000000000007</v>
      </c>
      <c r="E35" s="563">
        <f t="shared" si="4"/>
        <v>72.180000000000007</v>
      </c>
      <c r="F35" s="563">
        <f t="shared" si="4"/>
        <v>72.180000000000007</v>
      </c>
      <c r="G35" s="565">
        <f t="shared" si="4"/>
        <v>72.180000000000007</v>
      </c>
      <c r="H35" s="564">
        <f t="shared" si="4"/>
        <v>337840</v>
      </c>
      <c r="I35" s="563">
        <f t="shared" si="4"/>
        <v>5350</v>
      </c>
      <c r="J35" s="563">
        <f t="shared" si="4"/>
        <v>4710</v>
      </c>
      <c r="K35" s="563">
        <f t="shared" si="4"/>
        <v>0</v>
      </c>
      <c r="L35" s="547">
        <f t="shared" si="0"/>
        <v>347900</v>
      </c>
      <c r="M35" s="564">
        <f t="shared" ref="M35:R35" si="5">SUM(M21,M25,M27,M29,M31,M23)</f>
        <v>325970</v>
      </c>
      <c r="N35" s="563">
        <f t="shared" si="5"/>
        <v>5350</v>
      </c>
      <c r="O35" s="563">
        <f t="shared" si="5"/>
        <v>4710</v>
      </c>
      <c r="P35" s="563">
        <f t="shared" si="5"/>
        <v>0</v>
      </c>
      <c r="Q35" s="563">
        <f t="shared" si="5"/>
        <v>0</v>
      </c>
      <c r="R35" s="563">
        <f t="shared" si="5"/>
        <v>0</v>
      </c>
      <c r="S35" s="547">
        <f t="shared" si="1"/>
        <v>336030</v>
      </c>
    </row>
    <row r="36" spans="1:19" ht="14.25" customHeight="1">
      <c r="A36" s="562" t="s">
        <v>349</v>
      </c>
      <c r="B36" s="560">
        <f t="shared" ref="B36:K37" si="6">SUM(B20,B24,B26,B22)</f>
        <v>70.400000000000006</v>
      </c>
      <c r="C36" s="559">
        <f t="shared" si="6"/>
        <v>70.400000000000006</v>
      </c>
      <c r="D36" s="559">
        <f t="shared" si="6"/>
        <v>70.400000000000006</v>
      </c>
      <c r="E36" s="559">
        <f t="shared" si="6"/>
        <v>70.400000000000006</v>
      </c>
      <c r="F36" s="559">
        <f t="shared" si="6"/>
        <v>70.400000000000006</v>
      </c>
      <c r="G36" s="561">
        <f t="shared" si="6"/>
        <v>70.400000000000006</v>
      </c>
      <c r="H36" s="560">
        <f t="shared" si="6"/>
        <v>324370</v>
      </c>
      <c r="I36" s="559">
        <f t="shared" si="6"/>
        <v>4540</v>
      </c>
      <c r="J36" s="559">
        <f t="shared" si="6"/>
        <v>4710</v>
      </c>
      <c r="K36" s="559">
        <f t="shared" si="6"/>
        <v>0</v>
      </c>
      <c r="L36" s="558">
        <f t="shared" si="0"/>
        <v>333620</v>
      </c>
      <c r="M36" s="560">
        <f t="shared" ref="M36:R37" si="7">SUM(M20,M24,M26,M22)</f>
        <v>315300</v>
      </c>
      <c r="N36" s="559">
        <f t="shared" si="7"/>
        <v>4540</v>
      </c>
      <c r="O36" s="559">
        <f t="shared" si="7"/>
        <v>4710</v>
      </c>
      <c r="P36" s="559">
        <f t="shared" si="7"/>
        <v>0</v>
      </c>
      <c r="Q36" s="559">
        <f t="shared" si="7"/>
        <v>0</v>
      </c>
      <c r="R36" s="559">
        <f t="shared" si="7"/>
        <v>0</v>
      </c>
      <c r="S36" s="558">
        <f t="shared" si="1"/>
        <v>324550</v>
      </c>
    </row>
    <row r="37" spans="1:19" ht="14.25" customHeight="1">
      <c r="A37" s="557" t="s">
        <v>347</v>
      </c>
      <c r="B37" s="554">
        <f t="shared" si="6"/>
        <v>67.56</v>
      </c>
      <c r="C37" s="553">
        <f t="shared" si="6"/>
        <v>67.56</v>
      </c>
      <c r="D37" s="553">
        <f t="shared" si="6"/>
        <v>67.56</v>
      </c>
      <c r="E37" s="553">
        <f t="shared" si="6"/>
        <v>67.56</v>
      </c>
      <c r="F37" s="553">
        <f t="shared" si="6"/>
        <v>67.56</v>
      </c>
      <c r="G37" s="555">
        <f t="shared" si="6"/>
        <v>67.56</v>
      </c>
      <c r="H37" s="554">
        <f t="shared" si="6"/>
        <v>317640</v>
      </c>
      <c r="I37" s="553">
        <f t="shared" si="6"/>
        <v>4540</v>
      </c>
      <c r="J37" s="553">
        <f t="shared" si="6"/>
        <v>4710</v>
      </c>
      <c r="K37" s="553">
        <f t="shared" si="6"/>
        <v>0</v>
      </c>
      <c r="L37" s="552">
        <f t="shared" si="0"/>
        <v>326890</v>
      </c>
      <c r="M37" s="554">
        <f t="shared" si="7"/>
        <v>308570</v>
      </c>
      <c r="N37" s="553">
        <f t="shared" si="7"/>
        <v>4540</v>
      </c>
      <c r="O37" s="553">
        <f t="shared" si="7"/>
        <v>4710</v>
      </c>
      <c r="P37" s="553">
        <f t="shared" si="7"/>
        <v>0</v>
      </c>
      <c r="Q37" s="553">
        <f t="shared" si="7"/>
        <v>0</v>
      </c>
      <c r="R37" s="553">
        <f t="shared" si="7"/>
        <v>0</v>
      </c>
      <c r="S37" s="552">
        <f t="shared" si="1"/>
        <v>317820</v>
      </c>
    </row>
    <row r="38" spans="1:19" ht="14.25" customHeight="1">
      <c r="A38" s="556" t="s">
        <v>348</v>
      </c>
      <c r="B38" s="554">
        <f t="shared" ref="B38:K39" si="8">SUM(B26,B28,B30)</f>
        <v>23.75</v>
      </c>
      <c r="C38" s="553">
        <f t="shared" si="8"/>
        <v>23.75</v>
      </c>
      <c r="D38" s="553">
        <f t="shared" si="8"/>
        <v>23.75</v>
      </c>
      <c r="E38" s="553">
        <f t="shared" si="8"/>
        <v>23.75</v>
      </c>
      <c r="F38" s="553">
        <f t="shared" si="8"/>
        <v>23.75</v>
      </c>
      <c r="G38" s="555">
        <f t="shared" si="8"/>
        <v>23.75</v>
      </c>
      <c r="H38" s="554">
        <f t="shared" si="8"/>
        <v>122340</v>
      </c>
      <c r="I38" s="553">
        <f t="shared" si="8"/>
        <v>810</v>
      </c>
      <c r="J38" s="553">
        <f t="shared" si="8"/>
        <v>2130</v>
      </c>
      <c r="K38" s="553">
        <f t="shared" si="8"/>
        <v>0</v>
      </c>
      <c r="L38" s="552">
        <f t="shared" si="0"/>
        <v>125280</v>
      </c>
      <c r="M38" s="554">
        <f t="shared" ref="M38:R39" si="9">SUM(M26,M28,M30)</f>
        <v>117790</v>
      </c>
      <c r="N38" s="553">
        <f t="shared" si="9"/>
        <v>810</v>
      </c>
      <c r="O38" s="553">
        <f t="shared" si="9"/>
        <v>2130</v>
      </c>
      <c r="P38" s="553">
        <f t="shared" si="9"/>
        <v>0</v>
      </c>
      <c r="Q38" s="553">
        <f t="shared" si="9"/>
        <v>0</v>
      </c>
      <c r="R38" s="553">
        <f t="shared" si="9"/>
        <v>0</v>
      </c>
      <c r="S38" s="552">
        <f t="shared" si="1"/>
        <v>120730</v>
      </c>
    </row>
    <row r="39" spans="1:19" ht="14.25" customHeight="1" thickBot="1">
      <c r="A39" s="551" t="s">
        <v>347</v>
      </c>
      <c r="B39" s="549">
        <f t="shared" si="8"/>
        <v>10.370000000000001</v>
      </c>
      <c r="C39" s="548">
        <f t="shared" si="8"/>
        <v>10.370000000000001</v>
      </c>
      <c r="D39" s="548">
        <f t="shared" si="8"/>
        <v>10.370000000000001</v>
      </c>
      <c r="E39" s="548">
        <f t="shared" si="8"/>
        <v>10.370000000000001</v>
      </c>
      <c r="F39" s="548">
        <f t="shared" si="8"/>
        <v>10.370000000000001</v>
      </c>
      <c r="G39" s="550">
        <f t="shared" si="8"/>
        <v>10.370000000000001</v>
      </c>
      <c r="H39" s="549">
        <f t="shared" si="8"/>
        <v>86340</v>
      </c>
      <c r="I39" s="548">
        <f t="shared" si="8"/>
        <v>810</v>
      </c>
      <c r="J39" s="548">
        <f t="shared" si="8"/>
        <v>2130</v>
      </c>
      <c r="K39" s="548">
        <f t="shared" si="8"/>
        <v>0</v>
      </c>
      <c r="L39" s="547">
        <f t="shared" si="0"/>
        <v>89280</v>
      </c>
      <c r="M39" s="549">
        <f t="shared" si="9"/>
        <v>81790</v>
      </c>
      <c r="N39" s="548">
        <f t="shared" si="9"/>
        <v>810</v>
      </c>
      <c r="O39" s="548">
        <f t="shared" si="9"/>
        <v>2130</v>
      </c>
      <c r="P39" s="548">
        <f t="shared" si="9"/>
        <v>0</v>
      </c>
      <c r="Q39" s="548">
        <f t="shared" si="9"/>
        <v>0</v>
      </c>
      <c r="R39" s="548">
        <f t="shared" si="9"/>
        <v>0</v>
      </c>
      <c r="S39" s="547">
        <f t="shared" si="1"/>
        <v>84730</v>
      </c>
    </row>
    <row r="40" spans="1:19" ht="0.75" customHeight="1"/>
    <row r="41" spans="1:19" ht="8.25" customHeight="1">
      <c r="A41" s="543" t="s">
        <v>346</v>
      </c>
      <c r="B41" s="543"/>
      <c r="C41" s="543"/>
      <c r="D41" s="546"/>
      <c r="E41" s="546"/>
      <c r="F41" s="546"/>
      <c r="G41" s="546"/>
      <c r="H41" s="546"/>
      <c r="I41" s="546"/>
      <c r="J41" s="546"/>
      <c r="K41" s="546"/>
      <c r="L41" s="540"/>
      <c r="M41" s="540"/>
      <c r="N41" s="540"/>
      <c r="O41" s="540"/>
      <c r="P41" s="540"/>
      <c r="Q41" s="540"/>
      <c r="R41" s="540"/>
      <c r="S41" s="540"/>
    </row>
    <row r="42" spans="1:19" ht="13.5" customHeight="1">
      <c r="A42" s="544" t="s">
        <v>230</v>
      </c>
      <c r="B42" s="544"/>
      <c r="C42" s="544"/>
      <c r="D42" s="540"/>
      <c r="E42" s="545"/>
      <c r="F42" s="545"/>
      <c r="G42" s="545"/>
      <c r="H42" s="545"/>
      <c r="I42" s="545"/>
      <c r="J42" s="544"/>
      <c r="K42" s="1020" t="s">
        <v>231</v>
      </c>
      <c r="L42" s="1020"/>
      <c r="M42" s="1020"/>
      <c r="N42" s="1020"/>
      <c r="O42" s="1020"/>
      <c r="P42" s="1020"/>
      <c r="Q42" s="540"/>
      <c r="R42" s="540"/>
      <c r="S42" s="540"/>
    </row>
    <row r="43" spans="1:19" ht="9" customHeight="1">
      <c r="A43" s="997"/>
      <c r="B43" s="997"/>
      <c r="C43" s="727"/>
      <c r="D43" s="540"/>
      <c r="E43" s="540"/>
      <c r="F43" s="1021" t="s">
        <v>233</v>
      </c>
      <c r="G43" s="1021"/>
      <c r="H43" s="1021"/>
      <c r="I43" s="543"/>
      <c r="J43" s="543"/>
      <c r="K43" s="543"/>
      <c r="L43" s="543"/>
      <c r="M43" s="542" t="s">
        <v>234</v>
      </c>
      <c r="N43" s="542"/>
      <c r="O43" s="727"/>
      <c r="P43" s="540"/>
      <c r="Q43" s="540"/>
      <c r="R43" s="540"/>
      <c r="S43" s="540"/>
    </row>
    <row r="44" spans="1:19" ht="5.25" customHeight="1">
      <c r="A44" s="727"/>
      <c r="B44" s="727"/>
      <c r="C44" s="727"/>
      <c r="D44" s="540"/>
      <c r="E44" s="540"/>
      <c r="F44" s="540"/>
      <c r="G44" s="540"/>
      <c r="H44" s="727"/>
      <c r="I44" s="540"/>
      <c r="J44" s="540"/>
      <c r="K44" s="546"/>
      <c r="L44" s="546"/>
      <c r="M44" s="727"/>
      <c r="N44" s="727"/>
      <c r="O44" s="727"/>
      <c r="P44" s="540"/>
      <c r="Q44" s="540"/>
      <c r="R44" s="540"/>
      <c r="S44" s="540"/>
    </row>
    <row r="45" spans="1:19" ht="34.5" customHeight="1">
      <c r="A45" s="544" t="s">
        <v>345</v>
      </c>
      <c r="B45" s="544"/>
      <c r="C45" s="544"/>
      <c r="D45" s="540"/>
      <c r="E45" s="545"/>
      <c r="F45" s="545"/>
      <c r="G45" s="545"/>
      <c r="H45" s="545"/>
      <c r="I45" s="545"/>
      <c r="J45" s="544"/>
      <c r="K45" s="1020" t="s">
        <v>321</v>
      </c>
      <c r="L45" s="1020"/>
      <c r="M45" s="1020"/>
      <c r="N45" s="1020"/>
      <c r="O45" s="1020"/>
      <c r="P45" s="1020"/>
      <c r="Q45" s="540"/>
      <c r="R45" s="540"/>
      <c r="S45" s="540"/>
    </row>
    <row r="46" spans="1:19" ht="9" customHeight="1">
      <c r="A46" s="997"/>
      <c r="B46" s="997"/>
      <c r="C46" s="727"/>
      <c r="D46" s="540"/>
      <c r="E46" s="540"/>
      <c r="F46" s="1021" t="s">
        <v>233</v>
      </c>
      <c r="G46" s="1021"/>
      <c r="H46" s="1021"/>
      <c r="I46" s="543"/>
      <c r="J46" s="543"/>
      <c r="K46" s="543"/>
      <c r="L46" s="543"/>
      <c r="M46" s="542" t="s">
        <v>234</v>
      </c>
      <c r="N46" s="542"/>
      <c r="O46" s="727"/>
      <c r="P46" s="540"/>
      <c r="Q46" s="540"/>
      <c r="R46" s="540"/>
      <c r="S46" s="540"/>
    </row>
    <row r="47" spans="1:19">
      <c r="A47" s="1022" t="s">
        <v>489</v>
      </c>
      <c r="B47" s="1022"/>
      <c r="C47" s="1022"/>
      <c r="D47" s="1022"/>
      <c r="E47" s="1022"/>
      <c r="F47" s="1022"/>
      <c r="G47" s="1022"/>
      <c r="H47" s="1022"/>
      <c r="I47" s="1022"/>
      <c r="J47" s="1022"/>
      <c r="K47" s="1022"/>
    </row>
  </sheetData>
  <sheetProtection formatCells="0" formatColumns="0" formatRows="0"/>
  <mergeCells count="38">
    <mergeCell ref="K45:P45"/>
    <mergeCell ref="A46:B46"/>
    <mergeCell ref="F46:H46"/>
    <mergeCell ref="A47:K47"/>
    <mergeCell ref="Q17:Q18"/>
    <mergeCell ref="K42:P42"/>
    <mergeCell ref="A43:B43"/>
    <mergeCell ref="F43:H43"/>
    <mergeCell ref="K17:K18"/>
    <mergeCell ref="L17:L18"/>
    <mergeCell ref="M17:M18"/>
    <mergeCell ref="N17:N18"/>
    <mergeCell ref="O17:O18"/>
    <mergeCell ref="P17:P18"/>
    <mergeCell ref="I13:O13"/>
    <mergeCell ref="A16:A18"/>
    <mergeCell ref="B16:G16"/>
    <mergeCell ref="H16:L16"/>
    <mergeCell ref="M16:S16"/>
    <mergeCell ref="B17:D17"/>
    <mergeCell ref="E17:G17"/>
    <mergeCell ref="H17:H18"/>
    <mergeCell ref="I17:I18"/>
    <mergeCell ref="J17:J18"/>
    <mergeCell ref="R17:R18"/>
    <mergeCell ref="S17:S18"/>
    <mergeCell ref="R12:S12"/>
    <mergeCell ref="N1:S2"/>
    <mergeCell ref="B2:M2"/>
    <mergeCell ref="A5:S5"/>
    <mergeCell ref="J6:M6"/>
    <mergeCell ref="D7:L7"/>
    <mergeCell ref="E8:L8"/>
    <mergeCell ref="J9:K9"/>
    <mergeCell ref="B10:C10"/>
    <mergeCell ref="J10:K10"/>
    <mergeCell ref="J12:O12"/>
    <mergeCell ref="P12:Q12"/>
  </mergeCells>
  <dataValidations count="1">
    <dataValidation type="whole" allowBlank="1" showInputMessage="1" showErrorMessage="1" error="1&lt;=kodas&lt;5501" sqref="Q10:Q11 Q13" xr:uid="{B02BB7DF-51E6-4D8F-B4B1-AC5AE182E747}">
      <formula1>1</formula1>
      <formula2>5501</formula2>
    </dataValidation>
  </dataValidations>
  <pageMargins left="0.19685039370078741" right="0.19685039370078741" top="0.39370078740157483" bottom="0.39370078740157483" header="0" footer="0"/>
  <pageSetup paperSize="9" scale="82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32ABE-810A-46AA-8ED6-5D6EFBBA0050}">
  <sheetPr>
    <pageSetUpPr fitToPage="1"/>
  </sheetPr>
  <dimension ref="A1:AA48"/>
  <sheetViews>
    <sheetView showZeros="0" tabSelected="1" zoomScaleNormal="100" workbookViewId="0">
      <selection activeCell="R39" sqref="R39"/>
    </sheetView>
  </sheetViews>
  <sheetFormatPr defaultRowHeight="12"/>
  <cols>
    <col min="1" max="1" width="23.42578125" style="539" customWidth="1"/>
    <col min="2" max="2" width="7.85546875" style="539" customWidth="1"/>
    <col min="3" max="4" width="8.140625" style="539" customWidth="1"/>
    <col min="5" max="5" width="7.5703125" style="539" customWidth="1"/>
    <col min="6" max="7" width="7.42578125" style="539" customWidth="1"/>
    <col min="8" max="8" width="8.42578125" style="539" customWidth="1"/>
    <col min="9" max="9" width="8.140625" style="539" customWidth="1"/>
    <col min="10" max="10" width="6" style="539" customWidth="1"/>
    <col min="11" max="11" width="8.140625" style="539" customWidth="1"/>
    <col min="12" max="12" width="10.5703125" style="539" customWidth="1"/>
    <col min="13" max="13" width="6.28515625" style="539" customWidth="1"/>
    <col min="14" max="14" width="8.140625" style="539" customWidth="1"/>
    <col min="15" max="15" width="4.5703125" style="539" customWidth="1"/>
    <col min="16" max="16" width="7.5703125" style="539" customWidth="1"/>
    <col min="17" max="17" width="5.140625" style="539" customWidth="1"/>
    <col min="18" max="18" width="7.5703125" style="539" customWidth="1"/>
    <col min="19" max="19" width="9.7109375" style="539" customWidth="1"/>
    <col min="20" max="16384" width="9.140625" style="539"/>
  </cols>
  <sheetData>
    <row r="1" spans="1:27" ht="12.75" customHeight="1">
      <c r="A1" s="540"/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991" t="s">
        <v>391</v>
      </c>
      <c r="O1" s="991"/>
      <c r="P1" s="991"/>
      <c r="Q1" s="991"/>
      <c r="R1" s="991"/>
      <c r="S1" s="991"/>
    </row>
    <row r="2" spans="1:27" ht="18" customHeight="1">
      <c r="A2" s="540"/>
      <c r="B2" s="992" t="s">
        <v>392</v>
      </c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1"/>
      <c r="O2" s="991"/>
      <c r="P2" s="991"/>
      <c r="Q2" s="991"/>
      <c r="R2" s="991"/>
      <c r="S2" s="991"/>
    </row>
    <row r="3" spans="1:27" ht="9.75" customHeight="1">
      <c r="A3" s="540"/>
      <c r="B3" s="540"/>
      <c r="C3" s="540"/>
      <c r="D3" s="540"/>
      <c r="E3" s="540"/>
      <c r="F3" s="540"/>
      <c r="G3" s="540"/>
      <c r="H3" s="540" t="s">
        <v>390</v>
      </c>
      <c r="I3" s="644"/>
      <c r="J3" s="644"/>
      <c r="K3" s="644"/>
      <c r="L3" s="644"/>
      <c r="M3" s="644"/>
      <c r="N3" s="643"/>
      <c r="O3" s="643"/>
      <c r="P3" s="643"/>
      <c r="Q3" s="643"/>
      <c r="R3" s="643"/>
      <c r="S3" s="643"/>
    </row>
    <row r="4" spans="1:27" ht="0.75" customHeight="1">
      <c r="A4" s="540"/>
      <c r="B4" s="540"/>
      <c r="C4" s="540"/>
      <c r="D4" s="540"/>
      <c r="E4" s="540"/>
      <c r="F4" s="540"/>
      <c r="G4" s="540"/>
      <c r="H4" s="540"/>
      <c r="I4" s="644"/>
      <c r="J4" s="644"/>
      <c r="K4" s="644"/>
      <c r="L4" s="644"/>
      <c r="M4" s="644"/>
      <c r="N4" s="643"/>
      <c r="O4" s="643"/>
      <c r="P4" s="643"/>
      <c r="Q4" s="643"/>
      <c r="R4" s="643"/>
      <c r="S4" s="643"/>
      <c r="U4" s="642"/>
      <c r="V4" s="642"/>
      <c r="W4" s="642"/>
    </row>
    <row r="5" spans="1:27" ht="26.25" customHeight="1">
      <c r="A5" s="993" t="s">
        <v>389</v>
      </c>
      <c r="B5" s="993"/>
      <c r="C5" s="993"/>
      <c r="D5" s="993"/>
      <c r="E5" s="993"/>
      <c r="F5" s="993"/>
      <c r="G5" s="993"/>
      <c r="H5" s="993"/>
      <c r="I5" s="993"/>
      <c r="J5" s="993"/>
      <c r="K5" s="993"/>
      <c r="L5" s="993"/>
      <c r="M5" s="993"/>
      <c r="N5" s="993"/>
      <c r="O5" s="993"/>
      <c r="P5" s="993"/>
      <c r="Q5" s="993"/>
      <c r="R5" s="993"/>
      <c r="S5" s="993"/>
      <c r="T5" s="642"/>
      <c r="U5" s="642"/>
      <c r="V5" s="642"/>
    </row>
    <row r="6" spans="1:27" ht="3" customHeight="1">
      <c r="A6" s="641"/>
      <c r="B6" s="641"/>
      <c r="C6" s="641"/>
      <c r="D6" s="641"/>
      <c r="E6" s="641"/>
      <c r="F6" s="641"/>
      <c r="G6" s="641"/>
      <c r="H6" s="641"/>
      <c r="I6" s="641"/>
      <c r="J6" s="994"/>
      <c r="K6" s="994"/>
      <c r="L6" s="994"/>
      <c r="M6" s="994"/>
      <c r="N6" s="641"/>
      <c r="O6" s="641"/>
      <c r="P6" s="641"/>
      <c r="Q6" s="641"/>
      <c r="R6" s="641"/>
      <c r="S6" s="641"/>
    </row>
    <row r="7" spans="1:27" ht="12" customHeight="1">
      <c r="A7" s="638"/>
      <c r="B7" s="638"/>
      <c r="C7" s="638"/>
      <c r="D7" s="995" t="s">
        <v>319</v>
      </c>
      <c r="E7" s="994"/>
      <c r="F7" s="994"/>
      <c r="G7" s="994"/>
      <c r="H7" s="994"/>
      <c r="I7" s="994"/>
      <c r="J7" s="994"/>
      <c r="K7" s="994"/>
      <c r="L7" s="994"/>
      <c r="M7" s="640"/>
      <c r="N7" s="638"/>
      <c r="O7" s="638"/>
      <c r="P7" s="638"/>
      <c r="Q7" s="638"/>
      <c r="R7" s="638"/>
      <c r="S7" s="638"/>
    </row>
    <row r="8" spans="1:27" ht="8.25" customHeight="1">
      <c r="A8" s="638"/>
      <c r="B8" s="638"/>
      <c r="C8" s="638"/>
      <c r="D8" s="638"/>
      <c r="E8" s="996" t="s">
        <v>388</v>
      </c>
      <c r="F8" s="996"/>
      <c r="G8" s="996"/>
      <c r="H8" s="996"/>
      <c r="I8" s="996"/>
      <c r="J8" s="996"/>
      <c r="K8" s="996"/>
      <c r="L8" s="996"/>
      <c r="M8" s="640"/>
      <c r="N8" s="638"/>
      <c r="O8" s="638"/>
      <c r="P8" s="638"/>
      <c r="Q8" s="638"/>
      <c r="R8" s="638"/>
      <c r="S8" s="638"/>
    </row>
    <row r="9" spans="1:27" ht="0.75" customHeight="1">
      <c r="A9" s="639"/>
      <c r="B9" s="541"/>
      <c r="C9" s="541"/>
      <c r="D9" s="541"/>
      <c r="E9" s="541"/>
      <c r="F9" s="541"/>
      <c r="G9" s="541"/>
      <c r="H9" s="546"/>
      <c r="I9" s="546"/>
      <c r="J9" s="997"/>
      <c r="K9" s="997"/>
      <c r="L9" s="540"/>
      <c r="M9" s="540"/>
      <c r="N9" s="638"/>
      <c r="O9" s="638"/>
      <c r="P9" s="638"/>
      <c r="Q9" s="638"/>
      <c r="R9" s="638"/>
      <c r="S9" s="638"/>
    </row>
    <row r="10" spans="1:27" ht="12.75" customHeight="1">
      <c r="A10" s="546"/>
      <c r="B10" s="998" t="s">
        <v>371</v>
      </c>
      <c r="C10" s="999"/>
      <c r="D10" s="637" t="s">
        <v>387</v>
      </c>
      <c r="E10" s="636"/>
      <c r="F10" s="630"/>
      <c r="G10" s="630"/>
      <c r="H10" s="546"/>
      <c r="I10" s="546"/>
      <c r="J10" s="1000"/>
      <c r="K10" s="1000"/>
      <c r="L10" s="540"/>
      <c r="M10" s="540"/>
      <c r="N10" s="540"/>
      <c r="O10" s="540"/>
      <c r="P10" s="540"/>
      <c r="Q10" s="623"/>
      <c r="R10" s="623"/>
      <c r="S10" s="623"/>
    </row>
    <row r="11" spans="1:27" ht="21.75" customHeight="1">
      <c r="A11" s="635" t="s">
        <v>386</v>
      </c>
      <c r="B11" s="634" t="s">
        <v>362</v>
      </c>
      <c r="C11" s="634" t="s">
        <v>385</v>
      </c>
      <c r="D11" s="633" t="s">
        <v>384</v>
      </c>
      <c r="E11" s="632" t="s">
        <v>383</v>
      </c>
      <c r="F11" s="631"/>
      <c r="G11" s="630"/>
      <c r="H11" s="546"/>
      <c r="I11" s="546"/>
      <c r="J11" s="629"/>
      <c r="K11" s="629"/>
      <c r="L11" s="540"/>
      <c r="M11" s="540"/>
      <c r="N11" s="540"/>
      <c r="O11" s="540"/>
      <c r="P11" s="540"/>
      <c r="Q11" s="623"/>
      <c r="R11" s="623"/>
      <c r="S11" s="623"/>
    </row>
    <row r="12" spans="1:27" ht="14.25" customHeight="1">
      <c r="A12" s="622" t="s">
        <v>382</v>
      </c>
      <c r="B12" s="628"/>
      <c r="C12" s="628"/>
      <c r="D12" s="627" t="s">
        <v>381</v>
      </c>
      <c r="E12" s="626" t="s">
        <v>381</v>
      </c>
      <c r="F12" s="541"/>
      <c r="G12" s="541"/>
      <c r="H12" s="546"/>
      <c r="I12" s="625" t="s">
        <v>380</v>
      </c>
      <c r="J12" s="1001" t="s">
        <v>15</v>
      </c>
      <c r="K12" s="1001"/>
      <c r="L12" s="1001"/>
      <c r="M12" s="1001"/>
      <c r="N12" s="1001"/>
      <c r="O12" s="1001"/>
      <c r="P12" s="997"/>
      <c r="Q12" s="997"/>
      <c r="R12" s="989">
        <v>1</v>
      </c>
      <c r="S12" s="990"/>
    </row>
    <row r="13" spans="1:27" ht="14.25" customHeight="1">
      <c r="A13" s="622" t="s">
        <v>379</v>
      </c>
      <c r="B13" s="621"/>
      <c r="C13" s="621"/>
      <c r="D13" s="624"/>
      <c r="E13" s="620"/>
      <c r="F13" s="619"/>
      <c r="G13" s="619"/>
      <c r="H13" s="546"/>
      <c r="I13" s="1002"/>
      <c r="J13" s="1002"/>
      <c r="K13" s="1002"/>
      <c r="L13" s="1002"/>
      <c r="M13" s="1002"/>
      <c r="N13" s="1002"/>
      <c r="O13" s="1002"/>
      <c r="P13" s="540"/>
      <c r="Q13" s="623"/>
      <c r="R13" s="623"/>
      <c r="S13" s="623"/>
    </row>
    <row r="14" spans="1:27" ht="14.25" customHeight="1">
      <c r="A14" s="622" t="s">
        <v>378</v>
      </c>
      <c r="B14" s="621"/>
      <c r="C14" s="621"/>
      <c r="D14" s="621"/>
      <c r="E14" s="620"/>
      <c r="F14" s="619"/>
      <c r="G14" s="619"/>
      <c r="H14" s="546"/>
      <c r="I14" s="612" t="s">
        <v>377</v>
      </c>
      <c r="J14" s="612"/>
      <c r="K14" s="618"/>
      <c r="L14" s="618"/>
      <c r="M14" s="611"/>
      <c r="N14" s="546"/>
      <c r="O14" s="546"/>
      <c r="P14" s="617">
        <v>9</v>
      </c>
      <c r="Q14" s="617">
        <v>2</v>
      </c>
      <c r="R14" s="616">
        <v>1</v>
      </c>
      <c r="S14" s="616">
        <v>1</v>
      </c>
    </row>
    <row r="15" spans="1:27" ht="4.5" customHeight="1" thickBot="1">
      <c r="A15" s="615"/>
      <c r="B15" s="614"/>
      <c r="C15" s="614"/>
      <c r="D15" s="613"/>
      <c r="E15" s="612"/>
      <c r="F15" s="612"/>
      <c r="G15" s="612"/>
      <c r="H15" s="611"/>
      <c r="I15" s="546"/>
      <c r="J15" s="546"/>
      <c r="K15" s="546"/>
      <c r="L15" s="540"/>
      <c r="M15" s="610"/>
      <c r="N15" s="540"/>
      <c r="O15" s="540"/>
      <c r="P15" s="540"/>
      <c r="Q15" s="610"/>
      <c r="R15" s="610"/>
      <c r="S15" s="610"/>
    </row>
    <row r="16" spans="1:27" ht="13.5" customHeight="1">
      <c r="A16" s="1003" t="s">
        <v>376</v>
      </c>
      <c r="B16" s="1005" t="s">
        <v>375</v>
      </c>
      <c r="C16" s="1006"/>
      <c r="D16" s="1006"/>
      <c r="E16" s="1006"/>
      <c r="F16" s="1006"/>
      <c r="G16" s="1007"/>
      <c r="H16" s="1008" t="s">
        <v>374</v>
      </c>
      <c r="I16" s="1009"/>
      <c r="J16" s="1009"/>
      <c r="K16" s="1009"/>
      <c r="L16" s="1010"/>
      <c r="M16" s="1008" t="s">
        <v>373</v>
      </c>
      <c r="N16" s="1009"/>
      <c r="O16" s="1009"/>
      <c r="P16" s="1009"/>
      <c r="Q16" s="1009"/>
      <c r="R16" s="1009"/>
      <c r="S16" s="1010"/>
      <c r="U16" s="609"/>
      <c r="V16" s="608"/>
      <c r="W16" s="608"/>
      <c r="X16" s="608"/>
      <c r="Y16" s="608"/>
      <c r="Z16" s="608"/>
      <c r="AA16" s="608"/>
    </row>
    <row r="17" spans="1:27" ht="13.5" customHeight="1">
      <c r="A17" s="1004"/>
      <c r="B17" s="1011" t="s">
        <v>372</v>
      </c>
      <c r="C17" s="1012"/>
      <c r="D17" s="1012"/>
      <c r="E17" s="1013" t="s">
        <v>371</v>
      </c>
      <c r="F17" s="1014"/>
      <c r="G17" s="1015"/>
      <c r="H17" s="1016" t="s">
        <v>369</v>
      </c>
      <c r="I17" s="1017" t="s">
        <v>368</v>
      </c>
      <c r="J17" s="1017" t="s">
        <v>367</v>
      </c>
      <c r="K17" s="1023" t="s">
        <v>370</v>
      </c>
      <c r="L17" s="1024" t="s">
        <v>262</v>
      </c>
      <c r="M17" s="1016" t="s">
        <v>369</v>
      </c>
      <c r="N17" s="1017" t="s">
        <v>368</v>
      </c>
      <c r="O17" s="1017" t="s">
        <v>367</v>
      </c>
      <c r="P17" s="1023" t="s">
        <v>366</v>
      </c>
      <c r="Q17" s="1017" t="s">
        <v>365</v>
      </c>
      <c r="R17" s="1017" t="s">
        <v>364</v>
      </c>
      <c r="S17" s="1018" t="s">
        <v>262</v>
      </c>
      <c r="U17" s="609"/>
      <c r="V17" s="608"/>
      <c r="W17" s="608"/>
      <c r="X17" s="608"/>
      <c r="Y17" s="608"/>
      <c r="Z17" s="608"/>
      <c r="AA17" s="608"/>
    </row>
    <row r="18" spans="1:27" ht="70.5" customHeight="1">
      <c r="A18" s="1004"/>
      <c r="B18" s="607" t="s">
        <v>362</v>
      </c>
      <c r="C18" s="605" t="s">
        <v>361</v>
      </c>
      <c r="D18" s="605" t="s">
        <v>363</v>
      </c>
      <c r="E18" s="606" t="s">
        <v>362</v>
      </c>
      <c r="F18" s="605" t="s">
        <v>361</v>
      </c>
      <c r="G18" s="604" t="s">
        <v>360</v>
      </c>
      <c r="H18" s="1016"/>
      <c r="I18" s="1017"/>
      <c r="J18" s="1017"/>
      <c r="K18" s="1023"/>
      <c r="L18" s="1024"/>
      <c r="M18" s="1016"/>
      <c r="N18" s="1017"/>
      <c r="O18" s="1017"/>
      <c r="P18" s="1023"/>
      <c r="Q18" s="1017"/>
      <c r="R18" s="1017"/>
      <c r="S18" s="1019"/>
    </row>
    <row r="19" spans="1:27" ht="10.5" customHeight="1">
      <c r="A19" s="603">
        <v>1</v>
      </c>
      <c r="B19" s="602">
        <v>2</v>
      </c>
      <c r="C19" s="601">
        <v>3</v>
      </c>
      <c r="D19" s="601">
        <v>4</v>
      </c>
      <c r="E19" s="598">
        <v>5</v>
      </c>
      <c r="F19" s="601">
        <v>6</v>
      </c>
      <c r="G19" s="600">
        <v>7</v>
      </c>
      <c r="H19" s="599">
        <v>8</v>
      </c>
      <c r="I19" s="598">
        <v>9</v>
      </c>
      <c r="J19" s="598">
        <v>10</v>
      </c>
      <c r="K19" s="598">
        <v>11</v>
      </c>
      <c r="L19" s="597">
        <v>12</v>
      </c>
      <c r="M19" s="599">
        <v>13</v>
      </c>
      <c r="N19" s="598">
        <v>14</v>
      </c>
      <c r="O19" s="598">
        <v>15</v>
      </c>
      <c r="P19" s="598">
        <v>16</v>
      </c>
      <c r="Q19" s="598">
        <v>17</v>
      </c>
      <c r="R19" s="598">
        <v>18</v>
      </c>
      <c r="S19" s="597">
        <v>19</v>
      </c>
    </row>
    <row r="20" spans="1:27" ht="21" customHeight="1">
      <c r="A20" s="596" t="s">
        <v>359</v>
      </c>
      <c r="B20" s="595"/>
      <c r="C20" s="591"/>
      <c r="D20" s="591"/>
      <c r="E20" s="590"/>
      <c r="F20" s="591"/>
      <c r="G20" s="592"/>
      <c r="H20" s="582"/>
      <c r="I20" s="591"/>
      <c r="J20" s="591"/>
      <c r="K20" s="591"/>
      <c r="L20" s="552">
        <f t="shared" ref="L20:L39" si="0">SUM(H20:K20)</f>
        <v>0</v>
      </c>
      <c r="M20" s="582"/>
      <c r="N20" s="591"/>
      <c r="O20" s="591"/>
      <c r="P20" s="591"/>
      <c r="Q20" s="591"/>
      <c r="R20" s="591"/>
      <c r="S20" s="552">
        <f t="shared" ref="S20:S39" si="1">SUM(M20:R20)</f>
        <v>0</v>
      </c>
    </row>
    <row r="21" spans="1:27" ht="14.25" customHeight="1">
      <c r="A21" s="593" t="s">
        <v>357</v>
      </c>
      <c r="B21" s="582"/>
      <c r="C21" s="591"/>
      <c r="D21" s="591"/>
      <c r="E21" s="590"/>
      <c r="F21" s="591"/>
      <c r="G21" s="592"/>
      <c r="H21" s="582"/>
      <c r="I21" s="591"/>
      <c r="J21" s="591"/>
      <c r="K21" s="591"/>
      <c r="L21" s="552">
        <f t="shared" si="0"/>
        <v>0</v>
      </c>
      <c r="M21" s="582"/>
      <c r="N21" s="591"/>
      <c r="O21" s="591"/>
      <c r="P21" s="591"/>
      <c r="Q21" s="591"/>
      <c r="R21" s="591"/>
      <c r="S21" s="552">
        <f t="shared" si="1"/>
        <v>0</v>
      </c>
    </row>
    <row r="22" spans="1:27" ht="14.25" customHeight="1">
      <c r="A22" s="594" t="s">
        <v>358</v>
      </c>
      <c r="B22" s="582"/>
      <c r="C22" s="591"/>
      <c r="D22" s="591"/>
      <c r="E22" s="590"/>
      <c r="F22" s="591"/>
      <c r="G22" s="592"/>
      <c r="H22" s="582"/>
      <c r="I22" s="591"/>
      <c r="J22" s="591"/>
      <c r="K22" s="591"/>
      <c r="L22" s="552">
        <f t="shared" si="0"/>
        <v>0</v>
      </c>
      <c r="M22" s="582"/>
      <c r="N22" s="591"/>
      <c r="O22" s="591"/>
      <c r="P22" s="591"/>
      <c r="Q22" s="590"/>
      <c r="R22" s="590"/>
      <c r="S22" s="552">
        <f t="shared" si="1"/>
        <v>0</v>
      </c>
    </row>
    <row r="23" spans="1:27" ht="14.25" customHeight="1">
      <c r="A23" s="593" t="s">
        <v>357</v>
      </c>
      <c r="B23" s="582"/>
      <c r="C23" s="591"/>
      <c r="D23" s="591"/>
      <c r="E23" s="590"/>
      <c r="F23" s="591"/>
      <c r="G23" s="592"/>
      <c r="H23" s="582"/>
      <c r="I23" s="591"/>
      <c r="J23" s="591"/>
      <c r="K23" s="591"/>
      <c r="L23" s="552">
        <f t="shared" si="0"/>
        <v>0</v>
      </c>
      <c r="M23" s="582"/>
      <c r="N23" s="591"/>
      <c r="O23" s="591"/>
      <c r="P23" s="591"/>
      <c r="Q23" s="590"/>
      <c r="R23" s="590"/>
      <c r="S23" s="552">
        <f t="shared" si="1"/>
        <v>0</v>
      </c>
    </row>
    <row r="24" spans="1:27" ht="14.25" customHeight="1">
      <c r="A24" s="586" t="s">
        <v>356</v>
      </c>
      <c r="B24" s="585"/>
      <c r="C24" s="581"/>
      <c r="D24" s="583"/>
      <c r="E24" s="580"/>
      <c r="F24" s="581"/>
      <c r="G24" s="584"/>
      <c r="H24" s="582"/>
      <c r="I24" s="581"/>
      <c r="J24" s="581"/>
      <c r="K24" s="583"/>
      <c r="L24" s="552">
        <f t="shared" si="0"/>
        <v>0</v>
      </c>
      <c r="M24" s="582"/>
      <c r="N24" s="581"/>
      <c r="O24" s="581"/>
      <c r="P24" s="581"/>
      <c r="Q24" s="580"/>
      <c r="R24" s="580"/>
      <c r="S24" s="552">
        <f t="shared" si="1"/>
        <v>0</v>
      </c>
    </row>
    <row r="25" spans="1:27" ht="14.25" customHeight="1">
      <c r="A25" s="587" t="s">
        <v>347</v>
      </c>
      <c r="B25" s="585"/>
      <c r="C25" s="581"/>
      <c r="D25" s="583"/>
      <c r="E25" s="733"/>
      <c r="F25" s="581"/>
      <c r="G25" s="584"/>
      <c r="H25" s="582"/>
      <c r="I25" s="581"/>
      <c r="J25" s="581"/>
      <c r="K25" s="583"/>
      <c r="L25" s="552">
        <f t="shared" si="0"/>
        <v>0</v>
      </c>
      <c r="M25" s="582"/>
      <c r="N25" s="581"/>
      <c r="O25" s="581"/>
      <c r="P25" s="581"/>
      <c r="Q25" s="580"/>
      <c r="R25" s="580"/>
      <c r="S25" s="552">
        <f t="shared" si="1"/>
        <v>0</v>
      </c>
    </row>
    <row r="26" spans="1:27" ht="14.25" customHeight="1">
      <c r="A26" s="589" t="s">
        <v>355</v>
      </c>
      <c r="B26" s="585"/>
      <c r="C26" s="581"/>
      <c r="D26" s="583"/>
      <c r="E26" s="734"/>
      <c r="F26" s="581"/>
      <c r="G26" s="583"/>
      <c r="H26" s="582"/>
      <c r="I26" s="581"/>
      <c r="J26" s="581"/>
      <c r="K26" s="583"/>
      <c r="L26" s="552">
        <f t="shared" si="0"/>
        <v>0</v>
      </c>
      <c r="M26" s="582"/>
      <c r="N26" s="581"/>
      <c r="O26" s="581"/>
      <c r="P26" s="581"/>
      <c r="Q26" s="580"/>
      <c r="R26" s="580"/>
      <c r="S26" s="552">
        <f t="shared" si="1"/>
        <v>0</v>
      </c>
    </row>
    <row r="27" spans="1:27" ht="14.25" customHeight="1">
      <c r="A27" s="587" t="s">
        <v>347</v>
      </c>
      <c r="B27" s="585"/>
      <c r="C27" s="581"/>
      <c r="D27" s="583"/>
      <c r="E27" s="734"/>
      <c r="F27" s="581"/>
      <c r="G27" s="583"/>
      <c r="H27" s="582"/>
      <c r="I27" s="581"/>
      <c r="J27" s="581"/>
      <c r="K27" s="583"/>
      <c r="L27" s="552">
        <f t="shared" si="0"/>
        <v>0</v>
      </c>
      <c r="M27" s="582"/>
      <c r="N27" s="581"/>
      <c r="O27" s="581"/>
      <c r="P27" s="581"/>
      <c r="Q27" s="580"/>
      <c r="R27" s="580"/>
      <c r="S27" s="552">
        <f t="shared" si="1"/>
        <v>0</v>
      </c>
    </row>
    <row r="28" spans="1:27" ht="14.25" customHeight="1">
      <c r="A28" s="586" t="s">
        <v>354</v>
      </c>
      <c r="B28" s="585"/>
      <c r="C28" s="581"/>
      <c r="D28" s="583"/>
      <c r="E28" s="734"/>
      <c r="F28" s="581"/>
      <c r="G28" s="583"/>
      <c r="H28" s="582"/>
      <c r="I28" s="581"/>
      <c r="J28" s="581"/>
      <c r="K28" s="583"/>
      <c r="L28" s="552">
        <f t="shared" si="0"/>
        <v>0</v>
      </c>
      <c r="M28" s="582"/>
      <c r="N28" s="581"/>
      <c r="O28" s="581"/>
      <c r="P28" s="581"/>
      <c r="Q28" s="580"/>
      <c r="R28" s="580"/>
      <c r="S28" s="552">
        <f t="shared" si="1"/>
        <v>0</v>
      </c>
    </row>
    <row r="29" spans="1:27" ht="14.25" customHeight="1">
      <c r="A29" s="587" t="s">
        <v>347</v>
      </c>
      <c r="B29" s="585"/>
      <c r="C29" s="581"/>
      <c r="D29" s="583"/>
      <c r="E29" s="580"/>
      <c r="F29" s="581"/>
      <c r="G29" s="584"/>
      <c r="H29" s="582"/>
      <c r="I29" s="581"/>
      <c r="J29" s="581"/>
      <c r="K29" s="583"/>
      <c r="L29" s="552">
        <f t="shared" si="0"/>
        <v>0</v>
      </c>
      <c r="M29" s="582"/>
      <c r="N29" s="581"/>
      <c r="O29" s="581"/>
      <c r="P29" s="581"/>
      <c r="Q29" s="580"/>
      <c r="R29" s="580"/>
      <c r="S29" s="552">
        <f t="shared" si="1"/>
        <v>0</v>
      </c>
    </row>
    <row r="30" spans="1:27" ht="14.25" customHeight="1">
      <c r="A30" s="588" t="s">
        <v>353</v>
      </c>
      <c r="B30" s="585"/>
      <c r="C30" s="581"/>
      <c r="D30" s="583"/>
      <c r="E30" s="580"/>
      <c r="F30" s="581"/>
      <c r="G30" s="584"/>
      <c r="H30" s="582"/>
      <c r="I30" s="581"/>
      <c r="J30" s="581"/>
      <c r="K30" s="583"/>
      <c r="L30" s="552">
        <f t="shared" si="0"/>
        <v>0</v>
      </c>
      <c r="M30" s="582"/>
      <c r="N30" s="581"/>
      <c r="O30" s="581"/>
      <c r="P30" s="581"/>
      <c r="Q30" s="580"/>
      <c r="R30" s="580"/>
      <c r="S30" s="552">
        <f t="shared" si="1"/>
        <v>0</v>
      </c>
    </row>
    <row r="31" spans="1:27" ht="14.25" customHeight="1">
      <c r="A31" s="587" t="s">
        <v>347</v>
      </c>
      <c r="B31" s="585"/>
      <c r="C31" s="581"/>
      <c r="D31" s="583"/>
      <c r="E31" s="580"/>
      <c r="F31" s="581"/>
      <c r="G31" s="584"/>
      <c r="H31" s="582"/>
      <c r="I31" s="581"/>
      <c r="J31" s="581"/>
      <c r="K31" s="583"/>
      <c r="L31" s="552">
        <f t="shared" si="0"/>
        <v>0</v>
      </c>
      <c r="M31" s="582"/>
      <c r="N31" s="581"/>
      <c r="O31" s="581"/>
      <c r="P31" s="581"/>
      <c r="Q31" s="580"/>
      <c r="R31" s="580"/>
      <c r="S31" s="552">
        <f t="shared" si="1"/>
        <v>0</v>
      </c>
    </row>
    <row r="32" spans="1:27" ht="14.25" customHeight="1">
      <c r="A32" s="586" t="s">
        <v>352</v>
      </c>
      <c r="B32" s="585"/>
      <c r="C32" s="581"/>
      <c r="D32" s="583"/>
      <c r="E32" s="580"/>
      <c r="F32" s="581"/>
      <c r="G32" s="584"/>
      <c r="H32" s="582">
        <v>4600</v>
      </c>
      <c r="I32" s="581"/>
      <c r="J32" s="581"/>
      <c r="K32" s="583"/>
      <c r="L32" s="552">
        <f t="shared" si="0"/>
        <v>4600</v>
      </c>
      <c r="M32" s="582"/>
      <c r="N32" s="581"/>
      <c r="O32" s="581"/>
      <c r="P32" s="581"/>
      <c r="Q32" s="580"/>
      <c r="R32" s="580">
        <v>4600</v>
      </c>
      <c r="S32" s="552">
        <f t="shared" si="1"/>
        <v>4600</v>
      </c>
    </row>
    <row r="33" spans="1:19" ht="14.25" customHeight="1" thickBot="1">
      <c r="A33" s="579" t="s">
        <v>351</v>
      </c>
      <c r="B33" s="577"/>
      <c r="C33" s="574"/>
      <c r="D33" s="576"/>
      <c r="E33" s="573"/>
      <c r="F33" s="574"/>
      <c r="G33" s="578"/>
      <c r="H33" s="577"/>
      <c r="I33" s="574"/>
      <c r="J33" s="574"/>
      <c r="K33" s="576"/>
      <c r="L33" s="567">
        <f t="shared" si="0"/>
        <v>0</v>
      </c>
      <c r="M33" s="575"/>
      <c r="N33" s="574"/>
      <c r="O33" s="574"/>
      <c r="P33" s="574"/>
      <c r="Q33" s="573"/>
      <c r="R33" s="573"/>
      <c r="S33" s="567">
        <f t="shared" si="1"/>
        <v>0</v>
      </c>
    </row>
    <row r="34" spans="1:19" ht="18.75" customHeight="1">
      <c r="A34" s="572" t="s">
        <v>262</v>
      </c>
      <c r="B34" s="569">
        <f t="shared" ref="B34:K34" si="2">SUM(B20,B24,B26,B28,B30,B32,B22)</f>
        <v>0</v>
      </c>
      <c r="C34" s="568">
        <f t="shared" si="2"/>
        <v>0</v>
      </c>
      <c r="D34" s="568">
        <f t="shared" si="2"/>
        <v>0</v>
      </c>
      <c r="E34" s="568">
        <f t="shared" si="2"/>
        <v>0</v>
      </c>
      <c r="F34" s="568">
        <f t="shared" si="2"/>
        <v>0</v>
      </c>
      <c r="G34" s="571"/>
      <c r="H34" s="569">
        <f t="shared" si="2"/>
        <v>4600</v>
      </c>
      <c r="I34" s="568">
        <f t="shared" si="2"/>
        <v>0</v>
      </c>
      <c r="J34" s="568">
        <f t="shared" si="2"/>
        <v>0</v>
      </c>
      <c r="K34" s="568">
        <f t="shared" si="2"/>
        <v>0</v>
      </c>
      <c r="L34" s="570">
        <f t="shared" si="0"/>
        <v>4600</v>
      </c>
      <c r="M34" s="569">
        <f t="shared" ref="M34:R34" si="3">SUM(M20,M24,M26,M28,M30,M32,M22)</f>
        <v>0</v>
      </c>
      <c r="N34" s="568">
        <f t="shared" si="3"/>
        <v>0</v>
      </c>
      <c r="O34" s="568">
        <f t="shared" si="3"/>
        <v>0</v>
      </c>
      <c r="P34" s="568">
        <f t="shared" si="3"/>
        <v>0</v>
      </c>
      <c r="Q34" s="568">
        <f t="shared" si="3"/>
        <v>0</v>
      </c>
      <c r="R34" s="568">
        <f t="shared" si="3"/>
        <v>4600</v>
      </c>
      <c r="S34" s="732">
        <f t="shared" si="1"/>
        <v>4600</v>
      </c>
    </row>
    <row r="35" spans="1:19" ht="19.5" customHeight="1" thickBot="1">
      <c r="A35" s="566" t="s">
        <v>350</v>
      </c>
      <c r="B35" s="564">
        <f t="shared" ref="B35:K35" si="4">SUM(B21,B25,B27,B29,B31,B23)</f>
        <v>0</v>
      </c>
      <c r="C35" s="563">
        <f t="shared" si="4"/>
        <v>0</v>
      </c>
      <c r="D35" s="563">
        <f t="shared" si="4"/>
        <v>0</v>
      </c>
      <c r="E35" s="563">
        <f t="shared" si="4"/>
        <v>0</v>
      </c>
      <c r="F35" s="563">
        <f t="shared" si="4"/>
        <v>0</v>
      </c>
      <c r="G35" s="565">
        <f t="shared" si="4"/>
        <v>0</v>
      </c>
      <c r="H35" s="564">
        <f t="shared" si="4"/>
        <v>0</v>
      </c>
      <c r="I35" s="563">
        <f t="shared" si="4"/>
        <v>0</v>
      </c>
      <c r="J35" s="563">
        <f t="shared" si="4"/>
        <v>0</v>
      </c>
      <c r="K35" s="563">
        <f t="shared" si="4"/>
        <v>0</v>
      </c>
      <c r="L35" s="547">
        <f t="shared" si="0"/>
        <v>0</v>
      </c>
      <c r="M35" s="564">
        <f t="shared" ref="M35:R35" si="5">SUM(M21,M25,M27,M29,M31,M23)</f>
        <v>0</v>
      </c>
      <c r="N35" s="563">
        <f t="shared" si="5"/>
        <v>0</v>
      </c>
      <c r="O35" s="563">
        <f t="shared" si="5"/>
        <v>0</v>
      </c>
      <c r="P35" s="563">
        <f t="shared" si="5"/>
        <v>0</v>
      </c>
      <c r="Q35" s="563">
        <f t="shared" si="5"/>
        <v>0</v>
      </c>
      <c r="R35" s="563">
        <f t="shared" si="5"/>
        <v>0</v>
      </c>
      <c r="S35" s="547">
        <f t="shared" si="1"/>
        <v>0</v>
      </c>
    </row>
    <row r="36" spans="1:19" ht="14.25" customHeight="1">
      <c r="A36" s="562" t="s">
        <v>349</v>
      </c>
      <c r="B36" s="560">
        <f t="shared" ref="B36:K36" si="6">SUM(B20,B24,B26,B22)</f>
        <v>0</v>
      </c>
      <c r="C36" s="559">
        <f t="shared" si="6"/>
        <v>0</v>
      </c>
      <c r="D36" s="559">
        <f t="shared" si="6"/>
        <v>0</v>
      </c>
      <c r="E36" s="559">
        <f t="shared" si="6"/>
        <v>0</v>
      </c>
      <c r="F36" s="559">
        <f t="shared" si="6"/>
        <v>0</v>
      </c>
      <c r="G36" s="561"/>
      <c r="H36" s="560">
        <f t="shared" si="6"/>
        <v>0</v>
      </c>
      <c r="I36" s="559">
        <f t="shared" si="6"/>
        <v>0</v>
      </c>
      <c r="J36" s="559">
        <f t="shared" si="6"/>
        <v>0</v>
      </c>
      <c r="K36" s="559">
        <f t="shared" si="6"/>
        <v>0</v>
      </c>
      <c r="L36" s="558">
        <f t="shared" si="0"/>
        <v>0</v>
      </c>
      <c r="M36" s="560">
        <f t="shared" ref="M36:R37" si="7">SUM(M20,M24,M26,M22)</f>
        <v>0</v>
      </c>
      <c r="N36" s="559">
        <f t="shared" si="7"/>
        <v>0</v>
      </c>
      <c r="O36" s="559">
        <f t="shared" si="7"/>
        <v>0</v>
      </c>
      <c r="P36" s="559">
        <f t="shared" si="7"/>
        <v>0</v>
      </c>
      <c r="Q36" s="559">
        <f t="shared" si="7"/>
        <v>0</v>
      </c>
      <c r="R36" s="559">
        <f t="shared" si="7"/>
        <v>0</v>
      </c>
      <c r="S36" s="558">
        <f t="shared" si="1"/>
        <v>0</v>
      </c>
    </row>
    <row r="37" spans="1:19" ht="14.25" customHeight="1">
      <c r="A37" s="557" t="s">
        <v>347</v>
      </c>
      <c r="B37" s="554">
        <f t="shared" ref="B37:K37" si="8">SUM(B21,B25,B27,B23)</f>
        <v>0</v>
      </c>
      <c r="C37" s="553">
        <f t="shared" si="8"/>
        <v>0</v>
      </c>
      <c r="D37" s="553">
        <f t="shared" si="8"/>
        <v>0</v>
      </c>
      <c r="E37" s="553">
        <f t="shared" si="8"/>
        <v>0</v>
      </c>
      <c r="F37" s="553">
        <f t="shared" si="8"/>
        <v>0</v>
      </c>
      <c r="G37" s="555">
        <f t="shared" si="8"/>
        <v>0</v>
      </c>
      <c r="H37" s="554">
        <f t="shared" si="8"/>
        <v>0</v>
      </c>
      <c r="I37" s="553">
        <f t="shared" si="8"/>
        <v>0</v>
      </c>
      <c r="J37" s="553">
        <f t="shared" si="8"/>
        <v>0</v>
      </c>
      <c r="K37" s="553">
        <f t="shared" si="8"/>
        <v>0</v>
      </c>
      <c r="L37" s="552">
        <f t="shared" si="0"/>
        <v>0</v>
      </c>
      <c r="M37" s="554">
        <f t="shared" si="7"/>
        <v>0</v>
      </c>
      <c r="N37" s="553">
        <f t="shared" si="7"/>
        <v>0</v>
      </c>
      <c r="O37" s="553">
        <f t="shared" si="7"/>
        <v>0</v>
      </c>
      <c r="P37" s="553">
        <f t="shared" si="7"/>
        <v>0</v>
      </c>
      <c r="Q37" s="553">
        <f t="shared" si="7"/>
        <v>0</v>
      </c>
      <c r="R37" s="553">
        <f t="shared" si="7"/>
        <v>0</v>
      </c>
      <c r="S37" s="552">
        <f t="shared" si="1"/>
        <v>0</v>
      </c>
    </row>
    <row r="38" spans="1:19" ht="14.25" customHeight="1">
      <c r="A38" s="556" t="s">
        <v>348</v>
      </c>
      <c r="B38" s="554">
        <f t="shared" ref="B38:K38" si="9">SUM(B26,B28,B30)</f>
        <v>0</v>
      </c>
      <c r="C38" s="553">
        <f t="shared" si="9"/>
        <v>0</v>
      </c>
      <c r="D38" s="553">
        <f t="shared" si="9"/>
        <v>0</v>
      </c>
      <c r="E38" s="553">
        <f t="shared" si="9"/>
        <v>0</v>
      </c>
      <c r="F38" s="553">
        <f t="shared" si="9"/>
        <v>0</v>
      </c>
      <c r="G38" s="555">
        <f t="shared" si="9"/>
        <v>0</v>
      </c>
      <c r="H38" s="554">
        <f t="shared" si="9"/>
        <v>0</v>
      </c>
      <c r="I38" s="553">
        <f t="shared" si="9"/>
        <v>0</v>
      </c>
      <c r="J38" s="553">
        <f t="shared" si="9"/>
        <v>0</v>
      </c>
      <c r="K38" s="553">
        <f t="shared" si="9"/>
        <v>0</v>
      </c>
      <c r="L38" s="552">
        <f t="shared" si="0"/>
        <v>0</v>
      </c>
      <c r="M38" s="554">
        <f t="shared" ref="M38:R39" si="10">SUM(M26,M28,M30)</f>
        <v>0</v>
      </c>
      <c r="N38" s="553">
        <f t="shared" si="10"/>
        <v>0</v>
      </c>
      <c r="O38" s="553">
        <f t="shared" si="10"/>
        <v>0</v>
      </c>
      <c r="P38" s="553">
        <f t="shared" si="10"/>
        <v>0</v>
      </c>
      <c r="Q38" s="553">
        <f t="shared" si="10"/>
        <v>0</v>
      </c>
      <c r="R38" s="553">
        <f t="shared" si="10"/>
        <v>0</v>
      </c>
      <c r="S38" s="552">
        <f t="shared" si="1"/>
        <v>0</v>
      </c>
    </row>
    <row r="39" spans="1:19" ht="14.25" customHeight="1" thickBot="1">
      <c r="A39" s="551" t="s">
        <v>347</v>
      </c>
      <c r="B39" s="549">
        <f t="shared" ref="B39:K39" si="11">SUM(B27,B29,B31)</f>
        <v>0</v>
      </c>
      <c r="C39" s="548">
        <f t="shared" si="11"/>
        <v>0</v>
      </c>
      <c r="D39" s="548">
        <f t="shared" si="11"/>
        <v>0</v>
      </c>
      <c r="E39" s="548">
        <f t="shared" si="11"/>
        <v>0</v>
      </c>
      <c r="F39" s="548">
        <f t="shared" si="11"/>
        <v>0</v>
      </c>
      <c r="G39" s="550">
        <f t="shared" si="11"/>
        <v>0</v>
      </c>
      <c r="H39" s="549">
        <f t="shared" si="11"/>
        <v>0</v>
      </c>
      <c r="I39" s="548">
        <f t="shared" si="11"/>
        <v>0</v>
      </c>
      <c r="J39" s="548">
        <f t="shared" si="11"/>
        <v>0</v>
      </c>
      <c r="K39" s="548">
        <f t="shared" si="11"/>
        <v>0</v>
      </c>
      <c r="L39" s="547">
        <f t="shared" si="0"/>
        <v>0</v>
      </c>
      <c r="M39" s="549">
        <f t="shared" si="10"/>
        <v>0</v>
      </c>
      <c r="N39" s="548">
        <f t="shared" si="10"/>
        <v>0</v>
      </c>
      <c r="O39" s="548">
        <f t="shared" si="10"/>
        <v>0</v>
      </c>
      <c r="P39" s="548">
        <f t="shared" si="10"/>
        <v>0</v>
      </c>
      <c r="Q39" s="548">
        <f t="shared" si="10"/>
        <v>0</v>
      </c>
      <c r="R39" s="548">
        <f t="shared" si="10"/>
        <v>0</v>
      </c>
      <c r="S39" s="547">
        <f t="shared" si="1"/>
        <v>0</v>
      </c>
    </row>
    <row r="40" spans="1:19" ht="0.75" customHeight="1"/>
    <row r="41" spans="1:19" ht="8.25" customHeight="1">
      <c r="A41" s="543" t="s">
        <v>346</v>
      </c>
      <c r="B41" s="543"/>
      <c r="C41" s="543"/>
      <c r="D41" s="546"/>
      <c r="E41" s="546"/>
      <c r="F41" s="546"/>
      <c r="G41" s="546"/>
      <c r="H41" s="546"/>
      <c r="I41" s="546"/>
      <c r="J41" s="546"/>
      <c r="K41" s="546"/>
      <c r="L41" s="540"/>
      <c r="M41" s="540"/>
      <c r="N41" s="540"/>
      <c r="O41" s="540"/>
      <c r="P41" s="540"/>
      <c r="Q41" s="540"/>
      <c r="R41" s="540"/>
      <c r="S41" s="540"/>
    </row>
    <row r="42" spans="1:19" ht="13.5" customHeight="1">
      <c r="A42" s="544" t="s">
        <v>230</v>
      </c>
      <c r="B42" s="544"/>
      <c r="C42" s="544"/>
      <c r="D42" s="540"/>
      <c r="E42" s="545"/>
      <c r="F42" s="545"/>
      <c r="G42" s="545"/>
      <c r="H42" s="545"/>
      <c r="I42" s="545"/>
      <c r="J42" s="544"/>
      <c r="K42" s="1020" t="s">
        <v>231</v>
      </c>
      <c r="L42" s="1020"/>
      <c r="M42" s="1020"/>
      <c r="N42" s="1020"/>
      <c r="O42" s="1020"/>
      <c r="P42" s="1020"/>
      <c r="Q42" s="540"/>
      <c r="R42" s="540"/>
      <c r="S42" s="540"/>
    </row>
    <row r="43" spans="1:19" ht="9" customHeight="1">
      <c r="A43" s="997"/>
      <c r="B43" s="997"/>
      <c r="C43" s="541"/>
      <c r="D43" s="540"/>
      <c r="E43" s="540"/>
      <c r="F43" s="1021" t="s">
        <v>233</v>
      </c>
      <c r="G43" s="1021"/>
      <c r="H43" s="1021"/>
      <c r="I43" s="543"/>
      <c r="J43" s="543"/>
      <c r="K43" s="543"/>
      <c r="L43" s="543"/>
      <c r="M43" s="542" t="s">
        <v>234</v>
      </c>
      <c r="N43" s="542"/>
      <c r="O43" s="541"/>
      <c r="P43" s="540"/>
      <c r="Q43" s="540"/>
      <c r="R43" s="540"/>
      <c r="S43" s="540"/>
    </row>
    <row r="44" spans="1:19" ht="5.25" customHeight="1">
      <c r="A44" s="541"/>
      <c r="B44" s="541"/>
      <c r="C44" s="541"/>
      <c r="D44" s="540"/>
      <c r="E44" s="540"/>
      <c r="F44" s="540"/>
      <c r="G44" s="540"/>
      <c r="H44" s="541"/>
      <c r="I44" s="540"/>
      <c r="J44" s="540"/>
      <c r="K44" s="546"/>
      <c r="L44" s="546"/>
      <c r="M44" s="541"/>
      <c r="N44" s="541"/>
      <c r="O44" s="541"/>
      <c r="P44" s="540"/>
      <c r="Q44" s="540"/>
      <c r="R44" s="540"/>
      <c r="S44" s="540"/>
    </row>
    <row r="45" spans="1:19" ht="34.5" customHeight="1">
      <c r="A45" s="544" t="s">
        <v>345</v>
      </c>
      <c r="B45" s="544"/>
      <c r="C45" s="544"/>
      <c r="D45" s="540"/>
      <c r="E45" s="545"/>
      <c r="F45" s="545"/>
      <c r="G45" s="545"/>
      <c r="H45" s="545"/>
      <c r="I45" s="545"/>
      <c r="J45" s="544"/>
      <c r="K45" s="1020" t="s">
        <v>321</v>
      </c>
      <c r="L45" s="1020"/>
      <c r="M45" s="1020"/>
      <c r="N45" s="1020"/>
      <c r="O45" s="1020"/>
      <c r="P45" s="1020"/>
      <c r="Q45" s="540"/>
      <c r="R45" s="540"/>
      <c r="S45" s="540"/>
    </row>
    <row r="46" spans="1:19" ht="9" customHeight="1">
      <c r="A46" s="997"/>
      <c r="B46" s="997"/>
      <c r="C46" s="541"/>
      <c r="D46" s="540"/>
      <c r="E46" s="540"/>
      <c r="F46" s="1021" t="s">
        <v>233</v>
      </c>
      <c r="G46" s="1021"/>
      <c r="H46" s="1021"/>
      <c r="I46" s="543"/>
      <c r="J46" s="543"/>
      <c r="K46" s="543"/>
      <c r="L46" s="543"/>
      <c r="M46" s="542" t="s">
        <v>234</v>
      </c>
      <c r="N46" s="542"/>
      <c r="O46" s="541"/>
      <c r="P46" s="540"/>
      <c r="Q46" s="540"/>
      <c r="R46" s="540"/>
      <c r="S46" s="540"/>
    </row>
    <row r="47" spans="1:19">
      <c r="A47" s="540"/>
      <c r="B47" s="540"/>
      <c r="C47" s="540"/>
      <c r="D47" s="540"/>
      <c r="E47" s="540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/>
      <c r="S47" s="540"/>
    </row>
    <row r="48" spans="1:19">
      <c r="A48" s="1022" t="s">
        <v>489</v>
      </c>
      <c r="B48" s="1022"/>
      <c r="C48" s="1022"/>
      <c r="D48" s="1022"/>
      <c r="E48" s="1022"/>
      <c r="F48" s="1022"/>
      <c r="G48" s="1022"/>
      <c r="H48" s="1022"/>
      <c r="I48" s="1022"/>
      <c r="J48" s="1022"/>
      <c r="K48" s="1022"/>
    </row>
  </sheetData>
  <sheetProtection formatCells="0" formatColumns="0" formatRows="0"/>
  <mergeCells count="38">
    <mergeCell ref="I13:O13"/>
    <mergeCell ref="N1:S2"/>
    <mergeCell ref="J9:K9"/>
    <mergeCell ref="B2:M2"/>
    <mergeCell ref="A5:S5"/>
    <mergeCell ref="J6:M6"/>
    <mergeCell ref="D7:L7"/>
    <mergeCell ref="E8:L8"/>
    <mergeCell ref="B10:C10"/>
    <mergeCell ref="J10:K10"/>
    <mergeCell ref="J12:O12"/>
    <mergeCell ref="P12:Q12"/>
    <mergeCell ref="R12:S12"/>
    <mergeCell ref="A48:K48"/>
    <mergeCell ref="A46:B46"/>
    <mergeCell ref="F46:H46"/>
    <mergeCell ref="Q17:Q18"/>
    <mergeCell ref="O17:O18"/>
    <mergeCell ref="E17:G17"/>
    <mergeCell ref="J17:J18"/>
    <mergeCell ref="B17:D17"/>
    <mergeCell ref="M17:M18"/>
    <mergeCell ref="N17:N18"/>
    <mergeCell ref="H17:H18"/>
    <mergeCell ref="R17:R18"/>
    <mergeCell ref="K42:P42"/>
    <mergeCell ref="A43:B43"/>
    <mergeCell ref="F43:H43"/>
    <mergeCell ref="K45:P45"/>
    <mergeCell ref="K17:K18"/>
    <mergeCell ref="L17:L18"/>
    <mergeCell ref="P17:P18"/>
    <mergeCell ref="A16:A18"/>
    <mergeCell ref="B16:G16"/>
    <mergeCell ref="H16:L16"/>
    <mergeCell ref="M16:S16"/>
    <mergeCell ref="I17:I18"/>
    <mergeCell ref="S17:S18"/>
  </mergeCells>
  <dataValidations count="1">
    <dataValidation type="whole" allowBlank="1" showInputMessage="1" showErrorMessage="1" error="1&lt;=kodas&lt;5501" sqref="Q10:Q11 Q13" xr:uid="{00000000-0002-0000-0000-000000000000}">
      <formula1>1</formula1>
      <formula2>5501</formula2>
    </dataValidation>
  </dataValidations>
  <pageMargins left="0.19685039370078741" right="0.19685039370078741" top="0.39370078740157483" bottom="0.39370078740157483" header="0" footer="0"/>
  <pageSetup paperSize="9" scale="8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96DC-090A-4FEA-A962-ACBC4A3AF7F5}">
  <dimension ref="A1:P377"/>
  <sheetViews>
    <sheetView topLeftCell="A21" zoomScaleNormal="100" workbookViewId="0">
      <selection activeCell="G15" sqref="G15:K15"/>
    </sheetView>
  </sheetViews>
  <sheetFormatPr defaultRowHeight="15"/>
  <cols>
    <col min="1" max="4" width="2" style="313" customWidth="1"/>
    <col min="5" max="5" width="2.140625" style="313" customWidth="1"/>
    <col min="6" max="6" width="3" style="314" customWidth="1"/>
    <col min="7" max="7" width="33.7109375" style="313" customWidth="1"/>
    <col min="8" max="8" width="3.85546875" style="313" customWidth="1"/>
    <col min="9" max="9" width="10" style="313" customWidth="1"/>
    <col min="10" max="10" width="11.140625" style="313" customWidth="1"/>
    <col min="11" max="11" width="11" style="313" customWidth="1"/>
    <col min="12" max="12" width="10.5703125" style="313" customWidth="1"/>
    <col min="13" max="13" width="0.140625" style="313" hidden="1" customWidth="1"/>
    <col min="14" max="14" width="6.140625" style="313" hidden="1" customWidth="1"/>
    <col min="15" max="15" width="5.5703125" style="313" hidden="1" customWidth="1"/>
    <col min="16" max="16" width="9.140625" style="316" customWidth="1"/>
    <col min="17" max="16384" width="9.140625" style="295"/>
  </cols>
  <sheetData>
    <row r="1" spans="1:15">
      <c r="G1" s="296"/>
      <c r="H1" s="297"/>
      <c r="I1" s="315"/>
      <c r="J1" s="311" t="s">
        <v>0</v>
      </c>
      <c r="K1" s="311"/>
      <c r="L1" s="311"/>
      <c r="M1" s="310"/>
      <c r="N1" s="311"/>
      <c r="O1" s="311"/>
    </row>
    <row r="2" spans="1:15">
      <c r="H2" s="297"/>
      <c r="I2" s="316"/>
      <c r="J2" s="311" t="s">
        <v>1</v>
      </c>
      <c r="K2" s="311"/>
      <c r="L2" s="311"/>
      <c r="M2" s="310"/>
      <c r="N2" s="311"/>
      <c r="O2" s="311"/>
    </row>
    <row r="3" spans="1:15">
      <c r="H3" s="317"/>
      <c r="I3" s="297"/>
      <c r="J3" s="311" t="s">
        <v>2</v>
      </c>
      <c r="K3" s="311"/>
      <c r="L3" s="311"/>
      <c r="M3" s="310"/>
      <c r="N3" s="311"/>
      <c r="O3" s="311"/>
    </row>
    <row r="4" spans="1:15">
      <c r="G4" s="298" t="s">
        <v>3</v>
      </c>
      <c r="H4" s="297"/>
      <c r="I4" s="316"/>
      <c r="J4" s="311" t="s">
        <v>4</v>
      </c>
      <c r="K4" s="311"/>
      <c r="L4" s="311"/>
      <c r="M4" s="310"/>
      <c r="N4" s="311"/>
      <c r="O4" s="311"/>
    </row>
    <row r="5" spans="1:15">
      <c r="H5" s="297"/>
      <c r="I5" s="316"/>
      <c r="J5" s="311" t="s">
        <v>5</v>
      </c>
      <c r="K5" s="311"/>
      <c r="L5" s="311"/>
      <c r="M5" s="310"/>
      <c r="N5" s="311"/>
      <c r="O5" s="311"/>
    </row>
    <row r="6" spans="1:15" ht="6" customHeight="1">
      <c r="H6" s="297"/>
      <c r="I6" s="316"/>
      <c r="J6" s="311"/>
      <c r="K6" s="311"/>
      <c r="L6" s="311"/>
      <c r="M6" s="310"/>
      <c r="N6" s="311"/>
      <c r="O6" s="311"/>
    </row>
    <row r="7" spans="1:15" ht="30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310"/>
    </row>
    <row r="8" spans="1:15" ht="11.25" customHeight="1">
      <c r="G8" s="318"/>
      <c r="H8" s="319"/>
      <c r="I8" s="319"/>
      <c r="J8" s="320"/>
      <c r="K8" s="320"/>
      <c r="L8" s="321"/>
      <c r="M8" s="310"/>
    </row>
    <row r="9" spans="1:15" ht="15.75" customHeight="1">
      <c r="A9" s="742" t="s">
        <v>394</v>
      </c>
      <c r="B9" s="742"/>
      <c r="C9" s="742"/>
      <c r="D9" s="742"/>
      <c r="E9" s="742"/>
      <c r="F9" s="742"/>
      <c r="G9" s="742"/>
      <c r="H9" s="742"/>
      <c r="I9" s="742"/>
      <c r="J9" s="742"/>
      <c r="K9" s="742"/>
      <c r="L9" s="742"/>
      <c r="M9" s="310"/>
    </row>
    <row r="10" spans="1:15">
      <c r="A10" s="743" t="s">
        <v>8</v>
      </c>
      <c r="B10" s="743"/>
      <c r="C10" s="743"/>
      <c r="D10" s="743"/>
      <c r="E10" s="743"/>
      <c r="F10" s="743"/>
      <c r="G10" s="743"/>
      <c r="H10" s="743"/>
      <c r="I10" s="743"/>
      <c r="J10" s="743"/>
      <c r="K10" s="743"/>
      <c r="L10" s="743"/>
      <c r="M10" s="310"/>
    </row>
    <row r="11" spans="1:15" ht="7.5" customHeight="1">
      <c r="A11" s="322"/>
      <c r="B11" s="311"/>
      <c r="C11" s="311"/>
      <c r="D11" s="311"/>
      <c r="E11" s="311"/>
      <c r="F11" s="311"/>
      <c r="G11" s="311"/>
      <c r="H11" s="311"/>
      <c r="I11" s="311"/>
      <c r="J11" s="311"/>
      <c r="K11" s="311"/>
      <c r="L11" s="311"/>
      <c r="M11" s="310"/>
    </row>
    <row r="12" spans="1:15" ht="15.75" customHeight="1">
      <c r="A12" s="322"/>
      <c r="B12" s="311"/>
      <c r="C12" s="311"/>
      <c r="D12" s="311"/>
      <c r="E12" s="311"/>
      <c r="F12" s="311"/>
      <c r="G12" s="756" t="s">
        <v>9</v>
      </c>
      <c r="H12" s="756"/>
      <c r="I12" s="756"/>
      <c r="J12" s="756"/>
      <c r="K12" s="756"/>
      <c r="L12" s="311"/>
      <c r="M12" s="310"/>
    </row>
    <row r="13" spans="1:15" ht="15.75" customHeight="1">
      <c r="A13" s="757" t="s">
        <v>10</v>
      </c>
      <c r="B13" s="757"/>
      <c r="C13" s="757"/>
      <c r="D13" s="757"/>
      <c r="E13" s="757"/>
      <c r="F13" s="757"/>
      <c r="G13" s="757"/>
      <c r="H13" s="757"/>
      <c r="I13" s="757"/>
      <c r="J13" s="757"/>
      <c r="K13" s="757"/>
      <c r="L13" s="757"/>
      <c r="M13" s="310"/>
    </row>
    <row r="14" spans="1:15" ht="12" customHeight="1">
      <c r="G14" s="749" t="s">
        <v>11</v>
      </c>
      <c r="H14" s="749"/>
      <c r="I14" s="749"/>
      <c r="J14" s="749"/>
      <c r="K14" s="749"/>
      <c r="M14" s="310"/>
    </row>
    <row r="15" spans="1:15">
      <c r="G15" s="743" t="s">
        <v>500</v>
      </c>
      <c r="H15" s="743"/>
      <c r="I15" s="743"/>
      <c r="J15" s="743"/>
      <c r="K15" s="743"/>
    </row>
    <row r="16" spans="1:15" ht="15.75" customHeight="1">
      <c r="B16" s="757" t="s">
        <v>13</v>
      </c>
      <c r="C16" s="757"/>
      <c r="D16" s="757"/>
      <c r="E16" s="757"/>
      <c r="F16" s="757"/>
      <c r="G16" s="757"/>
      <c r="H16" s="757"/>
      <c r="I16" s="757"/>
      <c r="J16" s="757"/>
      <c r="K16" s="757"/>
      <c r="L16" s="757"/>
    </row>
    <row r="17" spans="1:13" ht="7.5" customHeight="1"/>
    <row r="18" spans="1:13">
      <c r="G18" s="749" t="s">
        <v>502</v>
      </c>
      <c r="H18" s="749"/>
      <c r="I18" s="749"/>
      <c r="J18" s="749"/>
      <c r="K18" s="749"/>
    </row>
    <row r="19" spans="1:13">
      <c r="G19" s="752" t="s">
        <v>14</v>
      </c>
      <c r="H19" s="752"/>
      <c r="I19" s="752"/>
      <c r="J19" s="752"/>
      <c r="K19" s="752"/>
    </row>
    <row r="20" spans="1:13" ht="6.75" customHeight="1">
      <c r="G20" s="311"/>
      <c r="H20" s="311"/>
      <c r="I20" s="311"/>
      <c r="J20" s="311"/>
      <c r="K20" s="311"/>
    </row>
    <row r="21" spans="1:13">
      <c r="B21" s="316"/>
      <c r="C21" s="316"/>
      <c r="D21" s="316"/>
      <c r="E21" s="753"/>
      <c r="F21" s="753"/>
      <c r="G21" s="753"/>
      <c r="H21" s="753"/>
      <c r="I21" s="753"/>
      <c r="J21" s="753"/>
      <c r="K21" s="753"/>
      <c r="L21" s="316"/>
    </row>
    <row r="22" spans="1:13" ht="15" customHeight="1">
      <c r="A22" s="754" t="s">
        <v>16</v>
      </c>
      <c r="B22" s="754"/>
      <c r="C22" s="754"/>
      <c r="D22" s="754"/>
      <c r="E22" s="754"/>
      <c r="F22" s="754"/>
      <c r="G22" s="754"/>
      <c r="H22" s="754"/>
      <c r="I22" s="754"/>
      <c r="J22" s="754"/>
      <c r="K22" s="754"/>
      <c r="L22" s="754"/>
      <c r="M22" s="323"/>
    </row>
    <row r="23" spans="1:13">
      <c r="F23" s="313"/>
      <c r="J23" s="299"/>
      <c r="K23" s="307"/>
      <c r="L23" s="300" t="s">
        <v>17</v>
      </c>
      <c r="M23" s="323"/>
    </row>
    <row r="24" spans="1:13">
      <c r="F24" s="313"/>
      <c r="J24" s="324" t="s">
        <v>18</v>
      </c>
      <c r="K24" s="317"/>
      <c r="L24" s="325"/>
      <c r="M24" s="323"/>
    </row>
    <row r="25" spans="1:13">
      <c r="E25" s="311"/>
      <c r="F25" s="326"/>
      <c r="I25" s="327"/>
      <c r="J25" s="327"/>
      <c r="K25" s="328" t="s">
        <v>19</v>
      </c>
      <c r="L25" s="325"/>
      <c r="M25" s="323"/>
    </row>
    <row r="26" spans="1:13">
      <c r="A26" s="755"/>
      <c r="B26" s="755"/>
      <c r="C26" s="755"/>
      <c r="D26" s="755"/>
      <c r="E26" s="755"/>
      <c r="F26" s="755"/>
      <c r="G26" s="755"/>
      <c r="H26" s="755"/>
      <c r="I26" s="755"/>
      <c r="K26" s="328" t="s">
        <v>21</v>
      </c>
      <c r="L26" s="329" t="s">
        <v>22</v>
      </c>
      <c r="M26" s="323"/>
    </row>
    <row r="27" spans="1:13">
      <c r="A27" s="755" t="s">
        <v>256</v>
      </c>
      <c r="B27" s="755"/>
      <c r="C27" s="755"/>
      <c r="D27" s="755"/>
      <c r="E27" s="755"/>
      <c r="F27" s="755"/>
      <c r="G27" s="755"/>
      <c r="H27" s="755"/>
      <c r="I27" s="755"/>
      <c r="J27" s="330" t="s">
        <v>24</v>
      </c>
      <c r="K27" s="403"/>
      <c r="L27" s="325"/>
      <c r="M27" s="323"/>
    </row>
    <row r="28" spans="1:13">
      <c r="F28" s="313"/>
      <c r="G28" s="331" t="s">
        <v>26</v>
      </c>
      <c r="H28" s="332" t="s">
        <v>27</v>
      </c>
      <c r="I28" s="333"/>
      <c r="J28" s="334"/>
      <c r="K28" s="325"/>
      <c r="L28" s="325"/>
      <c r="M28" s="323"/>
    </row>
    <row r="29" spans="1:13">
      <c r="F29" s="313"/>
      <c r="G29" s="748" t="s">
        <v>28</v>
      </c>
      <c r="H29" s="748"/>
      <c r="I29" s="404"/>
      <c r="J29" s="335"/>
      <c r="K29" s="325"/>
      <c r="L29" s="325"/>
      <c r="M29" s="323"/>
    </row>
    <row r="30" spans="1:13">
      <c r="A30" s="750" t="s">
        <v>32</v>
      </c>
      <c r="B30" s="750"/>
      <c r="C30" s="750"/>
      <c r="D30" s="750"/>
      <c r="E30" s="750"/>
      <c r="F30" s="750"/>
      <c r="G30" s="750"/>
      <c r="H30" s="750"/>
      <c r="I30" s="750"/>
      <c r="J30" s="336"/>
      <c r="K30" s="336"/>
      <c r="L30" s="337" t="s">
        <v>33</v>
      </c>
      <c r="M30" s="338"/>
    </row>
    <row r="31" spans="1:13" ht="27" customHeight="1">
      <c r="A31" s="760" t="s">
        <v>34</v>
      </c>
      <c r="B31" s="761"/>
      <c r="C31" s="761"/>
      <c r="D31" s="761"/>
      <c r="E31" s="761"/>
      <c r="F31" s="761"/>
      <c r="G31" s="764" t="s">
        <v>35</v>
      </c>
      <c r="H31" s="766" t="s">
        <v>36</v>
      </c>
      <c r="I31" s="768" t="s">
        <v>37</v>
      </c>
      <c r="J31" s="769"/>
      <c r="K31" s="770" t="s">
        <v>38</v>
      </c>
      <c r="L31" s="772" t="s">
        <v>39</v>
      </c>
      <c r="M31" s="338"/>
    </row>
    <row r="32" spans="1:13" ht="58.5" customHeight="1">
      <c r="A32" s="762"/>
      <c r="B32" s="763"/>
      <c r="C32" s="763"/>
      <c r="D32" s="763"/>
      <c r="E32" s="763"/>
      <c r="F32" s="763"/>
      <c r="G32" s="765"/>
      <c r="H32" s="767"/>
      <c r="I32" s="339" t="s">
        <v>40</v>
      </c>
      <c r="J32" s="340" t="s">
        <v>41</v>
      </c>
      <c r="K32" s="771"/>
      <c r="L32" s="773"/>
    </row>
    <row r="33" spans="1:15">
      <c r="A33" s="744" t="s">
        <v>25</v>
      </c>
      <c r="B33" s="745"/>
      <c r="C33" s="745"/>
      <c r="D33" s="745"/>
      <c r="E33" s="745"/>
      <c r="F33" s="746"/>
      <c r="G33" s="301">
        <v>2</v>
      </c>
      <c r="H33" s="302">
        <v>3</v>
      </c>
      <c r="I33" s="303" t="s">
        <v>42</v>
      </c>
      <c r="J33" s="304" t="s">
        <v>43</v>
      </c>
      <c r="K33" s="305">
        <v>6</v>
      </c>
      <c r="L33" s="305">
        <v>7</v>
      </c>
    </row>
    <row r="34" spans="1:15">
      <c r="A34" s="341">
        <v>2</v>
      </c>
      <c r="B34" s="341"/>
      <c r="C34" s="342"/>
      <c r="D34" s="343"/>
      <c r="E34" s="341"/>
      <c r="F34" s="344"/>
      <c r="G34" s="343" t="s">
        <v>44</v>
      </c>
      <c r="H34" s="301">
        <v>1</v>
      </c>
      <c r="I34" s="405">
        <f>SUM(I35+I46+I65+I86+I93+I113+I139+I158+I168)</f>
        <v>719400</v>
      </c>
      <c r="J34" s="405">
        <f>SUM(J35+J46+J65+J86+J93+J113+J139+J158+J168)</f>
        <v>195700</v>
      </c>
      <c r="K34" s="406">
        <f>SUM(K35+K46+K65+K86+K93+K113+K139+K158+K168)</f>
        <v>188898.71000000002</v>
      </c>
      <c r="L34" s="405">
        <f>SUM(L35+L46+L65+L86+L93+L113+L139+L158+L168)</f>
        <v>188898.71000000002</v>
      </c>
      <c r="M34" s="345"/>
      <c r="N34" s="345"/>
      <c r="O34" s="345"/>
    </row>
    <row r="35" spans="1:15" ht="17.25" customHeight="1">
      <c r="A35" s="341">
        <v>2</v>
      </c>
      <c r="B35" s="346">
        <v>1</v>
      </c>
      <c r="C35" s="347"/>
      <c r="D35" s="348"/>
      <c r="E35" s="349"/>
      <c r="F35" s="350"/>
      <c r="G35" s="351" t="s">
        <v>45</v>
      </c>
      <c r="H35" s="301">
        <v>2</v>
      </c>
      <c r="I35" s="405">
        <f>SUM(I36+I42)</f>
        <v>584900</v>
      </c>
      <c r="J35" s="405">
        <f>SUM(J36+J42)</f>
        <v>149800</v>
      </c>
      <c r="K35" s="407">
        <f>SUM(K36+K42)</f>
        <v>149800</v>
      </c>
      <c r="L35" s="408">
        <f>SUM(L36+L42)</f>
        <v>149800</v>
      </c>
    </row>
    <row r="36" spans="1:15">
      <c r="A36" s="352">
        <v>2</v>
      </c>
      <c r="B36" s="352">
        <v>1</v>
      </c>
      <c r="C36" s="353">
        <v>1</v>
      </c>
      <c r="D36" s="354"/>
      <c r="E36" s="352"/>
      <c r="F36" s="355"/>
      <c r="G36" s="354" t="s">
        <v>46</v>
      </c>
      <c r="H36" s="301">
        <v>3</v>
      </c>
      <c r="I36" s="405">
        <f>SUM(I37)</f>
        <v>576600</v>
      </c>
      <c r="J36" s="405">
        <f>SUM(J37)</f>
        <v>147800</v>
      </c>
      <c r="K36" s="406">
        <f>SUM(K37)</f>
        <v>147800</v>
      </c>
      <c r="L36" s="405">
        <f>SUM(L37)</f>
        <v>147800</v>
      </c>
    </row>
    <row r="37" spans="1:15">
      <c r="A37" s="356">
        <v>2</v>
      </c>
      <c r="B37" s="352">
        <v>1</v>
      </c>
      <c r="C37" s="353">
        <v>1</v>
      </c>
      <c r="D37" s="354">
        <v>1</v>
      </c>
      <c r="E37" s="352"/>
      <c r="F37" s="355"/>
      <c r="G37" s="354" t="s">
        <v>46</v>
      </c>
      <c r="H37" s="301">
        <v>4</v>
      </c>
      <c r="I37" s="405">
        <f>SUM(I38+I40)</f>
        <v>576600</v>
      </c>
      <c r="J37" s="405">
        <f t="shared" ref="J37:L38" si="0">SUM(J38)</f>
        <v>147800</v>
      </c>
      <c r="K37" s="405">
        <f t="shared" si="0"/>
        <v>147800</v>
      </c>
      <c r="L37" s="405">
        <f t="shared" si="0"/>
        <v>147800</v>
      </c>
    </row>
    <row r="38" spans="1:15">
      <c r="A38" s="356">
        <v>2</v>
      </c>
      <c r="B38" s="352">
        <v>1</v>
      </c>
      <c r="C38" s="353">
        <v>1</v>
      </c>
      <c r="D38" s="354">
        <v>1</v>
      </c>
      <c r="E38" s="352">
        <v>1</v>
      </c>
      <c r="F38" s="355"/>
      <c r="G38" s="354" t="s">
        <v>47</v>
      </c>
      <c r="H38" s="301">
        <v>5</v>
      </c>
      <c r="I38" s="406">
        <f>SUM(I39)</f>
        <v>576600</v>
      </c>
      <c r="J38" s="406">
        <f t="shared" si="0"/>
        <v>147800</v>
      </c>
      <c r="K38" s="406">
        <f t="shared" si="0"/>
        <v>147800</v>
      </c>
      <c r="L38" s="406">
        <f t="shared" si="0"/>
        <v>147800</v>
      </c>
    </row>
    <row r="39" spans="1:15">
      <c r="A39" s="356">
        <v>2</v>
      </c>
      <c r="B39" s="352">
        <v>1</v>
      </c>
      <c r="C39" s="353">
        <v>1</v>
      </c>
      <c r="D39" s="354">
        <v>1</v>
      </c>
      <c r="E39" s="352">
        <v>1</v>
      </c>
      <c r="F39" s="355">
        <v>1</v>
      </c>
      <c r="G39" s="354" t="s">
        <v>47</v>
      </c>
      <c r="H39" s="301">
        <v>6</v>
      </c>
      <c r="I39" s="409">
        <v>576600</v>
      </c>
      <c r="J39" s="410">
        <v>147800</v>
      </c>
      <c r="K39" s="410">
        <v>147800</v>
      </c>
      <c r="L39" s="410">
        <v>147800</v>
      </c>
    </row>
    <row r="40" spans="1:15" hidden="1">
      <c r="A40" s="356">
        <v>2</v>
      </c>
      <c r="B40" s="352">
        <v>1</v>
      </c>
      <c r="C40" s="353">
        <v>1</v>
      </c>
      <c r="D40" s="354">
        <v>1</v>
      </c>
      <c r="E40" s="352">
        <v>2</v>
      </c>
      <c r="F40" s="355"/>
      <c r="G40" s="354" t="s">
        <v>48</v>
      </c>
      <c r="H40" s="301">
        <v>7</v>
      </c>
      <c r="I40" s="406">
        <f>I41</f>
        <v>0</v>
      </c>
      <c r="J40" s="406">
        <f>J41</f>
        <v>0</v>
      </c>
      <c r="K40" s="406">
        <f>K41</f>
        <v>0</v>
      </c>
      <c r="L40" s="406">
        <f>L41</f>
        <v>0</v>
      </c>
    </row>
    <row r="41" spans="1:15" hidden="1">
      <c r="A41" s="356">
        <v>2</v>
      </c>
      <c r="B41" s="352">
        <v>1</v>
      </c>
      <c r="C41" s="353">
        <v>1</v>
      </c>
      <c r="D41" s="354">
        <v>1</v>
      </c>
      <c r="E41" s="352">
        <v>2</v>
      </c>
      <c r="F41" s="355">
        <v>1</v>
      </c>
      <c r="G41" s="354" t="s">
        <v>48</v>
      </c>
      <c r="H41" s="301">
        <v>8</v>
      </c>
      <c r="I41" s="410">
        <v>0</v>
      </c>
      <c r="J41" s="411">
        <v>0</v>
      </c>
      <c r="K41" s="410">
        <v>0</v>
      </c>
      <c r="L41" s="411">
        <v>0</v>
      </c>
    </row>
    <row r="42" spans="1:15">
      <c r="A42" s="356">
        <v>2</v>
      </c>
      <c r="B42" s="352">
        <v>1</v>
      </c>
      <c r="C42" s="353">
        <v>2</v>
      </c>
      <c r="D42" s="354"/>
      <c r="E42" s="352"/>
      <c r="F42" s="355"/>
      <c r="G42" s="354" t="s">
        <v>49</v>
      </c>
      <c r="H42" s="301">
        <v>9</v>
      </c>
      <c r="I42" s="406">
        <f t="shared" ref="I42:L44" si="1">I43</f>
        <v>8300</v>
      </c>
      <c r="J42" s="405">
        <f t="shared" si="1"/>
        <v>2000</v>
      </c>
      <c r="K42" s="406">
        <f t="shared" si="1"/>
        <v>2000</v>
      </c>
      <c r="L42" s="405">
        <f t="shared" si="1"/>
        <v>2000</v>
      </c>
    </row>
    <row r="43" spans="1:15">
      <c r="A43" s="356">
        <v>2</v>
      </c>
      <c r="B43" s="352">
        <v>1</v>
      </c>
      <c r="C43" s="353">
        <v>2</v>
      </c>
      <c r="D43" s="354">
        <v>1</v>
      </c>
      <c r="E43" s="352"/>
      <c r="F43" s="355"/>
      <c r="G43" s="354" t="s">
        <v>49</v>
      </c>
      <c r="H43" s="301">
        <v>10</v>
      </c>
      <c r="I43" s="406">
        <f t="shared" si="1"/>
        <v>8300</v>
      </c>
      <c r="J43" s="405">
        <f t="shared" si="1"/>
        <v>2000</v>
      </c>
      <c r="K43" s="405">
        <f t="shared" si="1"/>
        <v>2000</v>
      </c>
      <c r="L43" s="405">
        <f t="shared" si="1"/>
        <v>2000</v>
      </c>
    </row>
    <row r="44" spans="1:15">
      <c r="A44" s="356">
        <v>2</v>
      </c>
      <c r="B44" s="352">
        <v>1</v>
      </c>
      <c r="C44" s="353">
        <v>2</v>
      </c>
      <c r="D44" s="354">
        <v>1</v>
      </c>
      <c r="E44" s="352">
        <v>1</v>
      </c>
      <c r="F44" s="355"/>
      <c r="G44" s="354" t="s">
        <v>49</v>
      </c>
      <c r="H44" s="301">
        <v>11</v>
      </c>
      <c r="I44" s="405">
        <f t="shared" si="1"/>
        <v>8300</v>
      </c>
      <c r="J44" s="405">
        <f t="shared" si="1"/>
        <v>2000</v>
      </c>
      <c r="K44" s="405">
        <f t="shared" si="1"/>
        <v>2000</v>
      </c>
      <c r="L44" s="405">
        <f t="shared" si="1"/>
        <v>2000</v>
      </c>
    </row>
    <row r="45" spans="1:15">
      <c r="A45" s="356">
        <v>2</v>
      </c>
      <c r="B45" s="352">
        <v>1</v>
      </c>
      <c r="C45" s="353">
        <v>2</v>
      </c>
      <c r="D45" s="354">
        <v>1</v>
      </c>
      <c r="E45" s="352">
        <v>1</v>
      </c>
      <c r="F45" s="355">
        <v>1</v>
      </c>
      <c r="G45" s="354" t="s">
        <v>49</v>
      </c>
      <c r="H45" s="301">
        <v>12</v>
      </c>
      <c r="I45" s="411">
        <v>8300</v>
      </c>
      <c r="J45" s="410">
        <v>2000</v>
      </c>
      <c r="K45" s="410">
        <v>2000</v>
      </c>
      <c r="L45" s="410">
        <v>2000</v>
      </c>
    </row>
    <row r="46" spans="1:15">
      <c r="A46" s="357">
        <v>2</v>
      </c>
      <c r="B46" s="358">
        <v>2</v>
      </c>
      <c r="C46" s="347"/>
      <c r="D46" s="348"/>
      <c r="E46" s="349"/>
      <c r="F46" s="350"/>
      <c r="G46" s="351" t="s">
        <v>50</v>
      </c>
      <c r="H46" s="301">
        <v>13</v>
      </c>
      <c r="I46" s="412">
        <f t="shared" ref="I46:L48" si="2">I47</f>
        <v>107900</v>
      </c>
      <c r="J46" s="413">
        <f t="shared" si="2"/>
        <v>27300</v>
      </c>
      <c r="K46" s="412">
        <f t="shared" si="2"/>
        <v>22616.04</v>
      </c>
      <c r="L46" s="412">
        <f t="shared" si="2"/>
        <v>22616.04</v>
      </c>
    </row>
    <row r="47" spans="1:15">
      <c r="A47" s="356">
        <v>2</v>
      </c>
      <c r="B47" s="352">
        <v>2</v>
      </c>
      <c r="C47" s="353">
        <v>1</v>
      </c>
      <c r="D47" s="354"/>
      <c r="E47" s="352"/>
      <c r="F47" s="355"/>
      <c r="G47" s="348" t="s">
        <v>50</v>
      </c>
      <c r="H47" s="301">
        <v>14</v>
      </c>
      <c r="I47" s="405">
        <f t="shared" si="2"/>
        <v>107900</v>
      </c>
      <c r="J47" s="406">
        <f t="shared" si="2"/>
        <v>27300</v>
      </c>
      <c r="K47" s="405">
        <f t="shared" si="2"/>
        <v>22616.04</v>
      </c>
      <c r="L47" s="406">
        <f t="shared" si="2"/>
        <v>22616.04</v>
      </c>
    </row>
    <row r="48" spans="1:15">
      <c r="A48" s="356">
        <v>2</v>
      </c>
      <c r="B48" s="352">
        <v>2</v>
      </c>
      <c r="C48" s="353">
        <v>1</v>
      </c>
      <c r="D48" s="354">
        <v>1</v>
      </c>
      <c r="E48" s="352"/>
      <c r="F48" s="355"/>
      <c r="G48" s="348" t="s">
        <v>50</v>
      </c>
      <c r="H48" s="301">
        <v>15</v>
      </c>
      <c r="I48" s="405">
        <f t="shared" si="2"/>
        <v>107900</v>
      </c>
      <c r="J48" s="406">
        <f t="shared" si="2"/>
        <v>27300</v>
      </c>
      <c r="K48" s="408">
        <f t="shared" si="2"/>
        <v>22616.04</v>
      </c>
      <c r="L48" s="408">
        <f t="shared" si="2"/>
        <v>22616.04</v>
      </c>
    </row>
    <row r="49" spans="1:12">
      <c r="A49" s="359">
        <v>2</v>
      </c>
      <c r="B49" s="360">
        <v>2</v>
      </c>
      <c r="C49" s="361">
        <v>1</v>
      </c>
      <c r="D49" s="362">
        <v>1</v>
      </c>
      <c r="E49" s="360">
        <v>1</v>
      </c>
      <c r="F49" s="363"/>
      <c r="G49" s="348" t="s">
        <v>50</v>
      </c>
      <c r="H49" s="301">
        <v>16</v>
      </c>
      <c r="I49" s="414">
        <f>SUM(I50:I64)</f>
        <v>107900</v>
      </c>
      <c r="J49" s="414">
        <f>SUM(J50:J64)</f>
        <v>27300</v>
      </c>
      <c r="K49" s="415">
        <f>SUM(K50:K64)</f>
        <v>22616.04</v>
      </c>
      <c r="L49" s="415">
        <f>SUM(L50:L64)</f>
        <v>22616.04</v>
      </c>
    </row>
    <row r="50" spans="1:12" hidden="1">
      <c r="A50" s="356">
        <v>2</v>
      </c>
      <c r="B50" s="352">
        <v>2</v>
      </c>
      <c r="C50" s="353">
        <v>1</v>
      </c>
      <c r="D50" s="354">
        <v>1</v>
      </c>
      <c r="E50" s="352">
        <v>1</v>
      </c>
      <c r="F50" s="364">
        <v>1</v>
      </c>
      <c r="G50" s="354" t="s">
        <v>51</v>
      </c>
      <c r="H50" s="301">
        <v>17</v>
      </c>
      <c r="I50" s="410">
        <v>0</v>
      </c>
      <c r="J50" s="410">
        <v>0</v>
      </c>
      <c r="K50" s="410">
        <v>0</v>
      </c>
      <c r="L50" s="410">
        <v>0</v>
      </c>
    </row>
    <row r="51" spans="1:12" ht="25.5" customHeight="1">
      <c r="A51" s="356">
        <v>2</v>
      </c>
      <c r="B51" s="352">
        <v>2</v>
      </c>
      <c r="C51" s="353">
        <v>1</v>
      </c>
      <c r="D51" s="354">
        <v>1</v>
      </c>
      <c r="E51" s="352">
        <v>1</v>
      </c>
      <c r="F51" s="355">
        <v>2</v>
      </c>
      <c r="G51" s="354" t="s">
        <v>52</v>
      </c>
      <c r="H51" s="301">
        <v>18</v>
      </c>
      <c r="I51" s="410">
        <v>1000</v>
      </c>
      <c r="J51" s="410">
        <v>300</v>
      </c>
      <c r="K51" s="410">
        <v>64.5</v>
      </c>
      <c r="L51" s="410">
        <v>64.5</v>
      </c>
    </row>
    <row r="52" spans="1:12" ht="25.5" customHeight="1">
      <c r="A52" s="356">
        <v>2</v>
      </c>
      <c r="B52" s="352">
        <v>2</v>
      </c>
      <c r="C52" s="353">
        <v>1</v>
      </c>
      <c r="D52" s="354">
        <v>1</v>
      </c>
      <c r="E52" s="352">
        <v>1</v>
      </c>
      <c r="F52" s="355">
        <v>5</v>
      </c>
      <c r="G52" s="354" t="s">
        <v>53</v>
      </c>
      <c r="H52" s="301">
        <v>19</v>
      </c>
      <c r="I52" s="410">
        <v>2000</v>
      </c>
      <c r="J52" s="410">
        <v>500</v>
      </c>
      <c r="K52" s="410">
        <v>224.43</v>
      </c>
      <c r="L52" s="410">
        <v>224.43</v>
      </c>
    </row>
    <row r="53" spans="1:12" ht="25.5" customHeight="1">
      <c r="A53" s="356">
        <v>2</v>
      </c>
      <c r="B53" s="352">
        <v>2</v>
      </c>
      <c r="C53" s="353">
        <v>1</v>
      </c>
      <c r="D53" s="354">
        <v>1</v>
      </c>
      <c r="E53" s="352">
        <v>1</v>
      </c>
      <c r="F53" s="355">
        <v>6</v>
      </c>
      <c r="G53" s="354" t="s">
        <v>54</v>
      </c>
      <c r="H53" s="301">
        <v>20</v>
      </c>
      <c r="I53" s="410">
        <v>3200</v>
      </c>
      <c r="J53" s="410">
        <v>1000</v>
      </c>
      <c r="K53" s="410">
        <v>0</v>
      </c>
      <c r="L53" s="410">
        <v>0</v>
      </c>
    </row>
    <row r="54" spans="1:12" ht="25.5" hidden="1" customHeight="1">
      <c r="A54" s="365">
        <v>2</v>
      </c>
      <c r="B54" s="349">
        <v>2</v>
      </c>
      <c r="C54" s="347">
        <v>1</v>
      </c>
      <c r="D54" s="348">
        <v>1</v>
      </c>
      <c r="E54" s="349">
        <v>1</v>
      </c>
      <c r="F54" s="350">
        <v>7</v>
      </c>
      <c r="G54" s="348" t="s">
        <v>55</v>
      </c>
      <c r="H54" s="301">
        <v>21</v>
      </c>
      <c r="I54" s="410">
        <v>0</v>
      </c>
      <c r="J54" s="410">
        <v>0</v>
      </c>
      <c r="K54" s="410">
        <v>0</v>
      </c>
      <c r="L54" s="410">
        <v>0</v>
      </c>
    </row>
    <row r="55" spans="1:12">
      <c r="A55" s="356">
        <v>2</v>
      </c>
      <c r="B55" s="352">
        <v>2</v>
      </c>
      <c r="C55" s="353">
        <v>1</v>
      </c>
      <c r="D55" s="354">
        <v>1</v>
      </c>
      <c r="E55" s="352">
        <v>1</v>
      </c>
      <c r="F55" s="355">
        <v>11</v>
      </c>
      <c r="G55" s="354" t="s">
        <v>56</v>
      </c>
      <c r="H55" s="301">
        <v>22</v>
      </c>
      <c r="I55" s="411">
        <v>300</v>
      </c>
      <c r="J55" s="410">
        <v>100</v>
      </c>
      <c r="K55" s="410">
        <v>0</v>
      </c>
      <c r="L55" s="410">
        <v>0</v>
      </c>
    </row>
    <row r="56" spans="1:12" ht="25.5" hidden="1" customHeight="1">
      <c r="A56" s="359">
        <v>2</v>
      </c>
      <c r="B56" s="366">
        <v>2</v>
      </c>
      <c r="C56" s="367">
        <v>1</v>
      </c>
      <c r="D56" s="367">
        <v>1</v>
      </c>
      <c r="E56" s="367">
        <v>1</v>
      </c>
      <c r="F56" s="368">
        <v>12</v>
      </c>
      <c r="G56" s="369" t="s">
        <v>57</v>
      </c>
      <c r="H56" s="301">
        <v>23</v>
      </c>
      <c r="I56" s="416">
        <v>0</v>
      </c>
      <c r="J56" s="410">
        <v>0</v>
      </c>
      <c r="K56" s="410">
        <v>0</v>
      </c>
      <c r="L56" s="410">
        <v>0</v>
      </c>
    </row>
    <row r="57" spans="1:12" ht="25.5" hidden="1" customHeight="1">
      <c r="A57" s="356">
        <v>2</v>
      </c>
      <c r="B57" s="352">
        <v>2</v>
      </c>
      <c r="C57" s="353">
        <v>1</v>
      </c>
      <c r="D57" s="353">
        <v>1</v>
      </c>
      <c r="E57" s="353">
        <v>1</v>
      </c>
      <c r="F57" s="355">
        <v>14</v>
      </c>
      <c r="G57" s="370" t="s">
        <v>58</v>
      </c>
      <c r="H57" s="301">
        <v>24</v>
      </c>
      <c r="I57" s="411">
        <v>0</v>
      </c>
      <c r="J57" s="411">
        <v>0</v>
      </c>
      <c r="K57" s="411">
        <v>0</v>
      </c>
      <c r="L57" s="411">
        <v>0</v>
      </c>
    </row>
    <row r="58" spans="1:12" ht="25.5" customHeight="1">
      <c r="A58" s="356">
        <v>2</v>
      </c>
      <c r="B58" s="352">
        <v>2</v>
      </c>
      <c r="C58" s="353">
        <v>1</v>
      </c>
      <c r="D58" s="353">
        <v>1</v>
      </c>
      <c r="E58" s="353">
        <v>1</v>
      </c>
      <c r="F58" s="355">
        <v>15</v>
      </c>
      <c r="G58" s="354" t="s">
        <v>59</v>
      </c>
      <c r="H58" s="301">
        <v>25</v>
      </c>
      <c r="I58" s="411">
        <v>18600</v>
      </c>
      <c r="J58" s="410">
        <v>1100</v>
      </c>
      <c r="K58" s="410">
        <v>833.87</v>
      </c>
      <c r="L58" s="410">
        <v>833.87</v>
      </c>
    </row>
    <row r="59" spans="1:12">
      <c r="A59" s="356">
        <v>2</v>
      </c>
      <c r="B59" s="352">
        <v>2</v>
      </c>
      <c r="C59" s="353">
        <v>1</v>
      </c>
      <c r="D59" s="353">
        <v>1</v>
      </c>
      <c r="E59" s="353">
        <v>1</v>
      </c>
      <c r="F59" s="355">
        <v>16</v>
      </c>
      <c r="G59" s="354" t="s">
        <v>60</v>
      </c>
      <c r="H59" s="301">
        <v>26</v>
      </c>
      <c r="I59" s="411">
        <v>1400</v>
      </c>
      <c r="J59" s="410">
        <v>500</v>
      </c>
      <c r="K59" s="410">
        <v>90</v>
      </c>
      <c r="L59" s="410">
        <v>90</v>
      </c>
    </row>
    <row r="60" spans="1:12" ht="25.5" hidden="1" customHeight="1">
      <c r="A60" s="356">
        <v>2</v>
      </c>
      <c r="B60" s="352">
        <v>2</v>
      </c>
      <c r="C60" s="353">
        <v>1</v>
      </c>
      <c r="D60" s="353">
        <v>1</v>
      </c>
      <c r="E60" s="353">
        <v>1</v>
      </c>
      <c r="F60" s="355">
        <v>17</v>
      </c>
      <c r="G60" s="354" t="s">
        <v>61</v>
      </c>
      <c r="H60" s="301">
        <v>27</v>
      </c>
      <c r="I60" s="411">
        <v>0</v>
      </c>
      <c r="J60" s="411">
        <v>0</v>
      </c>
      <c r="K60" s="411">
        <v>0</v>
      </c>
      <c r="L60" s="411">
        <v>0</v>
      </c>
    </row>
    <row r="61" spans="1:12">
      <c r="A61" s="356">
        <v>2</v>
      </c>
      <c r="B61" s="352">
        <v>2</v>
      </c>
      <c r="C61" s="353">
        <v>1</v>
      </c>
      <c r="D61" s="353">
        <v>1</v>
      </c>
      <c r="E61" s="353">
        <v>1</v>
      </c>
      <c r="F61" s="355">
        <v>20</v>
      </c>
      <c r="G61" s="354" t="s">
        <v>62</v>
      </c>
      <c r="H61" s="301">
        <v>28</v>
      </c>
      <c r="I61" s="411">
        <v>48000</v>
      </c>
      <c r="J61" s="410">
        <v>18000</v>
      </c>
      <c r="K61" s="410">
        <v>16337.5</v>
      </c>
      <c r="L61" s="410">
        <v>16337.5</v>
      </c>
    </row>
    <row r="62" spans="1:12" ht="25.5" customHeight="1">
      <c r="A62" s="356">
        <v>2</v>
      </c>
      <c r="B62" s="352">
        <v>2</v>
      </c>
      <c r="C62" s="353">
        <v>1</v>
      </c>
      <c r="D62" s="353">
        <v>1</v>
      </c>
      <c r="E62" s="353">
        <v>1</v>
      </c>
      <c r="F62" s="355">
        <v>21</v>
      </c>
      <c r="G62" s="354" t="s">
        <v>63</v>
      </c>
      <c r="H62" s="301">
        <v>29</v>
      </c>
      <c r="I62" s="411">
        <v>4300</v>
      </c>
      <c r="J62" s="410">
        <v>1300</v>
      </c>
      <c r="K62" s="410">
        <v>609.74</v>
      </c>
      <c r="L62" s="410">
        <v>609.74</v>
      </c>
    </row>
    <row r="63" spans="1:12" hidden="1">
      <c r="A63" s="356">
        <v>2</v>
      </c>
      <c r="B63" s="352">
        <v>2</v>
      </c>
      <c r="C63" s="353">
        <v>1</v>
      </c>
      <c r="D63" s="353">
        <v>1</v>
      </c>
      <c r="E63" s="353">
        <v>1</v>
      </c>
      <c r="F63" s="355">
        <v>22</v>
      </c>
      <c r="G63" s="354" t="s">
        <v>64</v>
      </c>
      <c r="H63" s="301">
        <v>30</v>
      </c>
      <c r="I63" s="411">
        <v>0</v>
      </c>
      <c r="J63" s="410">
        <v>0</v>
      </c>
      <c r="K63" s="410">
        <v>0</v>
      </c>
      <c r="L63" s="410">
        <v>0</v>
      </c>
    </row>
    <row r="64" spans="1:12">
      <c r="A64" s="356">
        <v>2</v>
      </c>
      <c r="B64" s="352">
        <v>2</v>
      </c>
      <c r="C64" s="353">
        <v>1</v>
      </c>
      <c r="D64" s="353">
        <v>1</v>
      </c>
      <c r="E64" s="353">
        <v>1</v>
      </c>
      <c r="F64" s="355">
        <v>30</v>
      </c>
      <c r="G64" s="354" t="s">
        <v>65</v>
      </c>
      <c r="H64" s="301">
        <v>31</v>
      </c>
      <c r="I64" s="411">
        <v>29100</v>
      </c>
      <c r="J64" s="410">
        <v>4500</v>
      </c>
      <c r="K64" s="410">
        <v>4456</v>
      </c>
      <c r="L64" s="410">
        <v>4456</v>
      </c>
    </row>
    <row r="65" spans="1:15" hidden="1">
      <c r="A65" s="371">
        <v>2</v>
      </c>
      <c r="B65" s="372">
        <v>3</v>
      </c>
      <c r="C65" s="346"/>
      <c r="D65" s="347"/>
      <c r="E65" s="347"/>
      <c r="F65" s="350"/>
      <c r="G65" s="373" t="s">
        <v>66</v>
      </c>
      <c r="H65" s="301">
        <v>32</v>
      </c>
      <c r="I65" s="412">
        <f>I66</f>
        <v>0</v>
      </c>
      <c r="J65" s="412">
        <f>J66</f>
        <v>0</v>
      </c>
      <c r="K65" s="412">
        <f>K66</f>
        <v>0</v>
      </c>
      <c r="L65" s="412">
        <f>L66</f>
        <v>0</v>
      </c>
    </row>
    <row r="66" spans="1:15" hidden="1">
      <c r="A66" s="356">
        <v>2</v>
      </c>
      <c r="B66" s="352">
        <v>3</v>
      </c>
      <c r="C66" s="353">
        <v>1</v>
      </c>
      <c r="D66" s="353"/>
      <c r="E66" s="353"/>
      <c r="F66" s="355"/>
      <c r="G66" s="354" t="s">
        <v>67</v>
      </c>
      <c r="H66" s="301">
        <v>33</v>
      </c>
      <c r="I66" s="405">
        <f>SUM(I67+I72+I77)</f>
        <v>0</v>
      </c>
      <c r="J66" s="417">
        <f>SUM(J67+J72+J77)</f>
        <v>0</v>
      </c>
      <c r="K66" s="406">
        <f>SUM(K67+K72+K77)</f>
        <v>0</v>
      </c>
      <c r="L66" s="405">
        <f>SUM(L67+L72+L77)</f>
        <v>0</v>
      </c>
    </row>
    <row r="67" spans="1:15" hidden="1">
      <c r="A67" s="356">
        <v>2</v>
      </c>
      <c r="B67" s="352">
        <v>3</v>
      </c>
      <c r="C67" s="353">
        <v>1</v>
      </c>
      <c r="D67" s="353">
        <v>1</v>
      </c>
      <c r="E67" s="353"/>
      <c r="F67" s="355"/>
      <c r="G67" s="354" t="s">
        <v>68</v>
      </c>
      <c r="H67" s="301">
        <v>34</v>
      </c>
      <c r="I67" s="405">
        <f>I68</f>
        <v>0</v>
      </c>
      <c r="J67" s="417">
        <f>J68</f>
        <v>0</v>
      </c>
      <c r="K67" s="406">
        <f>K68</f>
        <v>0</v>
      </c>
      <c r="L67" s="405">
        <f>L68</f>
        <v>0</v>
      </c>
    </row>
    <row r="68" spans="1:15" hidden="1">
      <c r="A68" s="356">
        <v>2</v>
      </c>
      <c r="B68" s="352">
        <v>3</v>
      </c>
      <c r="C68" s="353">
        <v>1</v>
      </c>
      <c r="D68" s="353">
        <v>1</v>
      </c>
      <c r="E68" s="353">
        <v>1</v>
      </c>
      <c r="F68" s="355"/>
      <c r="G68" s="354" t="s">
        <v>68</v>
      </c>
      <c r="H68" s="301">
        <v>35</v>
      </c>
      <c r="I68" s="405">
        <f>SUM(I69:I71)</f>
        <v>0</v>
      </c>
      <c r="J68" s="417">
        <f>SUM(J69:J71)</f>
        <v>0</v>
      </c>
      <c r="K68" s="406">
        <f>SUM(K69:K71)</f>
        <v>0</v>
      </c>
      <c r="L68" s="405">
        <f>SUM(L69:L71)</f>
        <v>0</v>
      </c>
    </row>
    <row r="69" spans="1:15" ht="25.5" hidden="1" customHeight="1">
      <c r="A69" s="356">
        <v>2</v>
      </c>
      <c r="B69" s="352">
        <v>3</v>
      </c>
      <c r="C69" s="353">
        <v>1</v>
      </c>
      <c r="D69" s="353">
        <v>1</v>
      </c>
      <c r="E69" s="353">
        <v>1</v>
      </c>
      <c r="F69" s="355">
        <v>1</v>
      </c>
      <c r="G69" s="354" t="s">
        <v>69</v>
      </c>
      <c r="H69" s="301">
        <v>36</v>
      </c>
      <c r="I69" s="411">
        <v>0</v>
      </c>
      <c r="J69" s="411">
        <v>0</v>
      </c>
      <c r="K69" s="411">
        <v>0</v>
      </c>
      <c r="L69" s="411">
        <v>0</v>
      </c>
      <c r="M69" s="374"/>
      <c r="N69" s="374"/>
      <c r="O69" s="374"/>
    </row>
    <row r="70" spans="1:15" ht="25.5" hidden="1" customHeight="1">
      <c r="A70" s="356">
        <v>2</v>
      </c>
      <c r="B70" s="349">
        <v>3</v>
      </c>
      <c r="C70" s="347">
        <v>1</v>
      </c>
      <c r="D70" s="347">
        <v>1</v>
      </c>
      <c r="E70" s="347">
        <v>1</v>
      </c>
      <c r="F70" s="350">
        <v>2</v>
      </c>
      <c r="G70" s="348" t="s">
        <v>70</v>
      </c>
      <c r="H70" s="301">
        <v>37</v>
      </c>
      <c r="I70" s="409">
        <v>0</v>
      </c>
      <c r="J70" s="409">
        <v>0</v>
      </c>
      <c r="K70" s="409">
        <v>0</v>
      </c>
      <c r="L70" s="409">
        <v>0</v>
      </c>
    </row>
    <row r="71" spans="1:15" hidden="1">
      <c r="A71" s="352">
        <v>2</v>
      </c>
      <c r="B71" s="353">
        <v>3</v>
      </c>
      <c r="C71" s="353">
        <v>1</v>
      </c>
      <c r="D71" s="353">
        <v>1</v>
      </c>
      <c r="E71" s="353">
        <v>1</v>
      </c>
      <c r="F71" s="355">
        <v>3</v>
      </c>
      <c r="G71" s="354" t="s">
        <v>71</v>
      </c>
      <c r="H71" s="301">
        <v>38</v>
      </c>
      <c r="I71" s="411">
        <v>0</v>
      </c>
      <c r="J71" s="411">
        <v>0</v>
      </c>
      <c r="K71" s="411">
        <v>0</v>
      </c>
      <c r="L71" s="411">
        <v>0</v>
      </c>
    </row>
    <row r="72" spans="1:15" ht="25.5" hidden="1" customHeight="1">
      <c r="A72" s="349">
        <v>2</v>
      </c>
      <c r="B72" s="347">
        <v>3</v>
      </c>
      <c r="C72" s="347">
        <v>1</v>
      </c>
      <c r="D72" s="347">
        <v>2</v>
      </c>
      <c r="E72" s="347"/>
      <c r="F72" s="350"/>
      <c r="G72" s="348" t="s">
        <v>72</v>
      </c>
      <c r="H72" s="301">
        <v>39</v>
      </c>
      <c r="I72" s="412">
        <f>I73</f>
        <v>0</v>
      </c>
      <c r="J72" s="418">
        <f>J73</f>
        <v>0</v>
      </c>
      <c r="K72" s="413">
        <f>K73</f>
        <v>0</v>
      </c>
      <c r="L72" s="413">
        <f>L73</f>
        <v>0</v>
      </c>
    </row>
    <row r="73" spans="1:15" ht="25.5" hidden="1" customHeight="1">
      <c r="A73" s="360">
        <v>2</v>
      </c>
      <c r="B73" s="361">
        <v>3</v>
      </c>
      <c r="C73" s="361">
        <v>1</v>
      </c>
      <c r="D73" s="361">
        <v>2</v>
      </c>
      <c r="E73" s="361">
        <v>1</v>
      </c>
      <c r="F73" s="363"/>
      <c r="G73" s="348" t="s">
        <v>72</v>
      </c>
      <c r="H73" s="301">
        <v>40</v>
      </c>
      <c r="I73" s="408">
        <f>SUM(I74:I76)</f>
        <v>0</v>
      </c>
      <c r="J73" s="419">
        <f>SUM(J74:J76)</f>
        <v>0</v>
      </c>
      <c r="K73" s="407">
        <f>SUM(K74:K76)</f>
        <v>0</v>
      </c>
      <c r="L73" s="406">
        <f>SUM(L74:L76)</f>
        <v>0</v>
      </c>
    </row>
    <row r="74" spans="1:15" ht="25.5" hidden="1" customHeight="1">
      <c r="A74" s="352">
        <v>2</v>
      </c>
      <c r="B74" s="353">
        <v>3</v>
      </c>
      <c r="C74" s="353">
        <v>1</v>
      </c>
      <c r="D74" s="353">
        <v>2</v>
      </c>
      <c r="E74" s="353">
        <v>1</v>
      </c>
      <c r="F74" s="355">
        <v>1</v>
      </c>
      <c r="G74" s="356" t="s">
        <v>69</v>
      </c>
      <c r="H74" s="301">
        <v>41</v>
      </c>
      <c r="I74" s="411">
        <v>0</v>
      </c>
      <c r="J74" s="411">
        <v>0</v>
      </c>
      <c r="K74" s="411">
        <v>0</v>
      </c>
      <c r="L74" s="411">
        <v>0</v>
      </c>
      <c r="M74" s="374"/>
      <c r="N74" s="374"/>
      <c r="O74" s="374"/>
    </row>
    <row r="75" spans="1:15" ht="25.5" hidden="1" customHeight="1">
      <c r="A75" s="352">
        <v>2</v>
      </c>
      <c r="B75" s="353">
        <v>3</v>
      </c>
      <c r="C75" s="353">
        <v>1</v>
      </c>
      <c r="D75" s="353">
        <v>2</v>
      </c>
      <c r="E75" s="353">
        <v>1</v>
      </c>
      <c r="F75" s="355">
        <v>2</v>
      </c>
      <c r="G75" s="356" t="s">
        <v>70</v>
      </c>
      <c r="H75" s="301">
        <v>42</v>
      </c>
      <c r="I75" s="411">
        <v>0</v>
      </c>
      <c r="J75" s="411">
        <v>0</v>
      </c>
      <c r="K75" s="411">
        <v>0</v>
      </c>
      <c r="L75" s="411">
        <v>0</v>
      </c>
    </row>
    <row r="76" spans="1:15" hidden="1">
      <c r="A76" s="352">
        <v>2</v>
      </c>
      <c r="B76" s="353">
        <v>3</v>
      </c>
      <c r="C76" s="353">
        <v>1</v>
      </c>
      <c r="D76" s="353">
        <v>2</v>
      </c>
      <c r="E76" s="353">
        <v>1</v>
      </c>
      <c r="F76" s="355">
        <v>3</v>
      </c>
      <c r="G76" s="356" t="s">
        <v>71</v>
      </c>
      <c r="H76" s="301">
        <v>43</v>
      </c>
      <c r="I76" s="411">
        <v>0</v>
      </c>
      <c r="J76" s="411">
        <v>0</v>
      </c>
      <c r="K76" s="411">
        <v>0</v>
      </c>
      <c r="L76" s="411">
        <v>0</v>
      </c>
    </row>
    <row r="77" spans="1:15" ht="25.5" hidden="1" customHeight="1">
      <c r="A77" s="352">
        <v>2</v>
      </c>
      <c r="B77" s="353">
        <v>3</v>
      </c>
      <c r="C77" s="353">
        <v>1</v>
      </c>
      <c r="D77" s="353">
        <v>3</v>
      </c>
      <c r="E77" s="353"/>
      <c r="F77" s="355"/>
      <c r="G77" s="356" t="s">
        <v>73</v>
      </c>
      <c r="H77" s="301">
        <v>44</v>
      </c>
      <c r="I77" s="405">
        <f>I78</f>
        <v>0</v>
      </c>
      <c r="J77" s="417">
        <f>J78</f>
        <v>0</v>
      </c>
      <c r="K77" s="406">
        <f>K78</f>
        <v>0</v>
      </c>
      <c r="L77" s="406">
        <f>L78</f>
        <v>0</v>
      </c>
    </row>
    <row r="78" spans="1:15" ht="25.5" hidden="1" customHeight="1">
      <c r="A78" s="352">
        <v>2</v>
      </c>
      <c r="B78" s="353">
        <v>3</v>
      </c>
      <c r="C78" s="353">
        <v>1</v>
      </c>
      <c r="D78" s="353">
        <v>3</v>
      </c>
      <c r="E78" s="353">
        <v>1</v>
      </c>
      <c r="F78" s="355"/>
      <c r="G78" s="356" t="s">
        <v>74</v>
      </c>
      <c r="H78" s="301">
        <v>45</v>
      </c>
      <c r="I78" s="405">
        <f>SUM(I79:I81)</f>
        <v>0</v>
      </c>
      <c r="J78" s="417">
        <f>SUM(J79:J81)</f>
        <v>0</v>
      </c>
      <c r="K78" s="406">
        <f>SUM(K79:K81)</f>
        <v>0</v>
      </c>
      <c r="L78" s="406">
        <f>SUM(L79:L81)</f>
        <v>0</v>
      </c>
    </row>
    <row r="79" spans="1:15" hidden="1">
      <c r="A79" s="349">
        <v>2</v>
      </c>
      <c r="B79" s="347">
        <v>3</v>
      </c>
      <c r="C79" s="347">
        <v>1</v>
      </c>
      <c r="D79" s="347">
        <v>3</v>
      </c>
      <c r="E79" s="347">
        <v>1</v>
      </c>
      <c r="F79" s="350">
        <v>1</v>
      </c>
      <c r="G79" s="365" t="s">
        <v>75</v>
      </c>
      <c r="H79" s="301">
        <v>46</v>
      </c>
      <c r="I79" s="409">
        <v>0</v>
      </c>
      <c r="J79" s="409">
        <v>0</v>
      </c>
      <c r="K79" s="409">
        <v>0</v>
      </c>
      <c r="L79" s="409">
        <v>0</v>
      </c>
    </row>
    <row r="80" spans="1:15" hidden="1">
      <c r="A80" s="352">
        <v>2</v>
      </c>
      <c r="B80" s="353">
        <v>3</v>
      </c>
      <c r="C80" s="353">
        <v>1</v>
      </c>
      <c r="D80" s="353">
        <v>3</v>
      </c>
      <c r="E80" s="353">
        <v>1</v>
      </c>
      <c r="F80" s="355">
        <v>2</v>
      </c>
      <c r="G80" s="356" t="s">
        <v>76</v>
      </c>
      <c r="H80" s="301">
        <v>47</v>
      </c>
      <c r="I80" s="411">
        <v>0</v>
      </c>
      <c r="J80" s="411">
        <v>0</v>
      </c>
      <c r="K80" s="411">
        <v>0</v>
      </c>
      <c r="L80" s="411">
        <v>0</v>
      </c>
    </row>
    <row r="81" spans="1:12" hidden="1">
      <c r="A81" s="349">
        <v>2</v>
      </c>
      <c r="B81" s="347">
        <v>3</v>
      </c>
      <c r="C81" s="347">
        <v>1</v>
      </c>
      <c r="D81" s="347">
        <v>3</v>
      </c>
      <c r="E81" s="347">
        <v>1</v>
      </c>
      <c r="F81" s="350">
        <v>3</v>
      </c>
      <c r="G81" s="365" t="s">
        <v>77</v>
      </c>
      <c r="H81" s="301">
        <v>48</v>
      </c>
      <c r="I81" s="409">
        <v>0</v>
      </c>
      <c r="J81" s="409">
        <v>0</v>
      </c>
      <c r="K81" s="409">
        <v>0</v>
      </c>
      <c r="L81" s="409">
        <v>0</v>
      </c>
    </row>
    <row r="82" spans="1:12" hidden="1">
      <c r="A82" s="349">
        <v>2</v>
      </c>
      <c r="B82" s="347">
        <v>3</v>
      </c>
      <c r="C82" s="347">
        <v>2</v>
      </c>
      <c r="D82" s="347"/>
      <c r="E82" s="347"/>
      <c r="F82" s="350"/>
      <c r="G82" s="365" t="s">
        <v>78</v>
      </c>
      <c r="H82" s="301">
        <v>49</v>
      </c>
      <c r="I82" s="405">
        <f t="shared" ref="I82:L83" si="3">I83</f>
        <v>0</v>
      </c>
      <c r="J82" s="405">
        <f t="shared" si="3"/>
        <v>0</v>
      </c>
      <c r="K82" s="405">
        <f t="shared" si="3"/>
        <v>0</v>
      </c>
      <c r="L82" s="405">
        <f t="shared" si="3"/>
        <v>0</v>
      </c>
    </row>
    <row r="83" spans="1:12" hidden="1">
      <c r="A83" s="349">
        <v>2</v>
      </c>
      <c r="B83" s="347">
        <v>3</v>
      </c>
      <c r="C83" s="347">
        <v>2</v>
      </c>
      <c r="D83" s="347">
        <v>1</v>
      </c>
      <c r="E83" s="347"/>
      <c r="F83" s="350"/>
      <c r="G83" s="365" t="s">
        <v>78</v>
      </c>
      <c r="H83" s="301">
        <v>50</v>
      </c>
      <c r="I83" s="405">
        <f t="shared" si="3"/>
        <v>0</v>
      </c>
      <c r="J83" s="405">
        <f t="shared" si="3"/>
        <v>0</v>
      </c>
      <c r="K83" s="405">
        <f t="shared" si="3"/>
        <v>0</v>
      </c>
      <c r="L83" s="405">
        <f t="shared" si="3"/>
        <v>0</v>
      </c>
    </row>
    <row r="84" spans="1:12" hidden="1">
      <c r="A84" s="349">
        <v>2</v>
      </c>
      <c r="B84" s="347">
        <v>3</v>
      </c>
      <c r="C84" s="347">
        <v>2</v>
      </c>
      <c r="D84" s="347">
        <v>1</v>
      </c>
      <c r="E84" s="347">
        <v>1</v>
      </c>
      <c r="F84" s="350"/>
      <c r="G84" s="365" t="s">
        <v>78</v>
      </c>
      <c r="H84" s="301">
        <v>51</v>
      </c>
      <c r="I84" s="405">
        <f>SUM(I85)</f>
        <v>0</v>
      </c>
      <c r="J84" s="405">
        <f>SUM(J85)</f>
        <v>0</v>
      </c>
      <c r="K84" s="405">
        <f>SUM(K85)</f>
        <v>0</v>
      </c>
      <c r="L84" s="405">
        <f>SUM(L85)</f>
        <v>0</v>
      </c>
    </row>
    <row r="85" spans="1:12" hidden="1">
      <c r="A85" s="349">
        <v>2</v>
      </c>
      <c r="B85" s="347">
        <v>3</v>
      </c>
      <c r="C85" s="347">
        <v>2</v>
      </c>
      <c r="D85" s="347">
        <v>1</v>
      </c>
      <c r="E85" s="347">
        <v>1</v>
      </c>
      <c r="F85" s="350">
        <v>1</v>
      </c>
      <c r="G85" s="365" t="s">
        <v>78</v>
      </c>
      <c r="H85" s="301">
        <v>52</v>
      </c>
      <c r="I85" s="411">
        <v>0</v>
      </c>
      <c r="J85" s="411">
        <v>0</v>
      </c>
      <c r="K85" s="411">
        <v>0</v>
      </c>
      <c r="L85" s="411">
        <v>0</v>
      </c>
    </row>
    <row r="86" spans="1:12" hidden="1">
      <c r="A86" s="341">
        <v>2</v>
      </c>
      <c r="B86" s="342">
        <v>4</v>
      </c>
      <c r="C86" s="342"/>
      <c r="D86" s="342"/>
      <c r="E86" s="342"/>
      <c r="F86" s="344"/>
      <c r="G86" s="375" t="s">
        <v>79</v>
      </c>
      <c r="H86" s="301">
        <v>53</v>
      </c>
      <c r="I86" s="405">
        <f t="shared" ref="I86:L88" si="4">I87</f>
        <v>0</v>
      </c>
      <c r="J86" s="417">
        <f t="shared" si="4"/>
        <v>0</v>
      </c>
      <c r="K86" s="406">
        <f t="shared" si="4"/>
        <v>0</v>
      </c>
      <c r="L86" s="406">
        <f t="shared" si="4"/>
        <v>0</v>
      </c>
    </row>
    <row r="87" spans="1:12" hidden="1">
      <c r="A87" s="352">
        <v>2</v>
      </c>
      <c r="B87" s="353">
        <v>4</v>
      </c>
      <c r="C87" s="353">
        <v>1</v>
      </c>
      <c r="D87" s="353"/>
      <c r="E87" s="353"/>
      <c r="F87" s="355"/>
      <c r="G87" s="356" t="s">
        <v>80</v>
      </c>
      <c r="H87" s="301">
        <v>54</v>
      </c>
      <c r="I87" s="405">
        <f t="shared" si="4"/>
        <v>0</v>
      </c>
      <c r="J87" s="417">
        <f t="shared" si="4"/>
        <v>0</v>
      </c>
      <c r="K87" s="406">
        <f t="shared" si="4"/>
        <v>0</v>
      </c>
      <c r="L87" s="406">
        <f t="shared" si="4"/>
        <v>0</v>
      </c>
    </row>
    <row r="88" spans="1:12" hidden="1">
      <c r="A88" s="352">
        <v>2</v>
      </c>
      <c r="B88" s="353">
        <v>4</v>
      </c>
      <c r="C88" s="353">
        <v>1</v>
      </c>
      <c r="D88" s="353">
        <v>1</v>
      </c>
      <c r="E88" s="353"/>
      <c r="F88" s="355"/>
      <c r="G88" s="356" t="s">
        <v>80</v>
      </c>
      <c r="H88" s="301">
        <v>55</v>
      </c>
      <c r="I88" s="405">
        <f t="shared" si="4"/>
        <v>0</v>
      </c>
      <c r="J88" s="417">
        <f t="shared" si="4"/>
        <v>0</v>
      </c>
      <c r="K88" s="406">
        <f t="shared" si="4"/>
        <v>0</v>
      </c>
      <c r="L88" s="406">
        <f t="shared" si="4"/>
        <v>0</v>
      </c>
    </row>
    <row r="89" spans="1:12" hidden="1">
      <c r="A89" s="352">
        <v>2</v>
      </c>
      <c r="B89" s="353">
        <v>4</v>
      </c>
      <c r="C89" s="353">
        <v>1</v>
      </c>
      <c r="D89" s="353">
        <v>1</v>
      </c>
      <c r="E89" s="353">
        <v>1</v>
      </c>
      <c r="F89" s="355"/>
      <c r="G89" s="356" t="s">
        <v>80</v>
      </c>
      <c r="H89" s="301">
        <v>56</v>
      </c>
      <c r="I89" s="405">
        <f>SUM(I90:I92)</f>
        <v>0</v>
      </c>
      <c r="J89" s="417">
        <f>SUM(J90:J92)</f>
        <v>0</v>
      </c>
      <c r="K89" s="406">
        <f>SUM(K90:K92)</f>
        <v>0</v>
      </c>
      <c r="L89" s="406">
        <f>SUM(L90:L92)</f>
        <v>0</v>
      </c>
    </row>
    <row r="90" spans="1:12" hidden="1">
      <c r="A90" s="352">
        <v>2</v>
      </c>
      <c r="B90" s="353">
        <v>4</v>
      </c>
      <c r="C90" s="353">
        <v>1</v>
      </c>
      <c r="D90" s="353">
        <v>1</v>
      </c>
      <c r="E90" s="353">
        <v>1</v>
      </c>
      <c r="F90" s="355">
        <v>1</v>
      </c>
      <c r="G90" s="356" t="s">
        <v>81</v>
      </c>
      <c r="H90" s="301">
        <v>57</v>
      </c>
      <c r="I90" s="411">
        <v>0</v>
      </c>
      <c r="J90" s="411">
        <v>0</v>
      </c>
      <c r="K90" s="411">
        <v>0</v>
      </c>
      <c r="L90" s="411">
        <v>0</v>
      </c>
    </row>
    <row r="91" spans="1:12" hidden="1">
      <c r="A91" s="352">
        <v>2</v>
      </c>
      <c r="B91" s="352">
        <v>4</v>
      </c>
      <c r="C91" s="352">
        <v>1</v>
      </c>
      <c r="D91" s="353">
        <v>1</v>
      </c>
      <c r="E91" s="353">
        <v>1</v>
      </c>
      <c r="F91" s="376">
        <v>2</v>
      </c>
      <c r="G91" s="354" t="s">
        <v>82</v>
      </c>
      <c r="H91" s="301">
        <v>58</v>
      </c>
      <c r="I91" s="411">
        <v>0</v>
      </c>
      <c r="J91" s="411">
        <v>0</v>
      </c>
      <c r="K91" s="411">
        <v>0</v>
      </c>
      <c r="L91" s="411">
        <v>0</v>
      </c>
    </row>
    <row r="92" spans="1:12" hidden="1">
      <c r="A92" s="352">
        <v>2</v>
      </c>
      <c r="B92" s="353">
        <v>4</v>
      </c>
      <c r="C92" s="352">
        <v>1</v>
      </c>
      <c r="D92" s="353">
        <v>1</v>
      </c>
      <c r="E92" s="353">
        <v>1</v>
      </c>
      <c r="F92" s="376">
        <v>3</v>
      </c>
      <c r="G92" s="354" t="s">
        <v>83</v>
      </c>
      <c r="H92" s="301">
        <v>59</v>
      </c>
      <c r="I92" s="411">
        <v>0</v>
      </c>
      <c r="J92" s="411">
        <v>0</v>
      </c>
      <c r="K92" s="411">
        <v>0</v>
      </c>
      <c r="L92" s="411">
        <v>0</v>
      </c>
    </row>
    <row r="93" spans="1:12" hidden="1">
      <c r="A93" s="341">
        <v>2</v>
      </c>
      <c r="B93" s="342">
        <v>5</v>
      </c>
      <c r="C93" s="341"/>
      <c r="D93" s="342"/>
      <c r="E93" s="342"/>
      <c r="F93" s="377"/>
      <c r="G93" s="343" t="s">
        <v>84</v>
      </c>
      <c r="H93" s="301">
        <v>60</v>
      </c>
      <c r="I93" s="405">
        <f>SUM(I94+I99+I104)</f>
        <v>0</v>
      </c>
      <c r="J93" s="417">
        <f>SUM(J94+J99+J104)</f>
        <v>0</v>
      </c>
      <c r="K93" s="406">
        <f>SUM(K94+K99+K104)</f>
        <v>0</v>
      </c>
      <c r="L93" s="406">
        <f>SUM(L94+L99+L104)</f>
        <v>0</v>
      </c>
    </row>
    <row r="94" spans="1:12" hidden="1">
      <c r="A94" s="349">
        <v>2</v>
      </c>
      <c r="B94" s="347">
        <v>5</v>
      </c>
      <c r="C94" s="349">
        <v>1</v>
      </c>
      <c r="D94" s="347"/>
      <c r="E94" s="347"/>
      <c r="F94" s="378"/>
      <c r="G94" s="348" t="s">
        <v>85</v>
      </c>
      <c r="H94" s="301">
        <v>61</v>
      </c>
      <c r="I94" s="412">
        <f t="shared" ref="I94:L95" si="5">I95</f>
        <v>0</v>
      </c>
      <c r="J94" s="418">
        <f t="shared" si="5"/>
        <v>0</v>
      </c>
      <c r="K94" s="413">
        <f t="shared" si="5"/>
        <v>0</v>
      </c>
      <c r="L94" s="413">
        <f t="shared" si="5"/>
        <v>0</v>
      </c>
    </row>
    <row r="95" spans="1:12" hidden="1">
      <c r="A95" s="352">
        <v>2</v>
      </c>
      <c r="B95" s="353">
        <v>5</v>
      </c>
      <c r="C95" s="352">
        <v>1</v>
      </c>
      <c r="D95" s="353">
        <v>1</v>
      </c>
      <c r="E95" s="353"/>
      <c r="F95" s="376"/>
      <c r="G95" s="354" t="s">
        <v>85</v>
      </c>
      <c r="H95" s="301">
        <v>62</v>
      </c>
      <c r="I95" s="405">
        <f t="shared" si="5"/>
        <v>0</v>
      </c>
      <c r="J95" s="417">
        <f t="shared" si="5"/>
        <v>0</v>
      </c>
      <c r="K95" s="406">
        <f t="shared" si="5"/>
        <v>0</v>
      </c>
      <c r="L95" s="406">
        <f t="shared" si="5"/>
        <v>0</v>
      </c>
    </row>
    <row r="96" spans="1:12" hidden="1">
      <c r="A96" s="352">
        <v>2</v>
      </c>
      <c r="B96" s="353">
        <v>5</v>
      </c>
      <c r="C96" s="352">
        <v>1</v>
      </c>
      <c r="D96" s="353">
        <v>1</v>
      </c>
      <c r="E96" s="353">
        <v>1</v>
      </c>
      <c r="F96" s="376"/>
      <c r="G96" s="354" t="s">
        <v>85</v>
      </c>
      <c r="H96" s="301">
        <v>63</v>
      </c>
      <c r="I96" s="405">
        <f>SUM(I97:I98)</f>
        <v>0</v>
      </c>
      <c r="J96" s="417">
        <f>SUM(J97:J98)</f>
        <v>0</v>
      </c>
      <c r="K96" s="406">
        <f>SUM(K97:K98)</f>
        <v>0</v>
      </c>
      <c r="L96" s="406">
        <f>SUM(L97:L98)</f>
        <v>0</v>
      </c>
    </row>
    <row r="97" spans="1:12" ht="25.5" hidden="1" customHeight="1">
      <c r="A97" s="352">
        <v>2</v>
      </c>
      <c r="B97" s="353">
        <v>5</v>
      </c>
      <c r="C97" s="352">
        <v>1</v>
      </c>
      <c r="D97" s="353">
        <v>1</v>
      </c>
      <c r="E97" s="353">
        <v>1</v>
      </c>
      <c r="F97" s="376">
        <v>1</v>
      </c>
      <c r="G97" s="354" t="s">
        <v>86</v>
      </c>
      <c r="H97" s="301">
        <v>64</v>
      </c>
      <c r="I97" s="411">
        <v>0</v>
      </c>
      <c r="J97" s="411">
        <v>0</v>
      </c>
      <c r="K97" s="411">
        <v>0</v>
      </c>
      <c r="L97" s="411">
        <v>0</v>
      </c>
    </row>
    <row r="98" spans="1:12" ht="25.5" hidden="1" customHeight="1">
      <c r="A98" s="352">
        <v>2</v>
      </c>
      <c r="B98" s="353">
        <v>5</v>
      </c>
      <c r="C98" s="352">
        <v>1</v>
      </c>
      <c r="D98" s="353">
        <v>1</v>
      </c>
      <c r="E98" s="353">
        <v>1</v>
      </c>
      <c r="F98" s="376">
        <v>2</v>
      </c>
      <c r="G98" s="354" t="s">
        <v>87</v>
      </c>
      <c r="H98" s="301">
        <v>65</v>
      </c>
      <c r="I98" s="411">
        <v>0</v>
      </c>
      <c r="J98" s="411">
        <v>0</v>
      </c>
      <c r="K98" s="411">
        <v>0</v>
      </c>
      <c r="L98" s="411">
        <v>0</v>
      </c>
    </row>
    <row r="99" spans="1:12" hidden="1">
      <c r="A99" s="352">
        <v>2</v>
      </c>
      <c r="B99" s="353">
        <v>5</v>
      </c>
      <c r="C99" s="352">
        <v>2</v>
      </c>
      <c r="D99" s="353"/>
      <c r="E99" s="353"/>
      <c r="F99" s="376"/>
      <c r="G99" s="354" t="s">
        <v>88</v>
      </c>
      <c r="H99" s="301">
        <v>66</v>
      </c>
      <c r="I99" s="405">
        <f t="shared" ref="I99:L100" si="6">I100</f>
        <v>0</v>
      </c>
      <c r="J99" s="417">
        <f t="shared" si="6"/>
        <v>0</v>
      </c>
      <c r="K99" s="406">
        <f t="shared" si="6"/>
        <v>0</v>
      </c>
      <c r="L99" s="405">
        <f t="shared" si="6"/>
        <v>0</v>
      </c>
    </row>
    <row r="100" spans="1:12" hidden="1">
      <c r="A100" s="356">
        <v>2</v>
      </c>
      <c r="B100" s="352">
        <v>5</v>
      </c>
      <c r="C100" s="353">
        <v>2</v>
      </c>
      <c r="D100" s="354">
        <v>1</v>
      </c>
      <c r="E100" s="352"/>
      <c r="F100" s="376"/>
      <c r="G100" s="354" t="s">
        <v>88</v>
      </c>
      <c r="H100" s="301">
        <v>67</v>
      </c>
      <c r="I100" s="405">
        <f t="shared" si="6"/>
        <v>0</v>
      </c>
      <c r="J100" s="417">
        <f t="shared" si="6"/>
        <v>0</v>
      </c>
      <c r="K100" s="406">
        <f t="shared" si="6"/>
        <v>0</v>
      </c>
      <c r="L100" s="405">
        <f t="shared" si="6"/>
        <v>0</v>
      </c>
    </row>
    <row r="101" spans="1:12" hidden="1">
      <c r="A101" s="356">
        <v>2</v>
      </c>
      <c r="B101" s="352">
        <v>5</v>
      </c>
      <c r="C101" s="353">
        <v>2</v>
      </c>
      <c r="D101" s="354">
        <v>1</v>
      </c>
      <c r="E101" s="352">
        <v>1</v>
      </c>
      <c r="F101" s="376"/>
      <c r="G101" s="354" t="s">
        <v>88</v>
      </c>
      <c r="H101" s="301">
        <v>68</v>
      </c>
      <c r="I101" s="405">
        <f>SUM(I102:I103)</f>
        <v>0</v>
      </c>
      <c r="J101" s="417">
        <f>SUM(J102:J103)</f>
        <v>0</v>
      </c>
      <c r="K101" s="406">
        <f>SUM(K102:K103)</f>
        <v>0</v>
      </c>
      <c r="L101" s="405">
        <f>SUM(L102:L103)</f>
        <v>0</v>
      </c>
    </row>
    <row r="102" spans="1:12" ht="25.5" hidden="1" customHeight="1">
      <c r="A102" s="356">
        <v>2</v>
      </c>
      <c r="B102" s="352">
        <v>5</v>
      </c>
      <c r="C102" s="353">
        <v>2</v>
      </c>
      <c r="D102" s="354">
        <v>1</v>
      </c>
      <c r="E102" s="352">
        <v>1</v>
      </c>
      <c r="F102" s="376">
        <v>1</v>
      </c>
      <c r="G102" s="354" t="s">
        <v>89</v>
      </c>
      <c r="H102" s="301">
        <v>69</v>
      </c>
      <c r="I102" s="411">
        <v>0</v>
      </c>
      <c r="J102" s="411">
        <v>0</v>
      </c>
      <c r="K102" s="411">
        <v>0</v>
      </c>
      <c r="L102" s="411">
        <v>0</v>
      </c>
    </row>
    <row r="103" spans="1:12" ht="25.5" hidden="1" customHeight="1">
      <c r="A103" s="356">
        <v>2</v>
      </c>
      <c r="B103" s="352">
        <v>5</v>
      </c>
      <c r="C103" s="353">
        <v>2</v>
      </c>
      <c r="D103" s="354">
        <v>1</v>
      </c>
      <c r="E103" s="352">
        <v>1</v>
      </c>
      <c r="F103" s="376">
        <v>2</v>
      </c>
      <c r="G103" s="354" t="s">
        <v>90</v>
      </c>
      <c r="H103" s="301">
        <v>70</v>
      </c>
      <c r="I103" s="411">
        <v>0</v>
      </c>
      <c r="J103" s="411">
        <v>0</v>
      </c>
      <c r="K103" s="411">
        <v>0</v>
      </c>
      <c r="L103" s="411">
        <v>0</v>
      </c>
    </row>
    <row r="104" spans="1:12" ht="25.5" hidden="1" customHeight="1">
      <c r="A104" s="356">
        <v>2</v>
      </c>
      <c r="B104" s="352">
        <v>5</v>
      </c>
      <c r="C104" s="353">
        <v>3</v>
      </c>
      <c r="D104" s="354"/>
      <c r="E104" s="352"/>
      <c r="F104" s="376"/>
      <c r="G104" s="354" t="s">
        <v>91</v>
      </c>
      <c r="H104" s="301">
        <v>71</v>
      </c>
      <c r="I104" s="405">
        <f t="shared" ref="I104:L105" si="7">I105</f>
        <v>0</v>
      </c>
      <c r="J104" s="417">
        <f t="shared" si="7"/>
        <v>0</v>
      </c>
      <c r="K104" s="406">
        <f t="shared" si="7"/>
        <v>0</v>
      </c>
      <c r="L104" s="405">
        <f t="shared" si="7"/>
        <v>0</v>
      </c>
    </row>
    <row r="105" spans="1:12" ht="25.5" hidden="1" customHeight="1">
      <c r="A105" s="356">
        <v>2</v>
      </c>
      <c r="B105" s="352">
        <v>5</v>
      </c>
      <c r="C105" s="353">
        <v>3</v>
      </c>
      <c r="D105" s="354">
        <v>1</v>
      </c>
      <c r="E105" s="352"/>
      <c r="F105" s="376"/>
      <c r="G105" s="354" t="s">
        <v>92</v>
      </c>
      <c r="H105" s="301">
        <v>72</v>
      </c>
      <c r="I105" s="405">
        <f t="shared" si="7"/>
        <v>0</v>
      </c>
      <c r="J105" s="417">
        <f t="shared" si="7"/>
        <v>0</v>
      </c>
      <c r="K105" s="406">
        <f t="shared" si="7"/>
        <v>0</v>
      </c>
      <c r="L105" s="405">
        <f t="shared" si="7"/>
        <v>0</v>
      </c>
    </row>
    <row r="106" spans="1:12" ht="25.5" hidden="1" customHeight="1">
      <c r="A106" s="359">
        <v>2</v>
      </c>
      <c r="B106" s="360">
        <v>5</v>
      </c>
      <c r="C106" s="361">
        <v>3</v>
      </c>
      <c r="D106" s="362">
        <v>1</v>
      </c>
      <c r="E106" s="360">
        <v>1</v>
      </c>
      <c r="F106" s="379"/>
      <c r="G106" s="362" t="s">
        <v>92</v>
      </c>
      <c r="H106" s="301">
        <v>73</v>
      </c>
      <c r="I106" s="408">
        <f>SUM(I107:I108)</f>
        <v>0</v>
      </c>
      <c r="J106" s="419">
        <f>SUM(J107:J108)</f>
        <v>0</v>
      </c>
      <c r="K106" s="407">
        <f>SUM(K107:K108)</f>
        <v>0</v>
      </c>
      <c r="L106" s="408">
        <f>SUM(L107:L108)</f>
        <v>0</v>
      </c>
    </row>
    <row r="107" spans="1:12" ht="25.5" hidden="1" customHeight="1">
      <c r="A107" s="356">
        <v>2</v>
      </c>
      <c r="B107" s="352">
        <v>5</v>
      </c>
      <c r="C107" s="353">
        <v>3</v>
      </c>
      <c r="D107" s="354">
        <v>1</v>
      </c>
      <c r="E107" s="352">
        <v>1</v>
      </c>
      <c r="F107" s="376">
        <v>1</v>
      </c>
      <c r="G107" s="354" t="s">
        <v>92</v>
      </c>
      <c r="H107" s="301">
        <v>74</v>
      </c>
      <c r="I107" s="411">
        <v>0</v>
      </c>
      <c r="J107" s="411">
        <v>0</v>
      </c>
      <c r="K107" s="411">
        <v>0</v>
      </c>
      <c r="L107" s="411">
        <v>0</v>
      </c>
    </row>
    <row r="108" spans="1:12" ht="25.5" hidden="1" customHeight="1">
      <c r="A108" s="359">
        <v>2</v>
      </c>
      <c r="B108" s="360">
        <v>5</v>
      </c>
      <c r="C108" s="361">
        <v>3</v>
      </c>
      <c r="D108" s="362">
        <v>1</v>
      </c>
      <c r="E108" s="360">
        <v>1</v>
      </c>
      <c r="F108" s="379">
        <v>2</v>
      </c>
      <c r="G108" s="362" t="s">
        <v>93</v>
      </c>
      <c r="H108" s="301">
        <v>75</v>
      </c>
      <c r="I108" s="411">
        <v>0</v>
      </c>
      <c r="J108" s="411">
        <v>0</v>
      </c>
      <c r="K108" s="411">
        <v>0</v>
      </c>
      <c r="L108" s="411">
        <v>0</v>
      </c>
    </row>
    <row r="109" spans="1:12" ht="25.5" hidden="1" customHeight="1">
      <c r="A109" s="359">
        <v>2</v>
      </c>
      <c r="B109" s="360">
        <v>5</v>
      </c>
      <c r="C109" s="361">
        <v>3</v>
      </c>
      <c r="D109" s="362">
        <v>2</v>
      </c>
      <c r="E109" s="360"/>
      <c r="F109" s="379"/>
      <c r="G109" s="362" t="s">
        <v>94</v>
      </c>
      <c r="H109" s="301">
        <v>76</v>
      </c>
      <c r="I109" s="408">
        <f>I110</f>
        <v>0</v>
      </c>
      <c r="J109" s="408">
        <f>J110</f>
        <v>0</v>
      </c>
      <c r="K109" s="408">
        <f>K110</f>
        <v>0</v>
      </c>
      <c r="L109" s="408">
        <f>L110</f>
        <v>0</v>
      </c>
    </row>
    <row r="110" spans="1:12" ht="25.5" hidden="1" customHeight="1">
      <c r="A110" s="359">
        <v>2</v>
      </c>
      <c r="B110" s="360">
        <v>5</v>
      </c>
      <c r="C110" s="361">
        <v>3</v>
      </c>
      <c r="D110" s="362">
        <v>2</v>
      </c>
      <c r="E110" s="360">
        <v>1</v>
      </c>
      <c r="F110" s="379"/>
      <c r="G110" s="362" t="s">
        <v>94</v>
      </c>
      <c r="H110" s="301">
        <v>77</v>
      </c>
      <c r="I110" s="408">
        <f>SUM(I111:I112)</f>
        <v>0</v>
      </c>
      <c r="J110" s="408">
        <f>SUM(J111:J112)</f>
        <v>0</v>
      </c>
      <c r="K110" s="408">
        <f>SUM(K111:K112)</f>
        <v>0</v>
      </c>
      <c r="L110" s="408">
        <f>SUM(L111:L112)</f>
        <v>0</v>
      </c>
    </row>
    <row r="111" spans="1:12" ht="25.5" hidden="1" customHeight="1">
      <c r="A111" s="359">
        <v>2</v>
      </c>
      <c r="B111" s="360">
        <v>5</v>
      </c>
      <c r="C111" s="361">
        <v>3</v>
      </c>
      <c r="D111" s="362">
        <v>2</v>
      </c>
      <c r="E111" s="360">
        <v>1</v>
      </c>
      <c r="F111" s="379">
        <v>1</v>
      </c>
      <c r="G111" s="362" t="s">
        <v>94</v>
      </c>
      <c r="H111" s="301">
        <v>78</v>
      </c>
      <c r="I111" s="411">
        <v>0</v>
      </c>
      <c r="J111" s="411">
        <v>0</v>
      </c>
      <c r="K111" s="411">
        <v>0</v>
      </c>
      <c r="L111" s="411">
        <v>0</v>
      </c>
    </row>
    <row r="112" spans="1:12" hidden="1">
      <c r="A112" s="359">
        <v>2</v>
      </c>
      <c r="B112" s="360">
        <v>5</v>
      </c>
      <c r="C112" s="361">
        <v>3</v>
      </c>
      <c r="D112" s="362">
        <v>2</v>
      </c>
      <c r="E112" s="360">
        <v>1</v>
      </c>
      <c r="F112" s="379">
        <v>2</v>
      </c>
      <c r="G112" s="362" t="s">
        <v>95</v>
      </c>
      <c r="H112" s="301">
        <v>79</v>
      </c>
      <c r="I112" s="411">
        <v>0</v>
      </c>
      <c r="J112" s="411">
        <v>0</v>
      </c>
      <c r="K112" s="411">
        <v>0</v>
      </c>
      <c r="L112" s="411">
        <v>0</v>
      </c>
    </row>
    <row r="113" spans="1:12" hidden="1">
      <c r="A113" s="375">
        <v>2</v>
      </c>
      <c r="B113" s="341">
        <v>6</v>
      </c>
      <c r="C113" s="342"/>
      <c r="D113" s="343"/>
      <c r="E113" s="341"/>
      <c r="F113" s="377"/>
      <c r="G113" s="380" t="s">
        <v>96</v>
      </c>
      <c r="H113" s="301">
        <v>80</v>
      </c>
      <c r="I113" s="405">
        <f>SUM(I114+I119+I123+I127+I131+I135)</f>
        <v>0</v>
      </c>
      <c r="J113" s="405">
        <f>SUM(J114+J119+J123+J127+J131+J135)</f>
        <v>0</v>
      </c>
      <c r="K113" s="405">
        <f>SUM(K114+K119+K123+K127+K131+K135)</f>
        <v>0</v>
      </c>
      <c r="L113" s="405">
        <f>SUM(L114+L119+L123+L127+L131+L135)</f>
        <v>0</v>
      </c>
    </row>
    <row r="114" spans="1:12" hidden="1">
      <c r="A114" s="359">
        <v>2</v>
      </c>
      <c r="B114" s="360">
        <v>6</v>
      </c>
      <c r="C114" s="361">
        <v>1</v>
      </c>
      <c r="D114" s="362"/>
      <c r="E114" s="360"/>
      <c r="F114" s="379"/>
      <c r="G114" s="362" t="s">
        <v>97</v>
      </c>
      <c r="H114" s="301">
        <v>81</v>
      </c>
      <c r="I114" s="408">
        <f t="shared" ref="I114:L115" si="8">I115</f>
        <v>0</v>
      </c>
      <c r="J114" s="419">
        <f t="shared" si="8"/>
        <v>0</v>
      </c>
      <c r="K114" s="407">
        <f t="shared" si="8"/>
        <v>0</v>
      </c>
      <c r="L114" s="408">
        <f t="shared" si="8"/>
        <v>0</v>
      </c>
    </row>
    <row r="115" spans="1:12" hidden="1">
      <c r="A115" s="356">
        <v>2</v>
      </c>
      <c r="B115" s="352">
        <v>6</v>
      </c>
      <c r="C115" s="353">
        <v>1</v>
      </c>
      <c r="D115" s="354">
        <v>1</v>
      </c>
      <c r="E115" s="352"/>
      <c r="F115" s="376"/>
      <c r="G115" s="354" t="s">
        <v>97</v>
      </c>
      <c r="H115" s="301">
        <v>82</v>
      </c>
      <c r="I115" s="405">
        <f t="shared" si="8"/>
        <v>0</v>
      </c>
      <c r="J115" s="417">
        <f t="shared" si="8"/>
        <v>0</v>
      </c>
      <c r="K115" s="406">
        <f t="shared" si="8"/>
        <v>0</v>
      </c>
      <c r="L115" s="405">
        <f t="shared" si="8"/>
        <v>0</v>
      </c>
    </row>
    <row r="116" spans="1:12" hidden="1">
      <c r="A116" s="356">
        <v>2</v>
      </c>
      <c r="B116" s="352">
        <v>6</v>
      </c>
      <c r="C116" s="353">
        <v>1</v>
      </c>
      <c r="D116" s="354">
        <v>1</v>
      </c>
      <c r="E116" s="352">
        <v>1</v>
      </c>
      <c r="F116" s="376"/>
      <c r="G116" s="354" t="s">
        <v>97</v>
      </c>
      <c r="H116" s="301">
        <v>83</v>
      </c>
      <c r="I116" s="405">
        <f>SUM(I117:I118)</f>
        <v>0</v>
      </c>
      <c r="J116" s="417">
        <f>SUM(J117:J118)</f>
        <v>0</v>
      </c>
      <c r="K116" s="406">
        <f>SUM(K117:K118)</f>
        <v>0</v>
      </c>
      <c r="L116" s="405">
        <f>SUM(L117:L118)</f>
        <v>0</v>
      </c>
    </row>
    <row r="117" spans="1:12" hidden="1">
      <c r="A117" s="356">
        <v>2</v>
      </c>
      <c r="B117" s="352">
        <v>6</v>
      </c>
      <c r="C117" s="353">
        <v>1</v>
      </c>
      <c r="D117" s="354">
        <v>1</v>
      </c>
      <c r="E117" s="352">
        <v>1</v>
      </c>
      <c r="F117" s="376">
        <v>1</v>
      </c>
      <c r="G117" s="354" t="s">
        <v>98</v>
      </c>
      <c r="H117" s="301">
        <v>84</v>
      </c>
      <c r="I117" s="411">
        <v>0</v>
      </c>
      <c r="J117" s="411">
        <v>0</v>
      </c>
      <c r="K117" s="411">
        <v>0</v>
      </c>
      <c r="L117" s="411">
        <v>0</v>
      </c>
    </row>
    <row r="118" spans="1:12" hidden="1">
      <c r="A118" s="365">
        <v>2</v>
      </c>
      <c r="B118" s="349">
        <v>6</v>
      </c>
      <c r="C118" s="347">
        <v>1</v>
      </c>
      <c r="D118" s="348">
        <v>1</v>
      </c>
      <c r="E118" s="349">
        <v>1</v>
      </c>
      <c r="F118" s="378">
        <v>2</v>
      </c>
      <c r="G118" s="348" t="s">
        <v>99</v>
      </c>
      <c r="H118" s="301">
        <v>85</v>
      </c>
      <c r="I118" s="409">
        <v>0</v>
      </c>
      <c r="J118" s="409">
        <v>0</v>
      </c>
      <c r="K118" s="409">
        <v>0</v>
      </c>
      <c r="L118" s="409">
        <v>0</v>
      </c>
    </row>
    <row r="119" spans="1:12" ht="25.5" hidden="1" customHeight="1">
      <c r="A119" s="356">
        <v>2</v>
      </c>
      <c r="B119" s="352">
        <v>6</v>
      </c>
      <c r="C119" s="353">
        <v>2</v>
      </c>
      <c r="D119" s="354"/>
      <c r="E119" s="352"/>
      <c r="F119" s="376"/>
      <c r="G119" s="354" t="s">
        <v>100</v>
      </c>
      <c r="H119" s="301">
        <v>86</v>
      </c>
      <c r="I119" s="405">
        <f t="shared" ref="I119:L121" si="9">I120</f>
        <v>0</v>
      </c>
      <c r="J119" s="417">
        <f t="shared" si="9"/>
        <v>0</v>
      </c>
      <c r="K119" s="406">
        <f t="shared" si="9"/>
        <v>0</v>
      </c>
      <c r="L119" s="405">
        <f t="shared" si="9"/>
        <v>0</v>
      </c>
    </row>
    <row r="120" spans="1:12" ht="25.5" hidden="1" customHeight="1">
      <c r="A120" s="356">
        <v>2</v>
      </c>
      <c r="B120" s="352">
        <v>6</v>
      </c>
      <c r="C120" s="353">
        <v>2</v>
      </c>
      <c r="D120" s="354">
        <v>1</v>
      </c>
      <c r="E120" s="352"/>
      <c r="F120" s="376"/>
      <c r="G120" s="354" t="s">
        <v>100</v>
      </c>
      <c r="H120" s="301">
        <v>87</v>
      </c>
      <c r="I120" s="405">
        <f t="shared" si="9"/>
        <v>0</v>
      </c>
      <c r="J120" s="417">
        <f t="shared" si="9"/>
        <v>0</v>
      </c>
      <c r="K120" s="406">
        <f t="shared" si="9"/>
        <v>0</v>
      </c>
      <c r="L120" s="405">
        <f t="shared" si="9"/>
        <v>0</v>
      </c>
    </row>
    <row r="121" spans="1:12" ht="25.5" hidden="1" customHeight="1">
      <c r="A121" s="356">
        <v>2</v>
      </c>
      <c r="B121" s="352">
        <v>6</v>
      </c>
      <c r="C121" s="353">
        <v>2</v>
      </c>
      <c r="D121" s="354">
        <v>1</v>
      </c>
      <c r="E121" s="352">
        <v>1</v>
      </c>
      <c r="F121" s="376"/>
      <c r="G121" s="354" t="s">
        <v>100</v>
      </c>
      <c r="H121" s="301">
        <v>88</v>
      </c>
      <c r="I121" s="420">
        <f t="shared" si="9"/>
        <v>0</v>
      </c>
      <c r="J121" s="421">
        <f t="shared" si="9"/>
        <v>0</v>
      </c>
      <c r="K121" s="422">
        <f t="shared" si="9"/>
        <v>0</v>
      </c>
      <c r="L121" s="420">
        <f t="shared" si="9"/>
        <v>0</v>
      </c>
    </row>
    <row r="122" spans="1:12" ht="25.5" hidden="1" customHeight="1">
      <c r="A122" s="356">
        <v>2</v>
      </c>
      <c r="B122" s="352">
        <v>6</v>
      </c>
      <c r="C122" s="353">
        <v>2</v>
      </c>
      <c r="D122" s="354">
        <v>1</v>
      </c>
      <c r="E122" s="352">
        <v>1</v>
      </c>
      <c r="F122" s="376">
        <v>1</v>
      </c>
      <c r="G122" s="354" t="s">
        <v>100</v>
      </c>
      <c r="H122" s="301">
        <v>89</v>
      </c>
      <c r="I122" s="411">
        <v>0</v>
      </c>
      <c r="J122" s="411">
        <v>0</v>
      </c>
      <c r="K122" s="411">
        <v>0</v>
      </c>
      <c r="L122" s="411">
        <v>0</v>
      </c>
    </row>
    <row r="123" spans="1:12" ht="25.5" hidden="1" customHeight="1">
      <c r="A123" s="365">
        <v>2</v>
      </c>
      <c r="B123" s="349">
        <v>6</v>
      </c>
      <c r="C123" s="347">
        <v>3</v>
      </c>
      <c r="D123" s="348"/>
      <c r="E123" s="349"/>
      <c r="F123" s="378"/>
      <c r="G123" s="348" t="s">
        <v>101</v>
      </c>
      <c r="H123" s="301">
        <v>90</v>
      </c>
      <c r="I123" s="412">
        <f t="shared" ref="I123:L125" si="10">I124</f>
        <v>0</v>
      </c>
      <c r="J123" s="418">
        <f t="shared" si="10"/>
        <v>0</v>
      </c>
      <c r="K123" s="413">
        <f t="shared" si="10"/>
        <v>0</v>
      </c>
      <c r="L123" s="412">
        <f t="shared" si="10"/>
        <v>0</v>
      </c>
    </row>
    <row r="124" spans="1:12" ht="25.5" hidden="1" customHeight="1">
      <c r="A124" s="356">
        <v>2</v>
      </c>
      <c r="B124" s="352">
        <v>6</v>
      </c>
      <c r="C124" s="353">
        <v>3</v>
      </c>
      <c r="D124" s="354">
        <v>1</v>
      </c>
      <c r="E124" s="352"/>
      <c r="F124" s="376"/>
      <c r="G124" s="354" t="s">
        <v>101</v>
      </c>
      <c r="H124" s="301">
        <v>91</v>
      </c>
      <c r="I124" s="405">
        <f t="shared" si="10"/>
        <v>0</v>
      </c>
      <c r="J124" s="417">
        <f t="shared" si="10"/>
        <v>0</v>
      </c>
      <c r="K124" s="406">
        <f t="shared" si="10"/>
        <v>0</v>
      </c>
      <c r="L124" s="405">
        <f t="shared" si="10"/>
        <v>0</v>
      </c>
    </row>
    <row r="125" spans="1:12" ht="25.5" hidden="1" customHeight="1">
      <c r="A125" s="356">
        <v>2</v>
      </c>
      <c r="B125" s="352">
        <v>6</v>
      </c>
      <c r="C125" s="353">
        <v>3</v>
      </c>
      <c r="D125" s="354">
        <v>1</v>
      </c>
      <c r="E125" s="352">
        <v>1</v>
      </c>
      <c r="F125" s="376"/>
      <c r="G125" s="354" t="s">
        <v>101</v>
      </c>
      <c r="H125" s="301">
        <v>92</v>
      </c>
      <c r="I125" s="405">
        <f t="shared" si="10"/>
        <v>0</v>
      </c>
      <c r="J125" s="417">
        <f t="shared" si="10"/>
        <v>0</v>
      </c>
      <c r="K125" s="406">
        <f t="shared" si="10"/>
        <v>0</v>
      </c>
      <c r="L125" s="405">
        <f t="shared" si="10"/>
        <v>0</v>
      </c>
    </row>
    <row r="126" spans="1:12" ht="25.5" hidden="1" customHeight="1">
      <c r="A126" s="356">
        <v>2</v>
      </c>
      <c r="B126" s="352">
        <v>6</v>
      </c>
      <c r="C126" s="353">
        <v>3</v>
      </c>
      <c r="D126" s="354">
        <v>1</v>
      </c>
      <c r="E126" s="352">
        <v>1</v>
      </c>
      <c r="F126" s="376">
        <v>1</v>
      </c>
      <c r="G126" s="354" t="s">
        <v>101</v>
      </c>
      <c r="H126" s="301">
        <v>93</v>
      </c>
      <c r="I126" s="411">
        <v>0</v>
      </c>
      <c r="J126" s="411">
        <v>0</v>
      </c>
      <c r="K126" s="411">
        <v>0</v>
      </c>
      <c r="L126" s="411">
        <v>0</v>
      </c>
    </row>
    <row r="127" spans="1:12" ht="25.5" hidden="1" customHeight="1">
      <c r="A127" s="365">
        <v>2</v>
      </c>
      <c r="B127" s="349">
        <v>6</v>
      </c>
      <c r="C127" s="347">
        <v>4</v>
      </c>
      <c r="D127" s="348"/>
      <c r="E127" s="349"/>
      <c r="F127" s="378"/>
      <c r="G127" s="348" t="s">
        <v>102</v>
      </c>
      <c r="H127" s="301">
        <v>94</v>
      </c>
      <c r="I127" s="412">
        <f t="shared" ref="I127:L129" si="11">I128</f>
        <v>0</v>
      </c>
      <c r="J127" s="418">
        <f t="shared" si="11"/>
        <v>0</v>
      </c>
      <c r="K127" s="413">
        <f t="shared" si="11"/>
        <v>0</v>
      </c>
      <c r="L127" s="412">
        <f t="shared" si="11"/>
        <v>0</v>
      </c>
    </row>
    <row r="128" spans="1:12" ht="25.5" hidden="1" customHeight="1">
      <c r="A128" s="356">
        <v>2</v>
      </c>
      <c r="B128" s="352">
        <v>6</v>
      </c>
      <c r="C128" s="353">
        <v>4</v>
      </c>
      <c r="D128" s="354">
        <v>1</v>
      </c>
      <c r="E128" s="352"/>
      <c r="F128" s="376"/>
      <c r="G128" s="354" t="s">
        <v>102</v>
      </c>
      <c r="H128" s="301">
        <v>95</v>
      </c>
      <c r="I128" s="405">
        <f t="shared" si="11"/>
        <v>0</v>
      </c>
      <c r="J128" s="417">
        <f t="shared" si="11"/>
        <v>0</v>
      </c>
      <c r="K128" s="406">
        <f t="shared" si="11"/>
        <v>0</v>
      </c>
      <c r="L128" s="405">
        <f t="shared" si="11"/>
        <v>0</v>
      </c>
    </row>
    <row r="129" spans="1:12" ht="25.5" hidden="1" customHeight="1">
      <c r="A129" s="356">
        <v>2</v>
      </c>
      <c r="B129" s="352">
        <v>6</v>
      </c>
      <c r="C129" s="353">
        <v>4</v>
      </c>
      <c r="D129" s="354">
        <v>1</v>
      </c>
      <c r="E129" s="352">
        <v>1</v>
      </c>
      <c r="F129" s="376"/>
      <c r="G129" s="354" t="s">
        <v>102</v>
      </c>
      <c r="H129" s="301">
        <v>96</v>
      </c>
      <c r="I129" s="405">
        <f t="shared" si="11"/>
        <v>0</v>
      </c>
      <c r="J129" s="417">
        <f t="shared" si="11"/>
        <v>0</v>
      </c>
      <c r="K129" s="406">
        <f t="shared" si="11"/>
        <v>0</v>
      </c>
      <c r="L129" s="405">
        <f t="shared" si="11"/>
        <v>0</v>
      </c>
    </row>
    <row r="130" spans="1:12" ht="25.5" hidden="1" customHeight="1">
      <c r="A130" s="356">
        <v>2</v>
      </c>
      <c r="B130" s="352">
        <v>6</v>
      </c>
      <c r="C130" s="353">
        <v>4</v>
      </c>
      <c r="D130" s="354">
        <v>1</v>
      </c>
      <c r="E130" s="352">
        <v>1</v>
      </c>
      <c r="F130" s="376">
        <v>1</v>
      </c>
      <c r="G130" s="354" t="s">
        <v>102</v>
      </c>
      <c r="H130" s="301">
        <v>97</v>
      </c>
      <c r="I130" s="411">
        <v>0</v>
      </c>
      <c r="J130" s="411">
        <v>0</v>
      </c>
      <c r="K130" s="411">
        <v>0</v>
      </c>
      <c r="L130" s="411">
        <v>0</v>
      </c>
    </row>
    <row r="131" spans="1:12" ht="25.5" hidden="1" customHeight="1">
      <c r="A131" s="359">
        <v>2</v>
      </c>
      <c r="B131" s="366">
        <v>6</v>
      </c>
      <c r="C131" s="367">
        <v>5</v>
      </c>
      <c r="D131" s="369"/>
      <c r="E131" s="366"/>
      <c r="F131" s="381"/>
      <c r="G131" s="369" t="s">
        <v>103</v>
      </c>
      <c r="H131" s="301">
        <v>98</v>
      </c>
      <c r="I131" s="414">
        <f t="shared" ref="I131:L133" si="12">I132</f>
        <v>0</v>
      </c>
      <c r="J131" s="423">
        <f t="shared" si="12"/>
        <v>0</v>
      </c>
      <c r="K131" s="415">
        <f t="shared" si="12"/>
        <v>0</v>
      </c>
      <c r="L131" s="414">
        <f t="shared" si="12"/>
        <v>0</v>
      </c>
    </row>
    <row r="132" spans="1:12" ht="25.5" hidden="1" customHeight="1">
      <c r="A132" s="356">
        <v>2</v>
      </c>
      <c r="B132" s="352">
        <v>6</v>
      </c>
      <c r="C132" s="353">
        <v>5</v>
      </c>
      <c r="D132" s="354">
        <v>1</v>
      </c>
      <c r="E132" s="352"/>
      <c r="F132" s="376"/>
      <c r="G132" s="369" t="s">
        <v>103</v>
      </c>
      <c r="H132" s="301">
        <v>99</v>
      </c>
      <c r="I132" s="405">
        <f t="shared" si="12"/>
        <v>0</v>
      </c>
      <c r="J132" s="417">
        <f t="shared" si="12"/>
        <v>0</v>
      </c>
      <c r="K132" s="406">
        <f t="shared" si="12"/>
        <v>0</v>
      </c>
      <c r="L132" s="405">
        <f t="shared" si="12"/>
        <v>0</v>
      </c>
    </row>
    <row r="133" spans="1:12" ht="25.5" hidden="1" customHeight="1">
      <c r="A133" s="356">
        <v>2</v>
      </c>
      <c r="B133" s="352">
        <v>6</v>
      </c>
      <c r="C133" s="353">
        <v>5</v>
      </c>
      <c r="D133" s="354">
        <v>1</v>
      </c>
      <c r="E133" s="352">
        <v>1</v>
      </c>
      <c r="F133" s="376"/>
      <c r="G133" s="369" t="s">
        <v>103</v>
      </c>
      <c r="H133" s="301">
        <v>100</v>
      </c>
      <c r="I133" s="405">
        <f t="shared" si="12"/>
        <v>0</v>
      </c>
      <c r="J133" s="417">
        <f t="shared" si="12"/>
        <v>0</v>
      </c>
      <c r="K133" s="406">
        <f t="shared" si="12"/>
        <v>0</v>
      </c>
      <c r="L133" s="405">
        <f t="shared" si="12"/>
        <v>0</v>
      </c>
    </row>
    <row r="134" spans="1:12" ht="25.5" hidden="1" customHeight="1">
      <c r="A134" s="352">
        <v>2</v>
      </c>
      <c r="B134" s="353">
        <v>6</v>
      </c>
      <c r="C134" s="352">
        <v>5</v>
      </c>
      <c r="D134" s="352">
        <v>1</v>
      </c>
      <c r="E134" s="354">
        <v>1</v>
      </c>
      <c r="F134" s="376">
        <v>1</v>
      </c>
      <c r="G134" s="352" t="s">
        <v>104</v>
      </c>
      <c r="H134" s="301">
        <v>101</v>
      </c>
      <c r="I134" s="411">
        <v>0</v>
      </c>
      <c r="J134" s="411">
        <v>0</v>
      </c>
      <c r="K134" s="411">
        <v>0</v>
      </c>
      <c r="L134" s="411">
        <v>0</v>
      </c>
    </row>
    <row r="135" spans="1:12" ht="26.25" hidden="1" customHeight="1">
      <c r="A135" s="356">
        <v>2</v>
      </c>
      <c r="B135" s="353">
        <v>6</v>
      </c>
      <c r="C135" s="352">
        <v>6</v>
      </c>
      <c r="D135" s="353"/>
      <c r="E135" s="354"/>
      <c r="F135" s="355"/>
      <c r="G135" s="306" t="s">
        <v>105</v>
      </c>
      <c r="H135" s="301">
        <v>102</v>
      </c>
      <c r="I135" s="406">
        <f t="shared" ref="I135:L137" si="13">I136</f>
        <v>0</v>
      </c>
      <c r="J135" s="405">
        <f t="shared" si="13"/>
        <v>0</v>
      </c>
      <c r="K135" s="405">
        <f t="shared" si="13"/>
        <v>0</v>
      </c>
      <c r="L135" s="405">
        <f t="shared" si="13"/>
        <v>0</v>
      </c>
    </row>
    <row r="136" spans="1:12" ht="26.25" hidden="1" customHeight="1">
      <c r="A136" s="356">
        <v>2</v>
      </c>
      <c r="B136" s="353">
        <v>6</v>
      </c>
      <c r="C136" s="352">
        <v>6</v>
      </c>
      <c r="D136" s="353">
        <v>1</v>
      </c>
      <c r="E136" s="354"/>
      <c r="F136" s="355"/>
      <c r="G136" s="306" t="s">
        <v>105</v>
      </c>
      <c r="H136" s="382">
        <v>103</v>
      </c>
      <c r="I136" s="405">
        <f t="shared" si="13"/>
        <v>0</v>
      </c>
      <c r="J136" s="405">
        <f t="shared" si="13"/>
        <v>0</v>
      </c>
      <c r="K136" s="405">
        <f t="shared" si="13"/>
        <v>0</v>
      </c>
      <c r="L136" s="405">
        <f t="shared" si="13"/>
        <v>0</v>
      </c>
    </row>
    <row r="137" spans="1:12" ht="26.25" hidden="1" customHeight="1">
      <c r="A137" s="356">
        <v>2</v>
      </c>
      <c r="B137" s="353">
        <v>6</v>
      </c>
      <c r="C137" s="352">
        <v>6</v>
      </c>
      <c r="D137" s="353">
        <v>1</v>
      </c>
      <c r="E137" s="354">
        <v>1</v>
      </c>
      <c r="F137" s="355"/>
      <c r="G137" s="306" t="s">
        <v>105</v>
      </c>
      <c r="H137" s="382">
        <v>104</v>
      </c>
      <c r="I137" s="405">
        <f t="shared" si="13"/>
        <v>0</v>
      </c>
      <c r="J137" s="405">
        <f t="shared" si="13"/>
        <v>0</v>
      </c>
      <c r="K137" s="405">
        <f t="shared" si="13"/>
        <v>0</v>
      </c>
      <c r="L137" s="405">
        <f t="shared" si="13"/>
        <v>0</v>
      </c>
    </row>
    <row r="138" spans="1:12" ht="26.25" hidden="1" customHeight="1">
      <c r="A138" s="356">
        <v>2</v>
      </c>
      <c r="B138" s="353">
        <v>6</v>
      </c>
      <c r="C138" s="352">
        <v>6</v>
      </c>
      <c r="D138" s="353">
        <v>1</v>
      </c>
      <c r="E138" s="354">
        <v>1</v>
      </c>
      <c r="F138" s="355">
        <v>1</v>
      </c>
      <c r="G138" s="307" t="s">
        <v>105</v>
      </c>
      <c r="H138" s="382">
        <v>105</v>
      </c>
      <c r="I138" s="411">
        <v>0</v>
      </c>
      <c r="J138" s="424">
        <v>0</v>
      </c>
      <c r="K138" s="411">
        <v>0</v>
      </c>
      <c r="L138" s="411">
        <v>0</v>
      </c>
    </row>
    <row r="139" spans="1:12">
      <c r="A139" s="375">
        <v>2</v>
      </c>
      <c r="B139" s="341">
        <v>7</v>
      </c>
      <c r="C139" s="341"/>
      <c r="D139" s="342"/>
      <c r="E139" s="342"/>
      <c r="F139" s="344"/>
      <c r="G139" s="343" t="s">
        <v>106</v>
      </c>
      <c r="H139" s="382">
        <v>106</v>
      </c>
      <c r="I139" s="406">
        <f>SUM(I140+I145+I153)</f>
        <v>26600</v>
      </c>
      <c r="J139" s="417">
        <f>SUM(J140+J145+J153)</f>
        <v>18600</v>
      </c>
      <c r="K139" s="406">
        <f>SUM(K140+K145+K153)</f>
        <v>16482.669999999998</v>
      </c>
      <c r="L139" s="405">
        <f>SUM(L140+L145+L153)</f>
        <v>16482.669999999998</v>
      </c>
    </row>
    <row r="140" spans="1:12" hidden="1">
      <c r="A140" s="356">
        <v>2</v>
      </c>
      <c r="B140" s="352">
        <v>7</v>
      </c>
      <c r="C140" s="352">
        <v>1</v>
      </c>
      <c r="D140" s="353"/>
      <c r="E140" s="353"/>
      <c r="F140" s="355"/>
      <c r="G140" s="354" t="s">
        <v>107</v>
      </c>
      <c r="H140" s="382">
        <v>107</v>
      </c>
      <c r="I140" s="406">
        <f t="shared" ref="I140:L141" si="14">I141</f>
        <v>0</v>
      </c>
      <c r="J140" s="417">
        <f t="shared" si="14"/>
        <v>0</v>
      </c>
      <c r="K140" s="406">
        <f t="shared" si="14"/>
        <v>0</v>
      </c>
      <c r="L140" s="405">
        <f t="shared" si="14"/>
        <v>0</v>
      </c>
    </row>
    <row r="141" spans="1:12" hidden="1">
      <c r="A141" s="356">
        <v>2</v>
      </c>
      <c r="B141" s="352">
        <v>7</v>
      </c>
      <c r="C141" s="352">
        <v>1</v>
      </c>
      <c r="D141" s="353">
        <v>1</v>
      </c>
      <c r="E141" s="353"/>
      <c r="F141" s="355"/>
      <c r="G141" s="354" t="s">
        <v>107</v>
      </c>
      <c r="H141" s="382">
        <v>108</v>
      </c>
      <c r="I141" s="406">
        <f t="shared" si="14"/>
        <v>0</v>
      </c>
      <c r="J141" s="417">
        <f t="shared" si="14"/>
        <v>0</v>
      </c>
      <c r="K141" s="406">
        <f t="shared" si="14"/>
        <v>0</v>
      </c>
      <c r="L141" s="405">
        <f t="shared" si="14"/>
        <v>0</v>
      </c>
    </row>
    <row r="142" spans="1:12" hidden="1">
      <c r="A142" s="356">
        <v>2</v>
      </c>
      <c r="B142" s="352">
        <v>7</v>
      </c>
      <c r="C142" s="352">
        <v>1</v>
      </c>
      <c r="D142" s="353">
        <v>1</v>
      </c>
      <c r="E142" s="353">
        <v>1</v>
      </c>
      <c r="F142" s="355"/>
      <c r="G142" s="354" t="s">
        <v>107</v>
      </c>
      <c r="H142" s="382">
        <v>109</v>
      </c>
      <c r="I142" s="406">
        <f>SUM(I143:I144)</f>
        <v>0</v>
      </c>
      <c r="J142" s="417">
        <f>SUM(J143:J144)</f>
        <v>0</v>
      </c>
      <c r="K142" s="406">
        <f>SUM(K143:K144)</f>
        <v>0</v>
      </c>
      <c r="L142" s="405">
        <f>SUM(L143:L144)</f>
        <v>0</v>
      </c>
    </row>
    <row r="143" spans="1:12" hidden="1">
      <c r="A143" s="365">
        <v>2</v>
      </c>
      <c r="B143" s="349">
        <v>7</v>
      </c>
      <c r="C143" s="365">
        <v>1</v>
      </c>
      <c r="D143" s="352">
        <v>1</v>
      </c>
      <c r="E143" s="347">
        <v>1</v>
      </c>
      <c r="F143" s="350">
        <v>1</v>
      </c>
      <c r="G143" s="348" t="s">
        <v>108</v>
      </c>
      <c r="H143" s="382">
        <v>110</v>
      </c>
      <c r="I143" s="425">
        <v>0</v>
      </c>
      <c r="J143" s="425">
        <v>0</v>
      </c>
      <c r="K143" s="425">
        <v>0</v>
      </c>
      <c r="L143" s="425">
        <v>0</v>
      </c>
    </row>
    <row r="144" spans="1:12" hidden="1">
      <c r="A144" s="352">
        <v>2</v>
      </c>
      <c r="B144" s="352">
        <v>7</v>
      </c>
      <c r="C144" s="356">
        <v>1</v>
      </c>
      <c r="D144" s="352">
        <v>1</v>
      </c>
      <c r="E144" s="353">
        <v>1</v>
      </c>
      <c r="F144" s="355">
        <v>2</v>
      </c>
      <c r="G144" s="354" t="s">
        <v>109</v>
      </c>
      <c r="H144" s="382">
        <v>111</v>
      </c>
      <c r="I144" s="410">
        <v>0</v>
      </c>
      <c r="J144" s="410">
        <v>0</v>
      </c>
      <c r="K144" s="410">
        <v>0</v>
      </c>
      <c r="L144" s="410">
        <v>0</v>
      </c>
    </row>
    <row r="145" spans="1:12" ht="25.5" customHeight="1">
      <c r="A145" s="359">
        <v>2</v>
      </c>
      <c r="B145" s="360">
        <v>7</v>
      </c>
      <c r="C145" s="359">
        <v>2</v>
      </c>
      <c r="D145" s="360"/>
      <c r="E145" s="361"/>
      <c r="F145" s="363"/>
      <c r="G145" s="362" t="s">
        <v>110</v>
      </c>
      <c r="H145" s="382">
        <v>112</v>
      </c>
      <c r="I145" s="407">
        <f t="shared" ref="I145:L146" si="15">I146</f>
        <v>6000</v>
      </c>
      <c r="J145" s="419">
        <f t="shared" si="15"/>
        <v>3000</v>
      </c>
      <c r="K145" s="407">
        <f t="shared" si="15"/>
        <v>1612.93</v>
      </c>
      <c r="L145" s="408">
        <f t="shared" si="15"/>
        <v>1612.93</v>
      </c>
    </row>
    <row r="146" spans="1:12" ht="25.5" customHeight="1">
      <c r="A146" s="356">
        <v>2</v>
      </c>
      <c r="B146" s="352">
        <v>7</v>
      </c>
      <c r="C146" s="356">
        <v>2</v>
      </c>
      <c r="D146" s="352">
        <v>1</v>
      </c>
      <c r="E146" s="353"/>
      <c r="F146" s="355"/>
      <c r="G146" s="354" t="s">
        <v>111</v>
      </c>
      <c r="H146" s="382">
        <v>113</v>
      </c>
      <c r="I146" s="406">
        <f t="shared" si="15"/>
        <v>6000</v>
      </c>
      <c r="J146" s="417">
        <f t="shared" si="15"/>
        <v>3000</v>
      </c>
      <c r="K146" s="406">
        <f t="shared" si="15"/>
        <v>1612.93</v>
      </c>
      <c r="L146" s="405">
        <f t="shared" si="15"/>
        <v>1612.93</v>
      </c>
    </row>
    <row r="147" spans="1:12" ht="25.5" customHeight="1">
      <c r="A147" s="356">
        <v>2</v>
      </c>
      <c r="B147" s="352">
        <v>7</v>
      </c>
      <c r="C147" s="356">
        <v>2</v>
      </c>
      <c r="D147" s="352">
        <v>1</v>
      </c>
      <c r="E147" s="353">
        <v>1</v>
      </c>
      <c r="F147" s="355"/>
      <c r="G147" s="354" t="s">
        <v>111</v>
      </c>
      <c r="H147" s="382">
        <v>114</v>
      </c>
      <c r="I147" s="406">
        <f>SUM(I148:I149)</f>
        <v>6000</v>
      </c>
      <c r="J147" s="417">
        <f>SUM(J148:J149)</f>
        <v>3000</v>
      </c>
      <c r="K147" s="406">
        <f>SUM(K148:K149)</f>
        <v>1612.93</v>
      </c>
      <c r="L147" s="405">
        <f>SUM(L148:L149)</f>
        <v>1612.93</v>
      </c>
    </row>
    <row r="148" spans="1:12">
      <c r="A148" s="356">
        <v>2</v>
      </c>
      <c r="B148" s="352">
        <v>7</v>
      </c>
      <c r="C148" s="356">
        <v>2</v>
      </c>
      <c r="D148" s="352">
        <v>1</v>
      </c>
      <c r="E148" s="353">
        <v>1</v>
      </c>
      <c r="F148" s="355">
        <v>1</v>
      </c>
      <c r="G148" s="354" t="s">
        <v>112</v>
      </c>
      <c r="H148" s="382">
        <v>115</v>
      </c>
      <c r="I148" s="410">
        <v>6000</v>
      </c>
      <c r="J148" s="410">
        <v>3000</v>
      </c>
      <c r="K148" s="410">
        <v>1612.93</v>
      </c>
      <c r="L148" s="410">
        <v>1612.93</v>
      </c>
    </row>
    <row r="149" spans="1:12" hidden="1">
      <c r="A149" s="356">
        <v>2</v>
      </c>
      <c r="B149" s="352">
        <v>7</v>
      </c>
      <c r="C149" s="356">
        <v>2</v>
      </c>
      <c r="D149" s="352">
        <v>1</v>
      </c>
      <c r="E149" s="353">
        <v>1</v>
      </c>
      <c r="F149" s="355">
        <v>2</v>
      </c>
      <c r="G149" s="354" t="s">
        <v>113</v>
      </c>
      <c r="H149" s="382">
        <v>116</v>
      </c>
      <c r="I149" s="410">
        <v>0</v>
      </c>
      <c r="J149" s="410">
        <v>0</v>
      </c>
      <c r="K149" s="410">
        <v>0</v>
      </c>
      <c r="L149" s="410">
        <v>0</v>
      </c>
    </row>
    <row r="150" spans="1:12" hidden="1">
      <c r="A150" s="356">
        <v>2</v>
      </c>
      <c r="B150" s="352">
        <v>7</v>
      </c>
      <c r="C150" s="356">
        <v>2</v>
      </c>
      <c r="D150" s="352">
        <v>2</v>
      </c>
      <c r="E150" s="353"/>
      <c r="F150" s="355"/>
      <c r="G150" s="354" t="s">
        <v>114</v>
      </c>
      <c r="H150" s="382">
        <v>117</v>
      </c>
      <c r="I150" s="406">
        <f>I151</f>
        <v>0</v>
      </c>
      <c r="J150" s="406">
        <f>J151</f>
        <v>0</v>
      </c>
      <c r="K150" s="406">
        <f>K151</f>
        <v>0</v>
      </c>
      <c r="L150" s="406">
        <f>L151</f>
        <v>0</v>
      </c>
    </row>
    <row r="151" spans="1:12" hidden="1">
      <c r="A151" s="356">
        <v>2</v>
      </c>
      <c r="B151" s="352">
        <v>7</v>
      </c>
      <c r="C151" s="356">
        <v>2</v>
      </c>
      <c r="D151" s="352">
        <v>2</v>
      </c>
      <c r="E151" s="353">
        <v>1</v>
      </c>
      <c r="F151" s="355"/>
      <c r="G151" s="354" t="s">
        <v>114</v>
      </c>
      <c r="H151" s="382">
        <v>118</v>
      </c>
      <c r="I151" s="406">
        <f>SUM(I152)</f>
        <v>0</v>
      </c>
      <c r="J151" s="406">
        <f>SUM(J152)</f>
        <v>0</v>
      </c>
      <c r="K151" s="406">
        <f>SUM(K152)</f>
        <v>0</v>
      </c>
      <c r="L151" s="406">
        <f>SUM(L152)</f>
        <v>0</v>
      </c>
    </row>
    <row r="152" spans="1:12" hidden="1">
      <c r="A152" s="356">
        <v>2</v>
      </c>
      <c r="B152" s="352">
        <v>7</v>
      </c>
      <c r="C152" s="356">
        <v>2</v>
      </c>
      <c r="D152" s="352">
        <v>2</v>
      </c>
      <c r="E152" s="353">
        <v>1</v>
      </c>
      <c r="F152" s="355">
        <v>1</v>
      </c>
      <c r="G152" s="354" t="s">
        <v>114</v>
      </c>
      <c r="H152" s="382">
        <v>119</v>
      </c>
      <c r="I152" s="410">
        <v>0</v>
      </c>
      <c r="J152" s="410">
        <v>0</v>
      </c>
      <c r="K152" s="410">
        <v>0</v>
      </c>
      <c r="L152" s="410">
        <v>0</v>
      </c>
    </row>
    <row r="153" spans="1:12">
      <c r="A153" s="356">
        <v>2</v>
      </c>
      <c r="B153" s="352">
        <v>7</v>
      </c>
      <c r="C153" s="356">
        <v>3</v>
      </c>
      <c r="D153" s="352"/>
      <c r="E153" s="353"/>
      <c r="F153" s="355"/>
      <c r="G153" s="354" t="s">
        <v>115</v>
      </c>
      <c r="H153" s="382">
        <v>120</v>
      </c>
      <c r="I153" s="406">
        <f t="shared" ref="I153:L154" si="16">I154</f>
        <v>20600</v>
      </c>
      <c r="J153" s="417">
        <f t="shared" si="16"/>
        <v>15600</v>
      </c>
      <c r="K153" s="406">
        <f t="shared" si="16"/>
        <v>14869.74</v>
      </c>
      <c r="L153" s="405">
        <f t="shared" si="16"/>
        <v>14869.74</v>
      </c>
    </row>
    <row r="154" spans="1:12">
      <c r="A154" s="359">
        <v>2</v>
      </c>
      <c r="B154" s="366">
        <v>7</v>
      </c>
      <c r="C154" s="383">
        <v>3</v>
      </c>
      <c r="D154" s="366">
        <v>1</v>
      </c>
      <c r="E154" s="367"/>
      <c r="F154" s="368"/>
      <c r="G154" s="369" t="s">
        <v>115</v>
      </c>
      <c r="H154" s="382">
        <v>121</v>
      </c>
      <c r="I154" s="415">
        <f t="shared" si="16"/>
        <v>20600</v>
      </c>
      <c r="J154" s="423">
        <f t="shared" si="16"/>
        <v>15600</v>
      </c>
      <c r="K154" s="415">
        <f t="shared" si="16"/>
        <v>14869.74</v>
      </c>
      <c r="L154" s="414">
        <f t="shared" si="16"/>
        <v>14869.74</v>
      </c>
    </row>
    <row r="155" spans="1:12">
      <c r="A155" s="356">
        <v>2</v>
      </c>
      <c r="B155" s="352">
        <v>7</v>
      </c>
      <c r="C155" s="356">
        <v>3</v>
      </c>
      <c r="D155" s="352">
        <v>1</v>
      </c>
      <c r="E155" s="353">
        <v>1</v>
      </c>
      <c r="F155" s="355"/>
      <c r="G155" s="354" t="s">
        <v>115</v>
      </c>
      <c r="H155" s="382">
        <v>122</v>
      </c>
      <c r="I155" s="406">
        <f>SUM(I156:I157)</f>
        <v>20600</v>
      </c>
      <c r="J155" s="417">
        <f>SUM(J156:J157)</f>
        <v>15600</v>
      </c>
      <c r="K155" s="406">
        <f>SUM(K156:K157)</f>
        <v>14869.74</v>
      </c>
      <c r="L155" s="405">
        <f>SUM(L156:L157)</f>
        <v>14869.74</v>
      </c>
    </row>
    <row r="156" spans="1:12">
      <c r="A156" s="365">
        <v>2</v>
      </c>
      <c r="B156" s="349">
        <v>7</v>
      </c>
      <c r="C156" s="365">
        <v>3</v>
      </c>
      <c r="D156" s="349">
        <v>1</v>
      </c>
      <c r="E156" s="347">
        <v>1</v>
      </c>
      <c r="F156" s="350">
        <v>1</v>
      </c>
      <c r="G156" s="348" t="s">
        <v>116</v>
      </c>
      <c r="H156" s="382">
        <v>123</v>
      </c>
      <c r="I156" s="425">
        <v>20600</v>
      </c>
      <c r="J156" s="425">
        <v>15600</v>
      </c>
      <c r="K156" s="425">
        <v>14869.74</v>
      </c>
      <c r="L156" s="425">
        <v>14869.74</v>
      </c>
    </row>
    <row r="157" spans="1:12" hidden="1">
      <c r="A157" s="356">
        <v>2</v>
      </c>
      <c r="B157" s="352">
        <v>7</v>
      </c>
      <c r="C157" s="356">
        <v>3</v>
      </c>
      <c r="D157" s="352">
        <v>1</v>
      </c>
      <c r="E157" s="353">
        <v>1</v>
      </c>
      <c r="F157" s="355">
        <v>2</v>
      </c>
      <c r="G157" s="354" t="s">
        <v>117</v>
      </c>
      <c r="H157" s="382">
        <v>124</v>
      </c>
      <c r="I157" s="410">
        <v>0</v>
      </c>
      <c r="J157" s="411">
        <v>0</v>
      </c>
      <c r="K157" s="411">
        <v>0</v>
      </c>
      <c r="L157" s="411">
        <v>0</v>
      </c>
    </row>
    <row r="158" spans="1:12" hidden="1">
      <c r="A158" s="375">
        <v>2</v>
      </c>
      <c r="B158" s="375">
        <v>8</v>
      </c>
      <c r="C158" s="341"/>
      <c r="D158" s="358"/>
      <c r="E158" s="346"/>
      <c r="F158" s="384"/>
      <c r="G158" s="351" t="s">
        <v>118</v>
      </c>
      <c r="H158" s="382">
        <v>125</v>
      </c>
      <c r="I158" s="413">
        <f>I159</f>
        <v>0</v>
      </c>
      <c r="J158" s="418">
        <f>J159</f>
        <v>0</v>
      </c>
      <c r="K158" s="413">
        <f>K159</f>
        <v>0</v>
      </c>
      <c r="L158" s="412">
        <f>L159</f>
        <v>0</v>
      </c>
    </row>
    <row r="159" spans="1:12" hidden="1">
      <c r="A159" s="359">
        <v>2</v>
      </c>
      <c r="B159" s="359">
        <v>8</v>
      </c>
      <c r="C159" s="359">
        <v>1</v>
      </c>
      <c r="D159" s="360"/>
      <c r="E159" s="361"/>
      <c r="F159" s="363"/>
      <c r="G159" s="348" t="s">
        <v>118</v>
      </c>
      <c r="H159" s="382">
        <v>126</v>
      </c>
      <c r="I159" s="413">
        <f>I160+I165</f>
        <v>0</v>
      </c>
      <c r="J159" s="418">
        <f>J160+J165</f>
        <v>0</v>
      </c>
      <c r="K159" s="413">
        <f>K160+K165</f>
        <v>0</v>
      </c>
      <c r="L159" s="412">
        <f>L160+L165</f>
        <v>0</v>
      </c>
    </row>
    <row r="160" spans="1:12" hidden="1">
      <c r="A160" s="356">
        <v>2</v>
      </c>
      <c r="B160" s="352">
        <v>8</v>
      </c>
      <c r="C160" s="354">
        <v>1</v>
      </c>
      <c r="D160" s="352">
        <v>1</v>
      </c>
      <c r="E160" s="353"/>
      <c r="F160" s="355"/>
      <c r="G160" s="354" t="s">
        <v>119</v>
      </c>
      <c r="H160" s="382">
        <v>127</v>
      </c>
      <c r="I160" s="406">
        <f>I161</f>
        <v>0</v>
      </c>
      <c r="J160" s="417">
        <f>J161</f>
        <v>0</v>
      </c>
      <c r="K160" s="406">
        <f>K161</f>
        <v>0</v>
      </c>
      <c r="L160" s="405">
        <f>L161</f>
        <v>0</v>
      </c>
    </row>
    <row r="161" spans="1:15" hidden="1">
      <c r="A161" s="356">
        <v>2</v>
      </c>
      <c r="B161" s="352">
        <v>8</v>
      </c>
      <c r="C161" s="348">
        <v>1</v>
      </c>
      <c r="D161" s="349">
        <v>1</v>
      </c>
      <c r="E161" s="347">
        <v>1</v>
      </c>
      <c r="F161" s="350"/>
      <c r="G161" s="354" t="s">
        <v>119</v>
      </c>
      <c r="H161" s="382">
        <v>128</v>
      </c>
      <c r="I161" s="413">
        <f>SUM(I162:I164)</f>
        <v>0</v>
      </c>
      <c r="J161" s="413">
        <f>SUM(J162:J164)</f>
        <v>0</v>
      </c>
      <c r="K161" s="413">
        <f>SUM(K162:K164)</f>
        <v>0</v>
      </c>
      <c r="L161" s="413">
        <f>SUM(L162:L164)</f>
        <v>0</v>
      </c>
    </row>
    <row r="162" spans="1:15" hidden="1">
      <c r="A162" s="352">
        <v>2</v>
      </c>
      <c r="B162" s="349">
        <v>8</v>
      </c>
      <c r="C162" s="354">
        <v>1</v>
      </c>
      <c r="D162" s="352">
        <v>1</v>
      </c>
      <c r="E162" s="353">
        <v>1</v>
      </c>
      <c r="F162" s="355">
        <v>1</v>
      </c>
      <c r="G162" s="354" t="s">
        <v>120</v>
      </c>
      <c r="H162" s="382">
        <v>129</v>
      </c>
      <c r="I162" s="410">
        <v>0</v>
      </c>
      <c r="J162" s="410">
        <v>0</v>
      </c>
      <c r="K162" s="410">
        <v>0</v>
      </c>
      <c r="L162" s="410">
        <v>0</v>
      </c>
    </row>
    <row r="163" spans="1:15" ht="25.5" hidden="1" customHeight="1">
      <c r="A163" s="359">
        <v>2</v>
      </c>
      <c r="B163" s="366">
        <v>8</v>
      </c>
      <c r="C163" s="369">
        <v>1</v>
      </c>
      <c r="D163" s="366">
        <v>1</v>
      </c>
      <c r="E163" s="367">
        <v>1</v>
      </c>
      <c r="F163" s="368">
        <v>2</v>
      </c>
      <c r="G163" s="369" t="s">
        <v>121</v>
      </c>
      <c r="H163" s="382">
        <v>130</v>
      </c>
      <c r="I163" s="426">
        <v>0</v>
      </c>
      <c r="J163" s="426">
        <v>0</v>
      </c>
      <c r="K163" s="426">
        <v>0</v>
      </c>
      <c r="L163" s="426">
        <v>0</v>
      </c>
    </row>
    <row r="164" spans="1:15" hidden="1">
      <c r="A164" s="359">
        <v>2</v>
      </c>
      <c r="B164" s="366">
        <v>8</v>
      </c>
      <c r="C164" s="369">
        <v>1</v>
      </c>
      <c r="D164" s="366">
        <v>1</v>
      </c>
      <c r="E164" s="367">
        <v>1</v>
      </c>
      <c r="F164" s="368">
        <v>3</v>
      </c>
      <c r="G164" s="369" t="s">
        <v>122</v>
      </c>
      <c r="H164" s="382">
        <v>131</v>
      </c>
      <c r="I164" s="426">
        <v>0</v>
      </c>
      <c r="J164" s="427">
        <v>0</v>
      </c>
      <c r="K164" s="426">
        <v>0</v>
      </c>
      <c r="L164" s="416">
        <v>0</v>
      </c>
    </row>
    <row r="165" spans="1:15" hidden="1">
      <c r="A165" s="356">
        <v>2</v>
      </c>
      <c r="B165" s="352">
        <v>8</v>
      </c>
      <c r="C165" s="354">
        <v>1</v>
      </c>
      <c r="D165" s="352">
        <v>2</v>
      </c>
      <c r="E165" s="353"/>
      <c r="F165" s="355"/>
      <c r="G165" s="354" t="s">
        <v>123</v>
      </c>
      <c r="H165" s="382">
        <v>132</v>
      </c>
      <c r="I165" s="406">
        <f t="shared" ref="I165:L166" si="17">I166</f>
        <v>0</v>
      </c>
      <c r="J165" s="417">
        <f t="shared" si="17"/>
        <v>0</v>
      </c>
      <c r="K165" s="406">
        <f t="shared" si="17"/>
        <v>0</v>
      </c>
      <c r="L165" s="405">
        <f t="shared" si="17"/>
        <v>0</v>
      </c>
    </row>
    <row r="166" spans="1:15" hidden="1">
      <c r="A166" s="356">
        <v>2</v>
      </c>
      <c r="B166" s="352">
        <v>8</v>
      </c>
      <c r="C166" s="354">
        <v>1</v>
      </c>
      <c r="D166" s="352">
        <v>2</v>
      </c>
      <c r="E166" s="353">
        <v>1</v>
      </c>
      <c r="F166" s="355"/>
      <c r="G166" s="354" t="s">
        <v>123</v>
      </c>
      <c r="H166" s="382">
        <v>133</v>
      </c>
      <c r="I166" s="406">
        <f t="shared" si="17"/>
        <v>0</v>
      </c>
      <c r="J166" s="417">
        <f t="shared" si="17"/>
        <v>0</v>
      </c>
      <c r="K166" s="406">
        <f t="shared" si="17"/>
        <v>0</v>
      </c>
      <c r="L166" s="405">
        <f t="shared" si="17"/>
        <v>0</v>
      </c>
    </row>
    <row r="167" spans="1:15" hidden="1">
      <c r="A167" s="359">
        <v>2</v>
      </c>
      <c r="B167" s="360">
        <v>8</v>
      </c>
      <c r="C167" s="362">
        <v>1</v>
      </c>
      <c r="D167" s="360">
        <v>2</v>
      </c>
      <c r="E167" s="361">
        <v>1</v>
      </c>
      <c r="F167" s="363">
        <v>1</v>
      </c>
      <c r="G167" s="354" t="s">
        <v>123</v>
      </c>
      <c r="H167" s="382">
        <v>134</v>
      </c>
      <c r="I167" s="428">
        <v>0</v>
      </c>
      <c r="J167" s="411">
        <v>0</v>
      </c>
      <c r="K167" s="411">
        <v>0</v>
      </c>
      <c r="L167" s="411">
        <v>0</v>
      </c>
    </row>
    <row r="168" spans="1:15" ht="38.25" hidden="1" customHeight="1">
      <c r="A168" s="375">
        <v>2</v>
      </c>
      <c r="B168" s="341">
        <v>9</v>
      </c>
      <c r="C168" s="343"/>
      <c r="D168" s="341"/>
      <c r="E168" s="342"/>
      <c r="F168" s="344"/>
      <c r="G168" s="343" t="s">
        <v>124</v>
      </c>
      <c r="H168" s="382">
        <v>135</v>
      </c>
      <c r="I168" s="406">
        <f>I169+I173</f>
        <v>0</v>
      </c>
      <c r="J168" s="417">
        <f>J169+J173</f>
        <v>0</v>
      </c>
      <c r="K168" s="406">
        <f>K169+K173</f>
        <v>0</v>
      </c>
      <c r="L168" s="405">
        <f>L169+L173</f>
        <v>0</v>
      </c>
    </row>
    <row r="169" spans="1:15" ht="38.25" hidden="1" customHeight="1">
      <c r="A169" s="356">
        <v>2</v>
      </c>
      <c r="B169" s="352">
        <v>9</v>
      </c>
      <c r="C169" s="354">
        <v>1</v>
      </c>
      <c r="D169" s="352"/>
      <c r="E169" s="353"/>
      <c r="F169" s="355"/>
      <c r="G169" s="354" t="s">
        <v>125</v>
      </c>
      <c r="H169" s="382">
        <v>136</v>
      </c>
      <c r="I169" s="406">
        <f t="shared" ref="I169:L171" si="18">I170</f>
        <v>0</v>
      </c>
      <c r="J169" s="417">
        <f t="shared" si="18"/>
        <v>0</v>
      </c>
      <c r="K169" s="406">
        <f t="shared" si="18"/>
        <v>0</v>
      </c>
      <c r="L169" s="405">
        <f t="shared" si="18"/>
        <v>0</v>
      </c>
      <c r="M169" s="362"/>
      <c r="N169" s="362"/>
      <c r="O169" s="362"/>
    </row>
    <row r="170" spans="1:15" ht="38.25" hidden="1" customHeight="1">
      <c r="A170" s="365">
        <v>2</v>
      </c>
      <c r="B170" s="349">
        <v>9</v>
      </c>
      <c r="C170" s="348">
        <v>1</v>
      </c>
      <c r="D170" s="349">
        <v>1</v>
      </c>
      <c r="E170" s="347"/>
      <c r="F170" s="350"/>
      <c r="G170" s="354" t="s">
        <v>125</v>
      </c>
      <c r="H170" s="382">
        <v>137</v>
      </c>
      <c r="I170" s="413">
        <f t="shared" si="18"/>
        <v>0</v>
      </c>
      <c r="J170" s="418">
        <f t="shared" si="18"/>
        <v>0</v>
      </c>
      <c r="K170" s="413">
        <f t="shared" si="18"/>
        <v>0</v>
      </c>
      <c r="L170" s="412">
        <f t="shared" si="18"/>
        <v>0</v>
      </c>
    </row>
    <row r="171" spans="1:15" ht="38.25" hidden="1" customHeight="1">
      <c r="A171" s="356">
        <v>2</v>
      </c>
      <c r="B171" s="352">
        <v>9</v>
      </c>
      <c r="C171" s="356">
        <v>1</v>
      </c>
      <c r="D171" s="352">
        <v>1</v>
      </c>
      <c r="E171" s="353">
        <v>1</v>
      </c>
      <c r="F171" s="355"/>
      <c r="G171" s="354" t="s">
        <v>125</v>
      </c>
      <c r="H171" s="382">
        <v>138</v>
      </c>
      <c r="I171" s="406">
        <f t="shared" si="18"/>
        <v>0</v>
      </c>
      <c r="J171" s="417">
        <f t="shared" si="18"/>
        <v>0</v>
      </c>
      <c r="K171" s="406">
        <f t="shared" si="18"/>
        <v>0</v>
      </c>
      <c r="L171" s="405">
        <f t="shared" si="18"/>
        <v>0</v>
      </c>
    </row>
    <row r="172" spans="1:15" ht="38.25" hidden="1" customHeight="1">
      <c r="A172" s="365">
        <v>2</v>
      </c>
      <c r="B172" s="349">
        <v>9</v>
      </c>
      <c r="C172" s="349">
        <v>1</v>
      </c>
      <c r="D172" s="349">
        <v>1</v>
      </c>
      <c r="E172" s="347">
        <v>1</v>
      </c>
      <c r="F172" s="350">
        <v>1</v>
      </c>
      <c r="G172" s="354" t="s">
        <v>125</v>
      </c>
      <c r="H172" s="382">
        <v>139</v>
      </c>
      <c r="I172" s="425">
        <v>0</v>
      </c>
      <c r="J172" s="425">
        <v>0</v>
      </c>
      <c r="K172" s="425">
        <v>0</v>
      </c>
      <c r="L172" s="425">
        <v>0</v>
      </c>
    </row>
    <row r="173" spans="1:15" ht="38.25" hidden="1" customHeight="1">
      <c r="A173" s="356">
        <v>2</v>
      </c>
      <c r="B173" s="352">
        <v>9</v>
      </c>
      <c r="C173" s="352">
        <v>2</v>
      </c>
      <c r="D173" s="352"/>
      <c r="E173" s="353"/>
      <c r="F173" s="355"/>
      <c r="G173" s="354" t="s">
        <v>126</v>
      </c>
      <c r="H173" s="382">
        <v>140</v>
      </c>
      <c r="I173" s="406">
        <f>SUM(I174+I179)</f>
        <v>0</v>
      </c>
      <c r="J173" s="406">
        <f>SUM(J174+J179)</f>
        <v>0</v>
      </c>
      <c r="K173" s="406">
        <f>SUM(K174+K179)</f>
        <v>0</v>
      </c>
      <c r="L173" s="406">
        <f>SUM(L174+L179)</f>
        <v>0</v>
      </c>
    </row>
    <row r="174" spans="1:15" ht="51" hidden="1" customHeight="1">
      <c r="A174" s="356">
        <v>2</v>
      </c>
      <c r="B174" s="352">
        <v>9</v>
      </c>
      <c r="C174" s="352">
        <v>2</v>
      </c>
      <c r="D174" s="349">
        <v>1</v>
      </c>
      <c r="E174" s="347"/>
      <c r="F174" s="350"/>
      <c r="G174" s="348" t="s">
        <v>127</v>
      </c>
      <c r="H174" s="382">
        <v>141</v>
      </c>
      <c r="I174" s="413">
        <f>I175</f>
        <v>0</v>
      </c>
      <c r="J174" s="418">
        <f>J175</f>
        <v>0</v>
      </c>
      <c r="K174" s="413">
        <f>K175</f>
        <v>0</v>
      </c>
      <c r="L174" s="412">
        <f>L175</f>
        <v>0</v>
      </c>
    </row>
    <row r="175" spans="1:15" ht="51" hidden="1" customHeight="1">
      <c r="A175" s="365">
        <v>2</v>
      </c>
      <c r="B175" s="349">
        <v>9</v>
      </c>
      <c r="C175" s="349">
        <v>2</v>
      </c>
      <c r="D175" s="352">
        <v>1</v>
      </c>
      <c r="E175" s="353">
        <v>1</v>
      </c>
      <c r="F175" s="355"/>
      <c r="G175" s="348" t="s">
        <v>127</v>
      </c>
      <c r="H175" s="382">
        <v>142</v>
      </c>
      <c r="I175" s="406">
        <f>SUM(I176:I178)</f>
        <v>0</v>
      </c>
      <c r="J175" s="417">
        <f>SUM(J176:J178)</f>
        <v>0</v>
      </c>
      <c r="K175" s="406">
        <f>SUM(K176:K178)</f>
        <v>0</v>
      </c>
      <c r="L175" s="405">
        <f>SUM(L176:L178)</f>
        <v>0</v>
      </c>
    </row>
    <row r="176" spans="1:15" ht="51" hidden="1" customHeight="1">
      <c r="A176" s="359">
        <v>2</v>
      </c>
      <c r="B176" s="366">
        <v>9</v>
      </c>
      <c r="C176" s="366">
        <v>2</v>
      </c>
      <c r="D176" s="366">
        <v>1</v>
      </c>
      <c r="E176" s="367">
        <v>1</v>
      </c>
      <c r="F176" s="368">
        <v>1</v>
      </c>
      <c r="G176" s="348" t="s">
        <v>128</v>
      </c>
      <c r="H176" s="382">
        <v>143</v>
      </c>
      <c r="I176" s="426">
        <v>0</v>
      </c>
      <c r="J176" s="409">
        <v>0</v>
      </c>
      <c r="K176" s="409">
        <v>0</v>
      </c>
      <c r="L176" s="409">
        <v>0</v>
      </c>
    </row>
    <row r="177" spans="1:12" ht="63.75" hidden="1" customHeight="1">
      <c r="A177" s="356">
        <v>2</v>
      </c>
      <c r="B177" s="352">
        <v>9</v>
      </c>
      <c r="C177" s="352">
        <v>2</v>
      </c>
      <c r="D177" s="352">
        <v>1</v>
      </c>
      <c r="E177" s="353">
        <v>1</v>
      </c>
      <c r="F177" s="355">
        <v>2</v>
      </c>
      <c r="G177" s="348" t="s">
        <v>129</v>
      </c>
      <c r="H177" s="382">
        <v>144</v>
      </c>
      <c r="I177" s="410">
        <v>0</v>
      </c>
      <c r="J177" s="429">
        <v>0</v>
      </c>
      <c r="K177" s="429">
        <v>0</v>
      </c>
      <c r="L177" s="429">
        <v>0</v>
      </c>
    </row>
    <row r="178" spans="1:12" ht="51" hidden="1" customHeight="1">
      <c r="A178" s="356">
        <v>2</v>
      </c>
      <c r="B178" s="352">
        <v>9</v>
      </c>
      <c r="C178" s="352">
        <v>2</v>
      </c>
      <c r="D178" s="352">
        <v>1</v>
      </c>
      <c r="E178" s="353">
        <v>1</v>
      </c>
      <c r="F178" s="355">
        <v>3</v>
      </c>
      <c r="G178" s="348" t="s">
        <v>130</v>
      </c>
      <c r="H178" s="382">
        <v>145</v>
      </c>
      <c r="I178" s="410">
        <v>0</v>
      </c>
      <c r="J178" s="410">
        <v>0</v>
      </c>
      <c r="K178" s="410">
        <v>0</v>
      </c>
      <c r="L178" s="410">
        <v>0</v>
      </c>
    </row>
    <row r="179" spans="1:12" ht="38.25" hidden="1" customHeight="1">
      <c r="A179" s="385">
        <v>2</v>
      </c>
      <c r="B179" s="385">
        <v>9</v>
      </c>
      <c r="C179" s="385">
        <v>2</v>
      </c>
      <c r="D179" s="385">
        <v>2</v>
      </c>
      <c r="E179" s="385"/>
      <c r="F179" s="385"/>
      <c r="G179" s="354" t="s">
        <v>131</v>
      </c>
      <c r="H179" s="382">
        <v>146</v>
      </c>
      <c r="I179" s="406">
        <f>I180</f>
        <v>0</v>
      </c>
      <c r="J179" s="417">
        <f>J180</f>
        <v>0</v>
      </c>
      <c r="K179" s="406">
        <f>K180</f>
        <v>0</v>
      </c>
      <c r="L179" s="405">
        <f>L180</f>
        <v>0</v>
      </c>
    </row>
    <row r="180" spans="1:12" ht="38.25" hidden="1" customHeight="1">
      <c r="A180" s="356">
        <v>2</v>
      </c>
      <c r="B180" s="352">
        <v>9</v>
      </c>
      <c r="C180" s="352">
        <v>2</v>
      </c>
      <c r="D180" s="352">
        <v>2</v>
      </c>
      <c r="E180" s="353">
        <v>1</v>
      </c>
      <c r="F180" s="355"/>
      <c r="G180" s="348" t="s">
        <v>132</v>
      </c>
      <c r="H180" s="382">
        <v>147</v>
      </c>
      <c r="I180" s="413">
        <f>SUM(I181:I183)</f>
        <v>0</v>
      </c>
      <c r="J180" s="413">
        <f>SUM(J181:J183)</f>
        <v>0</v>
      </c>
      <c r="K180" s="413">
        <f>SUM(K181:K183)</f>
        <v>0</v>
      </c>
      <c r="L180" s="413">
        <f>SUM(L181:L183)</f>
        <v>0</v>
      </c>
    </row>
    <row r="181" spans="1:12" ht="51" hidden="1" customHeight="1">
      <c r="A181" s="356">
        <v>2</v>
      </c>
      <c r="B181" s="352">
        <v>9</v>
      </c>
      <c r="C181" s="352">
        <v>2</v>
      </c>
      <c r="D181" s="352">
        <v>2</v>
      </c>
      <c r="E181" s="352">
        <v>1</v>
      </c>
      <c r="F181" s="355">
        <v>1</v>
      </c>
      <c r="G181" s="386" t="s">
        <v>133</v>
      </c>
      <c r="H181" s="382">
        <v>148</v>
      </c>
      <c r="I181" s="410">
        <v>0</v>
      </c>
      <c r="J181" s="409">
        <v>0</v>
      </c>
      <c r="K181" s="409">
        <v>0</v>
      </c>
      <c r="L181" s="409">
        <v>0</v>
      </c>
    </row>
    <row r="182" spans="1:12" ht="51" hidden="1" customHeight="1">
      <c r="A182" s="360">
        <v>2</v>
      </c>
      <c r="B182" s="362">
        <v>9</v>
      </c>
      <c r="C182" s="360">
        <v>2</v>
      </c>
      <c r="D182" s="361">
        <v>2</v>
      </c>
      <c r="E182" s="361">
        <v>1</v>
      </c>
      <c r="F182" s="363">
        <v>2</v>
      </c>
      <c r="G182" s="362" t="s">
        <v>134</v>
      </c>
      <c r="H182" s="382">
        <v>149</v>
      </c>
      <c r="I182" s="409">
        <v>0</v>
      </c>
      <c r="J182" s="411">
        <v>0</v>
      </c>
      <c r="K182" s="411">
        <v>0</v>
      </c>
      <c r="L182" s="411">
        <v>0</v>
      </c>
    </row>
    <row r="183" spans="1:12" ht="51" hidden="1" customHeight="1">
      <c r="A183" s="352">
        <v>2</v>
      </c>
      <c r="B183" s="369">
        <v>9</v>
      </c>
      <c r="C183" s="366">
        <v>2</v>
      </c>
      <c r="D183" s="367">
        <v>2</v>
      </c>
      <c r="E183" s="367">
        <v>1</v>
      </c>
      <c r="F183" s="368">
        <v>3</v>
      </c>
      <c r="G183" s="369" t="s">
        <v>135</v>
      </c>
      <c r="H183" s="382">
        <v>150</v>
      </c>
      <c r="I183" s="429">
        <v>0</v>
      </c>
      <c r="J183" s="429">
        <v>0</v>
      </c>
      <c r="K183" s="429">
        <v>0</v>
      </c>
      <c r="L183" s="429">
        <v>0</v>
      </c>
    </row>
    <row r="184" spans="1:12" ht="76.5" customHeight="1">
      <c r="A184" s="341">
        <v>3</v>
      </c>
      <c r="B184" s="343"/>
      <c r="C184" s="341"/>
      <c r="D184" s="342"/>
      <c r="E184" s="342"/>
      <c r="F184" s="344"/>
      <c r="G184" s="380" t="s">
        <v>136</v>
      </c>
      <c r="H184" s="382">
        <v>151</v>
      </c>
      <c r="I184" s="405">
        <f>SUM(I185+I238+I303)</f>
        <v>20800</v>
      </c>
      <c r="J184" s="417">
        <f>SUM(J185+J238+J303)</f>
        <v>0</v>
      </c>
      <c r="K184" s="406">
        <f>SUM(K185+K238+K303)</f>
        <v>0</v>
      </c>
      <c r="L184" s="405">
        <f>SUM(L185+L238+L303)</f>
        <v>0</v>
      </c>
    </row>
    <row r="185" spans="1:12" ht="25.5" customHeight="1">
      <c r="A185" s="375">
        <v>3</v>
      </c>
      <c r="B185" s="341">
        <v>1</v>
      </c>
      <c r="C185" s="358"/>
      <c r="D185" s="346"/>
      <c r="E185" s="346"/>
      <c r="F185" s="384"/>
      <c r="G185" s="373" t="s">
        <v>137</v>
      </c>
      <c r="H185" s="382">
        <v>152</v>
      </c>
      <c r="I185" s="405">
        <f>SUM(I186+I209+I216+I228+I232)</f>
        <v>20800</v>
      </c>
      <c r="J185" s="412">
        <f>SUM(J186+J209+J216+J228+J232)</f>
        <v>0</v>
      </c>
      <c r="K185" s="412">
        <f>SUM(K186+K209+K216+K228+K232)</f>
        <v>0</v>
      </c>
      <c r="L185" s="412">
        <f>SUM(L186+L209+L216+L228+L232)</f>
        <v>0</v>
      </c>
    </row>
    <row r="186" spans="1:12" ht="25.5" customHeight="1">
      <c r="A186" s="349">
        <v>3</v>
      </c>
      <c r="B186" s="348">
        <v>1</v>
      </c>
      <c r="C186" s="349">
        <v>1</v>
      </c>
      <c r="D186" s="347"/>
      <c r="E186" s="347"/>
      <c r="F186" s="387"/>
      <c r="G186" s="356" t="s">
        <v>138</v>
      </c>
      <c r="H186" s="382">
        <v>153</v>
      </c>
      <c r="I186" s="412">
        <f>SUM(I187+I190+I195+I201+I206)</f>
        <v>20800</v>
      </c>
      <c r="J186" s="417">
        <f>SUM(J187+J190+J195+J201+J206)</f>
        <v>0</v>
      </c>
      <c r="K186" s="406">
        <f>SUM(K187+K190+K195+K201+K206)</f>
        <v>0</v>
      </c>
      <c r="L186" s="405">
        <f>SUM(L187+L190+L195+L201+L206)</f>
        <v>0</v>
      </c>
    </row>
    <row r="187" spans="1:12" hidden="1">
      <c r="A187" s="352">
        <v>3</v>
      </c>
      <c r="B187" s="354">
        <v>1</v>
      </c>
      <c r="C187" s="352">
        <v>1</v>
      </c>
      <c r="D187" s="353">
        <v>1</v>
      </c>
      <c r="E187" s="353"/>
      <c r="F187" s="388"/>
      <c r="G187" s="356" t="s">
        <v>139</v>
      </c>
      <c r="H187" s="382">
        <v>154</v>
      </c>
      <c r="I187" s="405">
        <f t="shared" ref="I187:L188" si="19">I188</f>
        <v>0</v>
      </c>
      <c r="J187" s="418">
        <f t="shared" si="19"/>
        <v>0</v>
      </c>
      <c r="K187" s="413">
        <f t="shared" si="19"/>
        <v>0</v>
      </c>
      <c r="L187" s="412">
        <f t="shared" si="19"/>
        <v>0</v>
      </c>
    </row>
    <row r="188" spans="1:12" hidden="1">
      <c r="A188" s="352">
        <v>3</v>
      </c>
      <c r="B188" s="354">
        <v>1</v>
      </c>
      <c r="C188" s="352">
        <v>1</v>
      </c>
      <c r="D188" s="353">
        <v>1</v>
      </c>
      <c r="E188" s="353">
        <v>1</v>
      </c>
      <c r="F188" s="376"/>
      <c r="G188" s="356" t="s">
        <v>139</v>
      </c>
      <c r="H188" s="382">
        <v>155</v>
      </c>
      <c r="I188" s="412">
        <f t="shared" si="19"/>
        <v>0</v>
      </c>
      <c r="J188" s="405">
        <f t="shared" si="19"/>
        <v>0</v>
      </c>
      <c r="K188" s="405">
        <f t="shared" si="19"/>
        <v>0</v>
      </c>
      <c r="L188" s="405">
        <f t="shared" si="19"/>
        <v>0</v>
      </c>
    </row>
    <row r="189" spans="1:12" hidden="1">
      <c r="A189" s="352">
        <v>3</v>
      </c>
      <c r="B189" s="354">
        <v>1</v>
      </c>
      <c r="C189" s="352">
        <v>1</v>
      </c>
      <c r="D189" s="353">
        <v>1</v>
      </c>
      <c r="E189" s="353">
        <v>1</v>
      </c>
      <c r="F189" s="376">
        <v>1</v>
      </c>
      <c r="G189" s="356" t="s">
        <v>139</v>
      </c>
      <c r="H189" s="382">
        <v>156</v>
      </c>
      <c r="I189" s="411">
        <v>0</v>
      </c>
      <c r="J189" s="411">
        <v>0</v>
      </c>
      <c r="K189" s="411">
        <v>0</v>
      </c>
      <c r="L189" s="411">
        <v>0</v>
      </c>
    </row>
    <row r="190" spans="1:12" hidden="1">
      <c r="A190" s="349">
        <v>3</v>
      </c>
      <c r="B190" s="347">
        <v>1</v>
      </c>
      <c r="C190" s="347">
        <v>1</v>
      </c>
      <c r="D190" s="347">
        <v>2</v>
      </c>
      <c r="E190" s="347"/>
      <c r="F190" s="350"/>
      <c r="G190" s="348" t="s">
        <v>140</v>
      </c>
      <c r="H190" s="382">
        <v>157</v>
      </c>
      <c r="I190" s="412">
        <f>I191</f>
        <v>0</v>
      </c>
      <c r="J190" s="418">
        <f>J191</f>
        <v>0</v>
      </c>
      <c r="K190" s="413">
        <f>K191</f>
        <v>0</v>
      </c>
      <c r="L190" s="412">
        <f>L191</f>
        <v>0</v>
      </c>
    </row>
    <row r="191" spans="1:12" hidden="1">
      <c r="A191" s="352">
        <v>3</v>
      </c>
      <c r="B191" s="353">
        <v>1</v>
      </c>
      <c r="C191" s="353">
        <v>1</v>
      </c>
      <c r="D191" s="353">
        <v>2</v>
      </c>
      <c r="E191" s="353">
        <v>1</v>
      </c>
      <c r="F191" s="355"/>
      <c r="G191" s="348" t="s">
        <v>140</v>
      </c>
      <c r="H191" s="382">
        <v>158</v>
      </c>
      <c r="I191" s="405">
        <f>SUM(I192:I194)</f>
        <v>0</v>
      </c>
      <c r="J191" s="417">
        <f>SUM(J192:J194)</f>
        <v>0</v>
      </c>
      <c r="K191" s="406">
        <f>SUM(K192:K194)</f>
        <v>0</v>
      </c>
      <c r="L191" s="405">
        <f>SUM(L192:L194)</f>
        <v>0</v>
      </c>
    </row>
    <row r="192" spans="1:12" hidden="1">
      <c r="A192" s="349">
        <v>3</v>
      </c>
      <c r="B192" s="347">
        <v>1</v>
      </c>
      <c r="C192" s="347">
        <v>1</v>
      </c>
      <c r="D192" s="347">
        <v>2</v>
      </c>
      <c r="E192" s="347">
        <v>1</v>
      </c>
      <c r="F192" s="350">
        <v>1</v>
      </c>
      <c r="G192" s="348" t="s">
        <v>141</v>
      </c>
      <c r="H192" s="382">
        <v>159</v>
      </c>
      <c r="I192" s="409">
        <v>0</v>
      </c>
      <c r="J192" s="409">
        <v>0</v>
      </c>
      <c r="K192" s="409">
        <v>0</v>
      </c>
      <c r="L192" s="429">
        <v>0</v>
      </c>
    </row>
    <row r="193" spans="1:12" hidden="1">
      <c r="A193" s="352">
        <v>3</v>
      </c>
      <c r="B193" s="353">
        <v>1</v>
      </c>
      <c r="C193" s="353">
        <v>1</v>
      </c>
      <c r="D193" s="353">
        <v>2</v>
      </c>
      <c r="E193" s="353">
        <v>1</v>
      </c>
      <c r="F193" s="355">
        <v>2</v>
      </c>
      <c r="G193" s="354" t="s">
        <v>142</v>
      </c>
      <c r="H193" s="382">
        <v>160</v>
      </c>
      <c r="I193" s="411">
        <v>0</v>
      </c>
      <c r="J193" s="411">
        <v>0</v>
      </c>
      <c r="K193" s="411">
        <v>0</v>
      </c>
      <c r="L193" s="411">
        <v>0</v>
      </c>
    </row>
    <row r="194" spans="1:12" ht="25.5" hidden="1" customHeight="1">
      <c r="A194" s="349">
        <v>3</v>
      </c>
      <c r="B194" s="347">
        <v>1</v>
      </c>
      <c r="C194" s="347">
        <v>1</v>
      </c>
      <c r="D194" s="347">
        <v>2</v>
      </c>
      <c r="E194" s="347">
        <v>1</v>
      </c>
      <c r="F194" s="350">
        <v>3</v>
      </c>
      <c r="G194" s="348" t="s">
        <v>143</v>
      </c>
      <c r="H194" s="382">
        <v>161</v>
      </c>
      <c r="I194" s="409">
        <v>0</v>
      </c>
      <c r="J194" s="409">
        <v>0</v>
      </c>
      <c r="K194" s="409">
        <v>0</v>
      </c>
      <c r="L194" s="429">
        <v>0</v>
      </c>
    </row>
    <row r="195" spans="1:12">
      <c r="A195" s="352">
        <v>3</v>
      </c>
      <c r="B195" s="353">
        <v>1</v>
      </c>
      <c r="C195" s="353">
        <v>1</v>
      </c>
      <c r="D195" s="353">
        <v>3</v>
      </c>
      <c r="E195" s="353"/>
      <c r="F195" s="355"/>
      <c r="G195" s="354" t="s">
        <v>144</v>
      </c>
      <c r="H195" s="382">
        <v>162</v>
      </c>
      <c r="I195" s="405">
        <f>I196</f>
        <v>20800</v>
      </c>
      <c r="J195" s="417">
        <f>J196</f>
        <v>0</v>
      </c>
      <c r="K195" s="406">
        <f>K196</f>
        <v>0</v>
      </c>
      <c r="L195" s="405">
        <f>L196</f>
        <v>0</v>
      </c>
    </row>
    <row r="196" spans="1:12">
      <c r="A196" s="352">
        <v>3</v>
      </c>
      <c r="B196" s="353">
        <v>1</v>
      </c>
      <c r="C196" s="353">
        <v>1</v>
      </c>
      <c r="D196" s="353">
        <v>3</v>
      </c>
      <c r="E196" s="353">
        <v>1</v>
      </c>
      <c r="F196" s="355"/>
      <c r="G196" s="354" t="s">
        <v>144</v>
      </c>
      <c r="H196" s="382">
        <v>163</v>
      </c>
      <c r="I196" s="405">
        <f>SUM(I197:I200)</f>
        <v>20800</v>
      </c>
      <c r="J196" s="405">
        <f>SUM(J197:J200)</f>
        <v>0</v>
      </c>
      <c r="K196" s="405">
        <f>SUM(K197:K200)</f>
        <v>0</v>
      </c>
      <c r="L196" s="405">
        <f>SUM(L197:L200)</f>
        <v>0</v>
      </c>
    </row>
    <row r="197" spans="1:12" hidden="1">
      <c r="A197" s="352">
        <v>3</v>
      </c>
      <c r="B197" s="353">
        <v>1</v>
      </c>
      <c r="C197" s="353">
        <v>1</v>
      </c>
      <c r="D197" s="353">
        <v>3</v>
      </c>
      <c r="E197" s="353">
        <v>1</v>
      </c>
      <c r="F197" s="355">
        <v>1</v>
      </c>
      <c r="G197" s="354" t="s">
        <v>145</v>
      </c>
      <c r="H197" s="382">
        <v>164</v>
      </c>
      <c r="I197" s="411">
        <v>0</v>
      </c>
      <c r="J197" s="411">
        <v>0</v>
      </c>
      <c r="K197" s="411">
        <v>0</v>
      </c>
      <c r="L197" s="429">
        <v>0</v>
      </c>
    </row>
    <row r="198" spans="1:12">
      <c r="A198" s="352">
        <v>3</v>
      </c>
      <c r="B198" s="353">
        <v>1</v>
      </c>
      <c r="C198" s="353">
        <v>1</v>
      </c>
      <c r="D198" s="353">
        <v>3</v>
      </c>
      <c r="E198" s="353">
        <v>1</v>
      </c>
      <c r="F198" s="355">
        <v>2</v>
      </c>
      <c r="G198" s="354" t="s">
        <v>146</v>
      </c>
      <c r="H198" s="382">
        <v>165</v>
      </c>
      <c r="I198" s="409">
        <v>3300</v>
      </c>
      <c r="J198" s="411">
        <v>0</v>
      </c>
      <c r="K198" s="411">
        <v>0</v>
      </c>
      <c r="L198" s="411">
        <v>0</v>
      </c>
    </row>
    <row r="199" spans="1:12" hidden="1">
      <c r="A199" s="352">
        <v>3</v>
      </c>
      <c r="B199" s="353">
        <v>1</v>
      </c>
      <c r="C199" s="353">
        <v>1</v>
      </c>
      <c r="D199" s="353">
        <v>3</v>
      </c>
      <c r="E199" s="353">
        <v>1</v>
      </c>
      <c r="F199" s="355">
        <v>3</v>
      </c>
      <c r="G199" s="356" t="s">
        <v>147</v>
      </c>
      <c r="H199" s="382">
        <v>166</v>
      </c>
      <c r="I199" s="409">
        <v>0</v>
      </c>
      <c r="J199" s="416">
        <v>0</v>
      </c>
      <c r="K199" s="416">
        <v>0</v>
      </c>
      <c r="L199" s="416">
        <v>0</v>
      </c>
    </row>
    <row r="200" spans="1:12" ht="26.25" customHeight="1">
      <c r="A200" s="360">
        <v>3</v>
      </c>
      <c r="B200" s="361">
        <v>1</v>
      </c>
      <c r="C200" s="361">
        <v>1</v>
      </c>
      <c r="D200" s="361">
        <v>3</v>
      </c>
      <c r="E200" s="361">
        <v>1</v>
      </c>
      <c r="F200" s="363">
        <v>4</v>
      </c>
      <c r="G200" s="307" t="s">
        <v>148</v>
      </c>
      <c r="H200" s="382">
        <v>167</v>
      </c>
      <c r="I200" s="430">
        <v>17500</v>
      </c>
      <c r="J200" s="431">
        <v>0</v>
      </c>
      <c r="K200" s="411">
        <v>0</v>
      </c>
      <c r="L200" s="411">
        <v>0</v>
      </c>
    </row>
    <row r="201" spans="1:12" hidden="1">
      <c r="A201" s="360">
        <v>3</v>
      </c>
      <c r="B201" s="361">
        <v>1</v>
      </c>
      <c r="C201" s="361">
        <v>1</v>
      </c>
      <c r="D201" s="361">
        <v>4</v>
      </c>
      <c r="E201" s="361"/>
      <c r="F201" s="363"/>
      <c r="G201" s="362" t="s">
        <v>149</v>
      </c>
      <c r="H201" s="382">
        <v>168</v>
      </c>
      <c r="I201" s="405">
        <f>I202</f>
        <v>0</v>
      </c>
      <c r="J201" s="419">
        <f>J202</f>
        <v>0</v>
      </c>
      <c r="K201" s="407">
        <f>K202</f>
        <v>0</v>
      </c>
      <c r="L201" s="408">
        <f>L202</f>
        <v>0</v>
      </c>
    </row>
    <row r="202" spans="1:12" hidden="1">
      <c r="A202" s="352">
        <v>3</v>
      </c>
      <c r="B202" s="353">
        <v>1</v>
      </c>
      <c r="C202" s="353">
        <v>1</v>
      </c>
      <c r="D202" s="353">
        <v>4</v>
      </c>
      <c r="E202" s="353">
        <v>1</v>
      </c>
      <c r="F202" s="355"/>
      <c r="G202" s="362" t="s">
        <v>149</v>
      </c>
      <c r="H202" s="382">
        <v>169</v>
      </c>
      <c r="I202" s="412">
        <f>SUM(I203:I205)</f>
        <v>0</v>
      </c>
      <c r="J202" s="417">
        <f>SUM(J203:J205)</f>
        <v>0</v>
      </c>
      <c r="K202" s="406">
        <f>SUM(K203:K205)</f>
        <v>0</v>
      </c>
      <c r="L202" s="405">
        <f>SUM(L203:L205)</f>
        <v>0</v>
      </c>
    </row>
    <row r="203" spans="1:12" hidden="1">
      <c r="A203" s="352">
        <v>3</v>
      </c>
      <c r="B203" s="353">
        <v>1</v>
      </c>
      <c r="C203" s="353">
        <v>1</v>
      </c>
      <c r="D203" s="353">
        <v>4</v>
      </c>
      <c r="E203" s="353">
        <v>1</v>
      </c>
      <c r="F203" s="355">
        <v>1</v>
      </c>
      <c r="G203" s="354" t="s">
        <v>150</v>
      </c>
      <c r="H203" s="382">
        <v>170</v>
      </c>
      <c r="I203" s="411">
        <v>0</v>
      </c>
      <c r="J203" s="411">
        <v>0</v>
      </c>
      <c r="K203" s="411">
        <v>0</v>
      </c>
      <c r="L203" s="429">
        <v>0</v>
      </c>
    </row>
    <row r="204" spans="1:12" ht="25.5" hidden="1" customHeight="1">
      <c r="A204" s="349">
        <v>3</v>
      </c>
      <c r="B204" s="347">
        <v>1</v>
      </c>
      <c r="C204" s="347">
        <v>1</v>
      </c>
      <c r="D204" s="347">
        <v>4</v>
      </c>
      <c r="E204" s="347">
        <v>1</v>
      </c>
      <c r="F204" s="350">
        <v>2</v>
      </c>
      <c r="G204" s="348" t="s">
        <v>151</v>
      </c>
      <c r="H204" s="382">
        <v>171</v>
      </c>
      <c r="I204" s="409">
        <v>0</v>
      </c>
      <c r="J204" s="409">
        <v>0</v>
      </c>
      <c r="K204" s="410">
        <v>0</v>
      </c>
      <c r="L204" s="411">
        <v>0</v>
      </c>
    </row>
    <row r="205" spans="1:12" hidden="1">
      <c r="A205" s="352">
        <v>3</v>
      </c>
      <c r="B205" s="353">
        <v>1</v>
      </c>
      <c r="C205" s="353">
        <v>1</v>
      </c>
      <c r="D205" s="353">
        <v>4</v>
      </c>
      <c r="E205" s="353">
        <v>1</v>
      </c>
      <c r="F205" s="355">
        <v>3</v>
      </c>
      <c r="G205" s="354" t="s">
        <v>152</v>
      </c>
      <c r="H205" s="382">
        <v>172</v>
      </c>
      <c r="I205" s="409">
        <v>0</v>
      </c>
      <c r="J205" s="409">
        <v>0</v>
      </c>
      <c r="K205" s="409">
        <v>0</v>
      </c>
      <c r="L205" s="411">
        <v>0</v>
      </c>
    </row>
    <row r="206" spans="1:12" ht="25.5" hidden="1" customHeight="1">
      <c r="A206" s="352">
        <v>3</v>
      </c>
      <c r="B206" s="353">
        <v>1</v>
      </c>
      <c r="C206" s="353">
        <v>1</v>
      </c>
      <c r="D206" s="353">
        <v>5</v>
      </c>
      <c r="E206" s="353"/>
      <c r="F206" s="355"/>
      <c r="G206" s="354" t="s">
        <v>153</v>
      </c>
      <c r="H206" s="382">
        <v>173</v>
      </c>
      <c r="I206" s="405">
        <f t="shared" ref="I206:L207" si="20">I207</f>
        <v>0</v>
      </c>
      <c r="J206" s="417">
        <f t="shared" si="20"/>
        <v>0</v>
      </c>
      <c r="K206" s="406">
        <f t="shared" si="20"/>
        <v>0</v>
      </c>
      <c r="L206" s="405">
        <f t="shared" si="20"/>
        <v>0</v>
      </c>
    </row>
    <row r="207" spans="1:12" ht="25.5" hidden="1" customHeight="1">
      <c r="A207" s="360">
        <v>3</v>
      </c>
      <c r="B207" s="361">
        <v>1</v>
      </c>
      <c r="C207" s="361">
        <v>1</v>
      </c>
      <c r="D207" s="361">
        <v>5</v>
      </c>
      <c r="E207" s="361">
        <v>1</v>
      </c>
      <c r="F207" s="363"/>
      <c r="G207" s="354" t="s">
        <v>153</v>
      </c>
      <c r="H207" s="382">
        <v>174</v>
      </c>
      <c r="I207" s="406">
        <f t="shared" si="20"/>
        <v>0</v>
      </c>
      <c r="J207" s="406">
        <f t="shared" si="20"/>
        <v>0</v>
      </c>
      <c r="K207" s="406">
        <f t="shared" si="20"/>
        <v>0</v>
      </c>
      <c r="L207" s="406">
        <f t="shared" si="20"/>
        <v>0</v>
      </c>
    </row>
    <row r="208" spans="1:12" ht="25.5" hidden="1" customHeight="1">
      <c r="A208" s="352">
        <v>3</v>
      </c>
      <c r="B208" s="353">
        <v>1</v>
      </c>
      <c r="C208" s="353">
        <v>1</v>
      </c>
      <c r="D208" s="353">
        <v>5</v>
      </c>
      <c r="E208" s="353">
        <v>1</v>
      </c>
      <c r="F208" s="355">
        <v>1</v>
      </c>
      <c r="G208" s="354" t="s">
        <v>153</v>
      </c>
      <c r="H208" s="382">
        <v>175</v>
      </c>
      <c r="I208" s="409">
        <v>0</v>
      </c>
      <c r="J208" s="411">
        <v>0</v>
      </c>
      <c r="K208" s="411">
        <v>0</v>
      </c>
      <c r="L208" s="411">
        <v>0</v>
      </c>
    </row>
    <row r="209" spans="1:15" ht="25.5" hidden="1" customHeight="1">
      <c r="A209" s="360">
        <v>3</v>
      </c>
      <c r="B209" s="361">
        <v>1</v>
      </c>
      <c r="C209" s="361">
        <v>2</v>
      </c>
      <c r="D209" s="361"/>
      <c r="E209" s="361"/>
      <c r="F209" s="363"/>
      <c r="G209" s="362" t="s">
        <v>154</v>
      </c>
      <c r="H209" s="382">
        <v>176</v>
      </c>
      <c r="I209" s="405">
        <f t="shared" ref="I209:L210" si="21">I210</f>
        <v>0</v>
      </c>
      <c r="J209" s="419">
        <f t="shared" si="21"/>
        <v>0</v>
      </c>
      <c r="K209" s="407">
        <f t="shared" si="21"/>
        <v>0</v>
      </c>
      <c r="L209" s="408">
        <f t="shared" si="21"/>
        <v>0</v>
      </c>
    </row>
    <row r="210" spans="1:15" ht="25.5" hidden="1" customHeight="1">
      <c r="A210" s="352">
        <v>3</v>
      </c>
      <c r="B210" s="353">
        <v>1</v>
      </c>
      <c r="C210" s="353">
        <v>2</v>
      </c>
      <c r="D210" s="353">
        <v>1</v>
      </c>
      <c r="E210" s="353"/>
      <c r="F210" s="355"/>
      <c r="G210" s="362" t="s">
        <v>154</v>
      </c>
      <c r="H210" s="382">
        <v>177</v>
      </c>
      <c r="I210" s="412">
        <f t="shared" si="21"/>
        <v>0</v>
      </c>
      <c r="J210" s="417">
        <f t="shared" si="21"/>
        <v>0</v>
      </c>
      <c r="K210" s="406">
        <f t="shared" si="21"/>
        <v>0</v>
      </c>
      <c r="L210" s="405">
        <f t="shared" si="21"/>
        <v>0</v>
      </c>
    </row>
    <row r="211" spans="1:15" ht="25.5" hidden="1" customHeight="1">
      <c r="A211" s="349">
        <v>3</v>
      </c>
      <c r="B211" s="347">
        <v>1</v>
      </c>
      <c r="C211" s="347">
        <v>2</v>
      </c>
      <c r="D211" s="347">
        <v>1</v>
      </c>
      <c r="E211" s="347">
        <v>1</v>
      </c>
      <c r="F211" s="350"/>
      <c r="G211" s="362" t="s">
        <v>154</v>
      </c>
      <c r="H211" s="382">
        <v>178</v>
      </c>
      <c r="I211" s="405">
        <f>SUM(I212:I215)</f>
        <v>0</v>
      </c>
      <c r="J211" s="418">
        <f>SUM(J212:J215)</f>
        <v>0</v>
      </c>
      <c r="K211" s="413">
        <f>SUM(K212:K215)</f>
        <v>0</v>
      </c>
      <c r="L211" s="412">
        <f>SUM(L212:L215)</f>
        <v>0</v>
      </c>
    </row>
    <row r="212" spans="1:15" ht="38.25" hidden="1" customHeight="1">
      <c r="A212" s="352">
        <v>3</v>
      </c>
      <c r="B212" s="353">
        <v>1</v>
      </c>
      <c r="C212" s="353">
        <v>2</v>
      </c>
      <c r="D212" s="353">
        <v>1</v>
      </c>
      <c r="E212" s="353">
        <v>1</v>
      </c>
      <c r="F212" s="355">
        <v>2</v>
      </c>
      <c r="G212" s="354" t="s">
        <v>155</v>
      </c>
      <c r="H212" s="382">
        <v>179</v>
      </c>
      <c r="I212" s="411">
        <v>0</v>
      </c>
      <c r="J212" s="411">
        <v>0</v>
      </c>
      <c r="K212" s="411">
        <v>0</v>
      </c>
      <c r="L212" s="411">
        <v>0</v>
      </c>
    </row>
    <row r="213" spans="1:15" hidden="1">
      <c r="A213" s="352">
        <v>3</v>
      </c>
      <c r="B213" s="353">
        <v>1</v>
      </c>
      <c r="C213" s="353">
        <v>2</v>
      </c>
      <c r="D213" s="352">
        <v>1</v>
      </c>
      <c r="E213" s="353">
        <v>1</v>
      </c>
      <c r="F213" s="355">
        <v>3</v>
      </c>
      <c r="G213" s="354" t="s">
        <v>156</v>
      </c>
      <c r="H213" s="382">
        <v>180</v>
      </c>
      <c r="I213" s="411">
        <v>0</v>
      </c>
      <c r="J213" s="411">
        <v>0</v>
      </c>
      <c r="K213" s="411">
        <v>0</v>
      </c>
      <c r="L213" s="411">
        <v>0</v>
      </c>
    </row>
    <row r="214" spans="1:15" ht="25.5" hidden="1" customHeight="1">
      <c r="A214" s="352">
        <v>3</v>
      </c>
      <c r="B214" s="353">
        <v>1</v>
      </c>
      <c r="C214" s="353">
        <v>2</v>
      </c>
      <c r="D214" s="352">
        <v>1</v>
      </c>
      <c r="E214" s="353">
        <v>1</v>
      </c>
      <c r="F214" s="355">
        <v>4</v>
      </c>
      <c r="G214" s="354" t="s">
        <v>157</v>
      </c>
      <c r="H214" s="382">
        <v>181</v>
      </c>
      <c r="I214" s="411">
        <v>0</v>
      </c>
      <c r="J214" s="411">
        <v>0</v>
      </c>
      <c r="K214" s="411">
        <v>0</v>
      </c>
      <c r="L214" s="411">
        <v>0</v>
      </c>
    </row>
    <row r="215" spans="1:15" hidden="1">
      <c r="A215" s="360">
        <v>3</v>
      </c>
      <c r="B215" s="367">
        <v>1</v>
      </c>
      <c r="C215" s="367">
        <v>2</v>
      </c>
      <c r="D215" s="366">
        <v>1</v>
      </c>
      <c r="E215" s="367">
        <v>1</v>
      </c>
      <c r="F215" s="368">
        <v>5</v>
      </c>
      <c r="G215" s="369" t="s">
        <v>158</v>
      </c>
      <c r="H215" s="382">
        <v>182</v>
      </c>
      <c r="I215" s="411">
        <v>0</v>
      </c>
      <c r="J215" s="411">
        <v>0</v>
      </c>
      <c r="K215" s="411">
        <v>0</v>
      </c>
      <c r="L215" s="429">
        <v>0</v>
      </c>
    </row>
    <row r="216" spans="1:15" hidden="1">
      <c r="A216" s="352">
        <v>3</v>
      </c>
      <c r="B216" s="353">
        <v>1</v>
      </c>
      <c r="C216" s="353">
        <v>3</v>
      </c>
      <c r="D216" s="352"/>
      <c r="E216" s="353"/>
      <c r="F216" s="355"/>
      <c r="G216" s="354" t="s">
        <v>159</v>
      </c>
      <c r="H216" s="382">
        <v>183</v>
      </c>
      <c r="I216" s="405">
        <f>SUM(I217+I220)</f>
        <v>0</v>
      </c>
      <c r="J216" s="417">
        <f>SUM(J217+J220)</f>
        <v>0</v>
      </c>
      <c r="K216" s="406">
        <f>SUM(K217+K220)</f>
        <v>0</v>
      </c>
      <c r="L216" s="405">
        <f>SUM(L217+L220)</f>
        <v>0</v>
      </c>
    </row>
    <row r="217" spans="1:15" ht="25.5" hidden="1" customHeight="1">
      <c r="A217" s="349">
        <v>3</v>
      </c>
      <c r="B217" s="347">
        <v>1</v>
      </c>
      <c r="C217" s="347">
        <v>3</v>
      </c>
      <c r="D217" s="349">
        <v>1</v>
      </c>
      <c r="E217" s="352"/>
      <c r="F217" s="350"/>
      <c r="G217" s="348" t="s">
        <v>160</v>
      </c>
      <c r="H217" s="382">
        <v>184</v>
      </c>
      <c r="I217" s="412">
        <f t="shared" ref="I217:L218" si="22">I218</f>
        <v>0</v>
      </c>
      <c r="J217" s="418">
        <f t="shared" si="22"/>
        <v>0</v>
      </c>
      <c r="K217" s="413">
        <f t="shared" si="22"/>
        <v>0</v>
      </c>
      <c r="L217" s="412">
        <f t="shared" si="22"/>
        <v>0</v>
      </c>
    </row>
    <row r="218" spans="1:15" ht="25.5" hidden="1" customHeight="1">
      <c r="A218" s="352">
        <v>3</v>
      </c>
      <c r="B218" s="353">
        <v>1</v>
      </c>
      <c r="C218" s="353">
        <v>3</v>
      </c>
      <c r="D218" s="352">
        <v>1</v>
      </c>
      <c r="E218" s="352">
        <v>1</v>
      </c>
      <c r="F218" s="355"/>
      <c r="G218" s="348" t="s">
        <v>160</v>
      </c>
      <c r="H218" s="382">
        <v>185</v>
      </c>
      <c r="I218" s="405">
        <f t="shared" si="22"/>
        <v>0</v>
      </c>
      <c r="J218" s="417">
        <f t="shared" si="22"/>
        <v>0</v>
      </c>
      <c r="K218" s="406">
        <f t="shared" si="22"/>
        <v>0</v>
      </c>
      <c r="L218" s="405">
        <f t="shared" si="22"/>
        <v>0</v>
      </c>
    </row>
    <row r="219" spans="1:15" ht="25.5" hidden="1" customHeight="1">
      <c r="A219" s="352">
        <v>3</v>
      </c>
      <c r="B219" s="354">
        <v>1</v>
      </c>
      <c r="C219" s="352">
        <v>3</v>
      </c>
      <c r="D219" s="353">
        <v>1</v>
      </c>
      <c r="E219" s="353">
        <v>1</v>
      </c>
      <c r="F219" s="355">
        <v>1</v>
      </c>
      <c r="G219" s="348" t="s">
        <v>160</v>
      </c>
      <c r="H219" s="382">
        <v>186</v>
      </c>
      <c r="I219" s="429">
        <v>0</v>
      </c>
      <c r="J219" s="429">
        <v>0</v>
      </c>
      <c r="K219" s="429">
        <v>0</v>
      </c>
      <c r="L219" s="429">
        <v>0</v>
      </c>
    </row>
    <row r="220" spans="1:15" hidden="1">
      <c r="A220" s="352">
        <v>3</v>
      </c>
      <c r="B220" s="354">
        <v>1</v>
      </c>
      <c r="C220" s="352">
        <v>3</v>
      </c>
      <c r="D220" s="353">
        <v>2</v>
      </c>
      <c r="E220" s="353"/>
      <c r="F220" s="355"/>
      <c r="G220" s="354" t="s">
        <v>161</v>
      </c>
      <c r="H220" s="382">
        <v>187</v>
      </c>
      <c r="I220" s="405">
        <f>I221</f>
        <v>0</v>
      </c>
      <c r="J220" s="417">
        <f>J221</f>
        <v>0</v>
      </c>
      <c r="K220" s="406">
        <f>K221</f>
        <v>0</v>
      </c>
      <c r="L220" s="405">
        <f>L221</f>
        <v>0</v>
      </c>
    </row>
    <row r="221" spans="1:15" hidden="1">
      <c r="A221" s="349">
        <v>3</v>
      </c>
      <c r="B221" s="348">
        <v>1</v>
      </c>
      <c r="C221" s="349">
        <v>3</v>
      </c>
      <c r="D221" s="347">
        <v>2</v>
      </c>
      <c r="E221" s="347">
        <v>1</v>
      </c>
      <c r="F221" s="350"/>
      <c r="G221" s="354" t="s">
        <v>161</v>
      </c>
      <c r="H221" s="382">
        <v>188</v>
      </c>
      <c r="I221" s="405">
        <f>SUM(I222:I227)</f>
        <v>0</v>
      </c>
      <c r="J221" s="405">
        <f>SUM(J222:J227)</f>
        <v>0</v>
      </c>
      <c r="K221" s="405">
        <f>SUM(K222:K227)</f>
        <v>0</v>
      </c>
      <c r="L221" s="405">
        <f>SUM(L222:L227)</f>
        <v>0</v>
      </c>
      <c r="M221" s="389"/>
      <c r="N221" s="389"/>
      <c r="O221" s="389"/>
    </row>
    <row r="222" spans="1:15" hidden="1">
      <c r="A222" s="352">
        <v>3</v>
      </c>
      <c r="B222" s="354">
        <v>1</v>
      </c>
      <c r="C222" s="352">
        <v>3</v>
      </c>
      <c r="D222" s="353">
        <v>2</v>
      </c>
      <c r="E222" s="353">
        <v>1</v>
      </c>
      <c r="F222" s="355">
        <v>1</v>
      </c>
      <c r="G222" s="354" t="s">
        <v>162</v>
      </c>
      <c r="H222" s="382">
        <v>189</v>
      </c>
      <c r="I222" s="411">
        <v>0</v>
      </c>
      <c r="J222" s="411">
        <v>0</v>
      </c>
      <c r="K222" s="411">
        <v>0</v>
      </c>
      <c r="L222" s="429">
        <v>0</v>
      </c>
    </row>
    <row r="223" spans="1:15" ht="25.5" hidden="1" customHeight="1">
      <c r="A223" s="352">
        <v>3</v>
      </c>
      <c r="B223" s="354">
        <v>1</v>
      </c>
      <c r="C223" s="352">
        <v>3</v>
      </c>
      <c r="D223" s="353">
        <v>2</v>
      </c>
      <c r="E223" s="353">
        <v>1</v>
      </c>
      <c r="F223" s="355">
        <v>2</v>
      </c>
      <c r="G223" s="354" t="s">
        <v>163</v>
      </c>
      <c r="H223" s="382">
        <v>190</v>
      </c>
      <c r="I223" s="411">
        <v>0</v>
      </c>
      <c r="J223" s="411">
        <v>0</v>
      </c>
      <c r="K223" s="411">
        <v>0</v>
      </c>
      <c r="L223" s="411">
        <v>0</v>
      </c>
    </row>
    <row r="224" spans="1:15" hidden="1">
      <c r="A224" s="352">
        <v>3</v>
      </c>
      <c r="B224" s="354">
        <v>1</v>
      </c>
      <c r="C224" s="352">
        <v>3</v>
      </c>
      <c r="D224" s="353">
        <v>2</v>
      </c>
      <c r="E224" s="353">
        <v>1</v>
      </c>
      <c r="F224" s="355">
        <v>3</v>
      </c>
      <c r="G224" s="354" t="s">
        <v>164</v>
      </c>
      <c r="H224" s="382">
        <v>191</v>
      </c>
      <c r="I224" s="411">
        <v>0</v>
      </c>
      <c r="J224" s="411">
        <v>0</v>
      </c>
      <c r="K224" s="411">
        <v>0</v>
      </c>
      <c r="L224" s="411">
        <v>0</v>
      </c>
    </row>
    <row r="225" spans="1:12" ht="25.5" hidden="1" customHeight="1">
      <c r="A225" s="352">
        <v>3</v>
      </c>
      <c r="B225" s="354">
        <v>1</v>
      </c>
      <c r="C225" s="352">
        <v>3</v>
      </c>
      <c r="D225" s="353">
        <v>2</v>
      </c>
      <c r="E225" s="353">
        <v>1</v>
      </c>
      <c r="F225" s="355">
        <v>4</v>
      </c>
      <c r="G225" s="354" t="s">
        <v>165</v>
      </c>
      <c r="H225" s="382">
        <v>192</v>
      </c>
      <c r="I225" s="411">
        <v>0</v>
      </c>
      <c r="J225" s="411">
        <v>0</v>
      </c>
      <c r="K225" s="411">
        <v>0</v>
      </c>
      <c r="L225" s="429">
        <v>0</v>
      </c>
    </row>
    <row r="226" spans="1:12" hidden="1">
      <c r="A226" s="352">
        <v>3</v>
      </c>
      <c r="B226" s="354">
        <v>1</v>
      </c>
      <c r="C226" s="352">
        <v>3</v>
      </c>
      <c r="D226" s="353">
        <v>2</v>
      </c>
      <c r="E226" s="353">
        <v>1</v>
      </c>
      <c r="F226" s="355">
        <v>5</v>
      </c>
      <c r="G226" s="348" t="s">
        <v>166</v>
      </c>
      <c r="H226" s="382">
        <v>193</v>
      </c>
      <c r="I226" s="411">
        <v>0</v>
      </c>
      <c r="J226" s="411">
        <v>0</v>
      </c>
      <c r="K226" s="411">
        <v>0</v>
      </c>
      <c r="L226" s="411">
        <v>0</v>
      </c>
    </row>
    <row r="227" spans="1:12" hidden="1">
      <c r="A227" s="352">
        <v>3</v>
      </c>
      <c r="B227" s="354">
        <v>1</v>
      </c>
      <c r="C227" s="352">
        <v>3</v>
      </c>
      <c r="D227" s="353">
        <v>2</v>
      </c>
      <c r="E227" s="353">
        <v>1</v>
      </c>
      <c r="F227" s="355">
        <v>6</v>
      </c>
      <c r="G227" s="348" t="s">
        <v>161</v>
      </c>
      <c r="H227" s="382">
        <v>194</v>
      </c>
      <c r="I227" s="411">
        <v>0</v>
      </c>
      <c r="J227" s="411">
        <v>0</v>
      </c>
      <c r="K227" s="411">
        <v>0</v>
      </c>
      <c r="L227" s="429">
        <v>0</v>
      </c>
    </row>
    <row r="228" spans="1:12" ht="25.5" hidden="1" customHeight="1">
      <c r="A228" s="349">
        <v>3</v>
      </c>
      <c r="B228" s="347">
        <v>1</v>
      </c>
      <c r="C228" s="347">
        <v>4</v>
      </c>
      <c r="D228" s="347"/>
      <c r="E228" s="347"/>
      <c r="F228" s="350"/>
      <c r="G228" s="348" t="s">
        <v>167</v>
      </c>
      <c r="H228" s="382">
        <v>195</v>
      </c>
      <c r="I228" s="412">
        <f t="shared" ref="I228:L230" si="23">I229</f>
        <v>0</v>
      </c>
      <c r="J228" s="418">
        <f t="shared" si="23"/>
        <v>0</v>
      </c>
      <c r="K228" s="413">
        <f t="shared" si="23"/>
        <v>0</v>
      </c>
      <c r="L228" s="413">
        <f t="shared" si="23"/>
        <v>0</v>
      </c>
    </row>
    <row r="229" spans="1:12" ht="25.5" hidden="1" customHeight="1">
      <c r="A229" s="360">
        <v>3</v>
      </c>
      <c r="B229" s="367">
        <v>1</v>
      </c>
      <c r="C229" s="367">
        <v>4</v>
      </c>
      <c r="D229" s="367">
        <v>1</v>
      </c>
      <c r="E229" s="367"/>
      <c r="F229" s="368"/>
      <c r="G229" s="348" t="s">
        <v>167</v>
      </c>
      <c r="H229" s="382">
        <v>196</v>
      </c>
      <c r="I229" s="414">
        <f t="shared" si="23"/>
        <v>0</v>
      </c>
      <c r="J229" s="423">
        <f t="shared" si="23"/>
        <v>0</v>
      </c>
      <c r="K229" s="415">
        <f t="shared" si="23"/>
        <v>0</v>
      </c>
      <c r="L229" s="415">
        <f t="shared" si="23"/>
        <v>0</v>
      </c>
    </row>
    <row r="230" spans="1:12" ht="25.5" hidden="1" customHeight="1">
      <c r="A230" s="352">
        <v>3</v>
      </c>
      <c r="B230" s="353">
        <v>1</v>
      </c>
      <c r="C230" s="353">
        <v>4</v>
      </c>
      <c r="D230" s="353">
        <v>1</v>
      </c>
      <c r="E230" s="353">
        <v>1</v>
      </c>
      <c r="F230" s="355"/>
      <c r="G230" s="348" t="s">
        <v>168</v>
      </c>
      <c r="H230" s="382">
        <v>197</v>
      </c>
      <c r="I230" s="405">
        <f t="shared" si="23"/>
        <v>0</v>
      </c>
      <c r="J230" s="417">
        <f t="shared" si="23"/>
        <v>0</v>
      </c>
      <c r="K230" s="406">
        <f t="shared" si="23"/>
        <v>0</v>
      </c>
      <c r="L230" s="406">
        <f t="shared" si="23"/>
        <v>0</v>
      </c>
    </row>
    <row r="231" spans="1:12" ht="25.5" hidden="1" customHeight="1">
      <c r="A231" s="356">
        <v>3</v>
      </c>
      <c r="B231" s="352">
        <v>1</v>
      </c>
      <c r="C231" s="353">
        <v>4</v>
      </c>
      <c r="D231" s="353">
        <v>1</v>
      </c>
      <c r="E231" s="353">
        <v>1</v>
      </c>
      <c r="F231" s="355">
        <v>1</v>
      </c>
      <c r="G231" s="348" t="s">
        <v>168</v>
      </c>
      <c r="H231" s="382">
        <v>198</v>
      </c>
      <c r="I231" s="411">
        <v>0</v>
      </c>
      <c r="J231" s="411">
        <v>0</v>
      </c>
      <c r="K231" s="411">
        <v>0</v>
      </c>
      <c r="L231" s="411">
        <v>0</v>
      </c>
    </row>
    <row r="232" spans="1:12" ht="25.5" hidden="1" customHeight="1">
      <c r="A232" s="356">
        <v>3</v>
      </c>
      <c r="B232" s="353">
        <v>1</v>
      </c>
      <c r="C232" s="353">
        <v>5</v>
      </c>
      <c r="D232" s="353"/>
      <c r="E232" s="353"/>
      <c r="F232" s="355"/>
      <c r="G232" s="354" t="s">
        <v>169</v>
      </c>
      <c r="H232" s="382">
        <v>199</v>
      </c>
      <c r="I232" s="405">
        <f t="shared" ref="I232:L233" si="24">I233</f>
        <v>0</v>
      </c>
      <c r="J232" s="405">
        <f t="shared" si="24"/>
        <v>0</v>
      </c>
      <c r="K232" s="405">
        <f t="shared" si="24"/>
        <v>0</v>
      </c>
      <c r="L232" s="405">
        <f t="shared" si="24"/>
        <v>0</v>
      </c>
    </row>
    <row r="233" spans="1:12" ht="25.5" hidden="1" customHeight="1">
      <c r="A233" s="356">
        <v>3</v>
      </c>
      <c r="B233" s="353">
        <v>1</v>
      </c>
      <c r="C233" s="353">
        <v>5</v>
      </c>
      <c r="D233" s="353">
        <v>1</v>
      </c>
      <c r="E233" s="353"/>
      <c r="F233" s="355"/>
      <c r="G233" s="354" t="s">
        <v>169</v>
      </c>
      <c r="H233" s="382">
        <v>200</v>
      </c>
      <c r="I233" s="405">
        <f t="shared" si="24"/>
        <v>0</v>
      </c>
      <c r="J233" s="405">
        <f t="shared" si="24"/>
        <v>0</v>
      </c>
      <c r="K233" s="405">
        <f t="shared" si="24"/>
        <v>0</v>
      </c>
      <c r="L233" s="405">
        <f t="shared" si="24"/>
        <v>0</v>
      </c>
    </row>
    <row r="234" spans="1:12" ht="25.5" hidden="1" customHeight="1">
      <c r="A234" s="356">
        <v>3</v>
      </c>
      <c r="B234" s="353">
        <v>1</v>
      </c>
      <c r="C234" s="353">
        <v>5</v>
      </c>
      <c r="D234" s="353">
        <v>1</v>
      </c>
      <c r="E234" s="353">
        <v>1</v>
      </c>
      <c r="F234" s="355"/>
      <c r="G234" s="354" t="s">
        <v>169</v>
      </c>
      <c r="H234" s="382">
        <v>201</v>
      </c>
      <c r="I234" s="405">
        <f>SUM(I235:I237)</f>
        <v>0</v>
      </c>
      <c r="J234" s="405">
        <f>SUM(J235:J237)</f>
        <v>0</v>
      </c>
      <c r="K234" s="405">
        <f>SUM(K235:K237)</f>
        <v>0</v>
      </c>
      <c r="L234" s="405">
        <f>SUM(L235:L237)</f>
        <v>0</v>
      </c>
    </row>
    <row r="235" spans="1:12" hidden="1">
      <c r="A235" s="356">
        <v>3</v>
      </c>
      <c r="B235" s="353">
        <v>1</v>
      </c>
      <c r="C235" s="353">
        <v>5</v>
      </c>
      <c r="D235" s="353">
        <v>1</v>
      </c>
      <c r="E235" s="353">
        <v>1</v>
      </c>
      <c r="F235" s="355">
        <v>1</v>
      </c>
      <c r="G235" s="386" t="s">
        <v>170</v>
      </c>
      <c r="H235" s="382">
        <v>202</v>
      </c>
      <c r="I235" s="411">
        <v>0</v>
      </c>
      <c r="J235" s="411">
        <v>0</v>
      </c>
      <c r="K235" s="411">
        <v>0</v>
      </c>
      <c r="L235" s="411">
        <v>0</v>
      </c>
    </row>
    <row r="236" spans="1:12" hidden="1">
      <c r="A236" s="356">
        <v>3</v>
      </c>
      <c r="B236" s="353">
        <v>1</v>
      </c>
      <c r="C236" s="353">
        <v>5</v>
      </c>
      <c r="D236" s="353">
        <v>1</v>
      </c>
      <c r="E236" s="353">
        <v>1</v>
      </c>
      <c r="F236" s="355">
        <v>2</v>
      </c>
      <c r="G236" s="386" t="s">
        <v>171</v>
      </c>
      <c r="H236" s="382">
        <v>203</v>
      </c>
      <c r="I236" s="411">
        <v>0</v>
      </c>
      <c r="J236" s="411">
        <v>0</v>
      </c>
      <c r="K236" s="411">
        <v>0</v>
      </c>
      <c r="L236" s="411">
        <v>0</v>
      </c>
    </row>
    <row r="237" spans="1:12" ht="25.5" hidden="1" customHeight="1">
      <c r="A237" s="356">
        <v>3</v>
      </c>
      <c r="B237" s="353">
        <v>1</v>
      </c>
      <c r="C237" s="353">
        <v>5</v>
      </c>
      <c r="D237" s="353">
        <v>1</v>
      </c>
      <c r="E237" s="353">
        <v>1</v>
      </c>
      <c r="F237" s="355">
        <v>3</v>
      </c>
      <c r="G237" s="386" t="s">
        <v>172</v>
      </c>
      <c r="H237" s="382">
        <v>204</v>
      </c>
      <c r="I237" s="411">
        <v>0</v>
      </c>
      <c r="J237" s="411">
        <v>0</v>
      </c>
      <c r="K237" s="411">
        <v>0</v>
      </c>
      <c r="L237" s="411">
        <v>0</v>
      </c>
    </row>
    <row r="238" spans="1:12" ht="38.25" hidden="1" customHeight="1">
      <c r="A238" s="341">
        <v>3</v>
      </c>
      <c r="B238" s="342">
        <v>2</v>
      </c>
      <c r="C238" s="342"/>
      <c r="D238" s="342"/>
      <c r="E238" s="342"/>
      <c r="F238" s="344"/>
      <c r="G238" s="343" t="s">
        <v>173</v>
      </c>
      <c r="H238" s="382">
        <v>205</v>
      </c>
      <c r="I238" s="405">
        <f>SUM(I239+I271)</f>
        <v>0</v>
      </c>
      <c r="J238" s="417">
        <f>SUM(J239+J271)</f>
        <v>0</v>
      </c>
      <c r="K238" s="406">
        <f>SUM(K239+K271)</f>
        <v>0</v>
      </c>
      <c r="L238" s="406">
        <f>SUM(L239+L271)</f>
        <v>0</v>
      </c>
    </row>
    <row r="239" spans="1:12" ht="38.25" hidden="1" customHeight="1">
      <c r="A239" s="360">
        <v>3</v>
      </c>
      <c r="B239" s="366">
        <v>2</v>
      </c>
      <c r="C239" s="367">
        <v>1</v>
      </c>
      <c r="D239" s="367"/>
      <c r="E239" s="367"/>
      <c r="F239" s="368"/>
      <c r="G239" s="369" t="s">
        <v>174</v>
      </c>
      <c r="H239" s="382">
        <v>206</v>
      </c>
      <c r="I239" s="414">
        <f>SUM(I240+I249+I253+I257+I261+I264+I267)</f>
        <v>0</v>
      </c>
      <c r="J239" s="423">
        <f>SUM(J240+J249+J253+J257+J261+J264+J267)</f>
        <v>0</v>
      </c>
      <c r="K239" s="415">
        <f>SUM(K240+K249+K253+K257+K261+K264+K267)</f>
        <v>0</v>
      </c>
      <c r="L239" s="415">
        <f>SUM(L240+L249+L253+L257+L261+L264+L267)</f>
        <v>0</v>
      </c>
    </row>
    <row r="240" spans="1:12" hidden="1">
      <c r="A240" s="352">
        <v>3</v>
      </c>
      <c r="B240" s="353">
        <v>2</v>
      </c>
      <c r="C240" s="353">
        <v>1</v>
      </c>
      <c r="D240" s="353">
        <v>1</v>
      </c>
      <c r="E240" s="353"/>
      <c r="F240" s="355"/>
      <c r="G240" s="354" t="s">
        <v>175</v>
      </c>
      <c r="H240" s="382">
        <v>207</v>
      </c>
      <c r="I240" s="414">
        <f>I241</f>
        <v>0</v>
      </c>
      <c r="J240" s="414">
        <f>J241</f>
        <v>0</v>
      </c>
      <c r="K240" s="414">
        <f>K241</f>
        <v>0</v>
      </c>
      <c r="L240" s="414">
        <f>L241</f>
        <v>0</v>
      </c>
    </row>
    <row r="241" spans="1:12" hidden="1">
      <c r="A241" s="352">
        <v>3</v>
      </c>
      <c r="B241" s="352">
        <v>2</v>
      </c>
      <c r="C241" s="353">
        <v>1</v>
      </c>
      <c r="D241" s="353">
        <v>1</v>
      </c>
      <c r="E241" s="353">
        <v>1</v>
      </c>
      <c r="F241" s="355"/>
      <c r="G241" s="354" t="s">
        <v>176</v>
      </c>
      <c r="H241" s="382">
        <v>208</v>
      </c>
      <c r="I241" s="405">
        <f>SUM(I242:I242)</f>
        <v>0</v>
      </c>
      <c r="J241" s="417">
        <f>SUM(J242:J242)</f>
        <v>0</v>
      </c>
      <c r="K241" s="406">
        <f>SUM(K242:K242)</f>
        <v>0</v>
      </c>
      <c r="L241" s="406">
        <f>SUM(L242:L242)</f>
        <v>0</v>
      </c>
    </row>
    <row r="242" spans="1:12" hidden="1">
      <c r="A242" s="360">
        <v>3</v>
      </c>
      <c r="B242" s="360">
        <v>2</v>
      </c>
      <c r="C242" s="367">
        <v>1</v>
      </c>
      <c r="D242" s="367">
        <v>1</v>
      </c>
      <c r="E242" s="367">
        <v>1</v>
      </c>
      <c r="F242" s="368">
        <v>1</v>
      </c>
      <c r="G242" s="369" t="s">
        <v>176</v>
      </c>
      <c r="H242" s="382">
        <v>209</v>
      </c>
      <c r="I242" s="411">
        <v>0</v>
      </c>
      <c r="J242" s="411">
        <v>0</v>
      </c>
      <c r="K242" s="411">
        <v>0</v>
      </c>
      <c r="L242" s="411">
        <v>0</v>
      </c>
    </row>
    <row r="243" spans="1:12" hidden="1">
      <c r="A243" s="360">
        <v>3</v>
      </c>
      <c r="B243" s="367">
        <v>2</v>
      </c>
      <c r="C243" s="367">
        <v>1</v>
      </c>
      <c r="D243" s="367">
        <v>1</v>
      </c>
      <c r="E243" s="367">
        <v>2</v>
      </c>
      <c r="F243" s="368"/>
      <c r="G243" s="369" t="s">
        <v>177</v>
      </c>
      <c r="H243" s="382">
        <v>210</v>
      </c>
      <c r="I243" s="405">
        <f>SUM(I244:I245)</f>
        <v>0</v>
      </c>
      <c r="J243" s="405">
        <f>SUM(J244:J245)</f>
        <v>0</v>
      </c>
      <c r="K243" s="405">
        <f>SUM(K244:K245)</f>
        <v>0</v>
      </c>
      <c r="L243" s="405">
        <f>SUM(L244:L245)</f>
        <v>0</v>
      </c>
    </row>
    <row r="244" spans="1:12" hidden="1">
      <c r="A244" s="360">
        <v>3</v>
      </c>
      <c r="B244" s="367">
        <v>2</v>
      </c>
      <c r="C244" s="367">
        <v>1</v>
      </c>
      <c r="D244" s="367">
        <v>1</v>
      </c>
      <c r="E244" s="367">
        <v>2</v>
      </c>
      <c r="F244" s="368">
        <v>1</v>
      </c>
      <c r="G244" s="369" t="s">
        <v>178</v>
      </c>
      <c r="H244" s="382">
        <v>211</v>
      </c>
      <c r="I244" s="411">
        <v>0</v>
      </c>
      <c r="J244" s="411">
        <v>0</v>
      </c>
      <c r="K244" s="411">
        <v>0</v>
      </c>
      <c r="L244" s="411">
        <v>0</v>
      </c>
    </row>
    <row r="245" spans="1:12" hidden="1">
      <c r="A245" s="360">
        <v>3</v>
      </c>
      <c r="B245" s="367">
        <v>2</v>
      </c>
      <c r="C245" s="367">
        <v>1</v>
      </c>
      <c r="D245" s="367">
        <v>1</v>
      </c>
      <c r="E245" s="367">
        <v>2</v>
      </c>
      <c r="F245" s="368">
        <v>2</v>
      </c>
      <c r="G245" s="369" t="s">
        <v>179</v>
      </c>
      <c r="H245" s="382">
        <v>212</v>
      </c>
      <c r="I245" s="411">
        <v>0</v>
      </c>
      <c r="J245" s="411">
        <v>0</v>
      </c>
      <c r="K245" s="411">
        <v>0</v>
      </c>
      <c r="L245" s="411">
        <v>0</v>
      </c>
    </row>
    <row r="246" spans="1:12" hidden="1">
      <c r="A246" s="360">
        <v>3</v>
      </c>
      <c r="B246" s="367">
        <v>2</v>
      </c>
      <c r="C246" s="367">
        <v>1</v>
      </c>
      <c r="D246" s="367">
        <v>1</v>
      </c>
      <c r="E246" s="367">
        <v>3</v>
      </c>
      <c r="F246" s="390"/>
      <c r="G246" s="369" t="s">
        <v>180</v>
      </c>
      <c r="H246" s="382">
        <v>213</v>
      </c>
      <c r="I246" s="405">
        <f>SUM(I247:I248)</f>
        <v>0</v>
      </c>
      <c r="J246" s="405">
        <f>SUM(J247:J248)</f>
        <v>0</v>
      </c>
      <c r="K246" s="405">
        <f>SUM(K247:K248)</f>
        <v>0</v>
      </c>
      <c r="L246" s="405">
        <f>SUM(L247:L248)</f>
        <v>0</v>
      </c>
    </row>
    <row r="247" spans="1:12" hidden="1">
      <c r="A247" s="360">
        <v>3</v>
      </c>
      <c r="B247" s="367">
        <v>2</v>
      </c>
      <c r="C247" s="367">
        <v>1</v>
      </c>
      <c r="D247" s="367">
        <v>1</v>
      </c>
      <c r="E247" s="367">
        <v>3</v>
      </c>
      <c r="F247" s="368">
        <v>1</v>
      </c>
      <c r="G247" s="369" t="s">
        <v>181</v>
      </c>
      <c r="H247" s="382">
        <v>214</v>
      </c>
      <c r="I247" s="411">
        <v>0</v>
      </c>
      <c r="J247" s="411">
        <v>0</v>
      </c>
      <c r="K247" s="411">
        <v>0</v>
      </c>
      <c r="L247" s="411">
        <v>0</v>
      </c>
    </row>
    <row r="248" spans="1:12" hidden="1">
      <c r="A248" s="360">
        <v>3</v>
      </c>
      <c r="B248" s="367">
        <v>2</v>
      </c>
      <c r="C248" s="367">
        <v>1</v>
      </c>
      <c r="D248" s="367">
        <v>1</v>
      </c>
      <c r="E248" s="367">
        <v>3</v>
      </c>
      <c r="F248" s="368">
        <v>2</v>
      </c>
      <c r="G248" s="369" t="s">
        <v>182</v>
      </c>
      <c r="H248" s="382">
        <v>215</v>
      </c>
      <c r="I248" s="411">
        <v>0</v>
      </c>
      <c r="J248" s="411">
        <v>0</v>
      </c>
      <c r="K248" s="411">
        <v>0</v>
      </c>
      <c r="L248" s="411">
        <v>0</v>
      </c>
    </row>
    <row r="249" spans="1:12" hidden="1">
      <c r="A249" s="352">
        <v>3</v>
      </c>
      <c r="B249" s="353">
        <v>2</v>
      </c>
      <c r="C249" s="353">
        <v>1</v>
      </c>
      <c r="D249" s="353">
        <v>2</v>
      </c>
      <c r="E249" s="353"/>
      <c r="F249" s="355"/>
      <c r="G249" s="354" t="s">
        <v>183</v>
      </c>
      <c r="H249" s="382">
        <v>216</v>
      </c>
      <c r="I249" s="405">
        <f>I250</f>
        <v>0</v>
      </c>
      <c r="J249" s="405">
        <f>J250</f>
        <v>0</v>
      </c>
      <c r="K249" s="405">
        <f>K250</f>
        <v>0</v>
      </c>
      <c r="L249" s="405">
        <f>L250</f>
        <v>0</v>
      </c>
    </row>
    <row r="250" spans="1:12" hidden="1">
      <c r="A250" s="352">
        <v>3</v>
      </c>
      <c r="B250" s="353">
        <v>2</v>
      </c>
      <c r="C250" s="353">
        <v>1</v>
      </c>
      <c r="D250" s="353">
        <v>2</v>
      </c>
      <c r="E250" s="353">
        <v>1</v>
      </c>
      <c r="F250" s="355"/>
      <c r="G250" s="354" t="s">
        <v>183</v>
      </c>
      <c r="H250" s="382">
        <v>217</v>
      </c>
      <c r="I250" s="405">
        <f>SUM(I251:I252)</f>
        <v>0</v>
      </c>
      <c r="J250" s="417">
        <f>SUM(J251:J252)</f>
        <v>0</v>
      </c>
      <c r="K250" s="406">
        <f>SUM(K251:K252)</f>
        <v>0</v>
      </c>
      <c r="L250" s="406">
        <f>SUM(L251:L252)</f>
        <v>0</v>
      </c>
    </row>
    <row r="251" spans="1:12" ht="25.5" hidden="1" customHeight="1">
      <c r="A251" s="360">
        <v>3</v>
      </c>
      <c r="B251" s="366">
        <v>2</v>
      </c>
      <c r="C251" s="367">
        <v>1</v>
      </c>
      <c r="D251" s="367">
        <v>2</v>
      </c>
      <c r="E251" s="367">
        <v>1</v>
      </c>
      <c r="F251" s="368">
        <v>1</v>
      </c>
      <c r="G251" s="369" t="s">
        <v>184</v>
      </c>
      <c r="H251" s="382">
        <v>218</v>
      </c>
      <c r="I251" s="411">
        <v>0</v>
      </c>
      <c r="J251" s="411">
        <v>0</v>
      </c>
      <c r="K251" s="411">
        <v>0</v>
      </c>
      <c r="L251" s="411">
        <v>0</v>
      </c>
    </row>
    <row r="252" spans="1:12" ht="25.5" hidden="1" customHeight="1">
      <c r="A252" s="352">
        <v>3</v>
      </c>
      <c r="B252" s="353">
        <v>2</v>
      </c>
      <c r="C252" s="353">
        <v>1</v>
      </c>
      <c r="D252" s="353">
        <v>2</v>
      </c>
      <c r="E252" s="353">
        <v>1</v>
      </c>
      <c r="F252" s="355">
        <v>2</v>
      </c>
      <c r="G252" s="354" t="s">
        <v>185</v>
      </c>
      <c r="H252" s="382">
        <v>219</v>
      </c>
      <c r="I252" s="411">
        <v>0</v>
      </c>
      <c r="J252" s="411">
        <v>0</v>
      </c>
      <c r="K252" s="411">
        <v>0</v>
      </c>
      <c r="L252" s="411">
        <v>0</v>
      </c>
    </row>
    <row r="253" spans="1:12" ht="25.5" hidden="1" customHeight="1">
      <c r="A253" s="349">
        <v>3</v>
      </c>
      <c r="B253" s="347">
        <v>2</v>
      </c>
      <c r="C253" s="347">
        <v>1</v>
      </c>
      <c r="D253" s="347">
        <v>3</v>
      </c>
      <c r="E253" s="347"/>
      <c r="F253" s="350"/>
      <c r="G253" s="348" t="s">
        <v>186</v>
      </c>
      <c r="H253" s="382">
        <v>220</v>
      </c>
      <c r="I253" s="412">
        <f>I254</f>
        <v>0</v>
      </c>
      <c r="J253" s="418">
        <f>J254</f>
        <v>0</v>
      </c>
      <c r="K253" s="413">
        <f>K254</f>
        <v>0</v>
      </c>
      <c r="L253" s="413">
        <f>L254</f>
        <v>0</v>
      </c>
    </row>
    <row r="254" spans="1:12" ht="25.5" hidden="1" customHeight="1">
      <c r="A254" s="352">
        <v>3</v>
      </c>
      <c r="B254" s="353">
        <v>2</v>
      </c>
      <c r="C254" s="353">
        <v>1</v>
      </c>
      <c r="D254" s="353">
        <v>3</v>
      </c>
      <c r="E254" s="353">
        <v>1</v>
      </c>
      <c r="F254" s="355"/>
      <c r="G254" s="348" t="s">
        <v>186</v>
      </c>
      <c r="H254" s="382">
        <v>221</v>
      </c>
      <c r="I254" s="405">
        <f>I255+I256</f>
        <v>0</v>
      </c>
      <c r="J254" s="405">
        <f>J255+J256</f>
        <v>0</v>
      </c>
      <c r="K254" s="405">
        <f>K255+K256</f>
        <v>0</v>
      </c>
      <c r="L254" s="405">
        <f>L255+L256</f>
        <v>0</v>
      </c>
    </row>
    <row r="255" spans="1:12" ht="25.5" hidden="1" customHeight="1">
      <c r="A255" s="352">
        <v>3</v>
      </c>
      <c r="B255" s="353">
        <v>2</v>
      </c>
      <c r="C255" s="353">
        <v>1</v>
      </c>
      <c r="D255" s="353">
        <v>3</v>
      </c>
      <c r="E255" s="353">
        <v>1</v>
      </c>
      <c r="F255" s="355">
        <v>1</v>
      </c>
      <c r="G255" s="354" t="s">
        <v>187</v>
      </c>
      <c r="H255" s="382">
        <v>222</v>
      </c>
      <c r="I255" s="411">
        <v>0</v>
      </c>
      <c r="J255" s="411">
        <v>0</v>
      </c>
      <c r="K255" s="411">
        <v>0</v>
      </c>
      <c r="L255" s="411">
        <v>0</v>
      </c>
    </row>
    <row r="256" spans="1:12" ht="25.5" hidden="1" customHeight="1">
      <c r="A256" s="352">
        <v>3</v>
      </c>
      <c r="B256" s="353">
        <v>2</v>
      </c>
      <c r="C256" s="353">
        <v>1</v>
      </c>
      <c r="D256" s="353">
        <v>3</v>
      </c>
      <c r="E256" s="353">
        <v>1</v>
      </c>
      <c r="F256" s="355">
        <v>2</v>
      </c>
      <c r="G256" s="354" t="s">
        <v>188</v>
      </c>
      <c r="H256" s="382">
        <v>223</v>
      </c>
      <c r="I256" s="429">
        <v>0</v>
      </c>
      <c r="J256" s="426">
        <v>0</v>
      </c>
      <c r="K256" s="429">
        <v>0</v>
      </c>
      <c r="L256" s="429">
        <v>0</v>
      </c>
    </row>
    <row r="257" spans="1:12" hidden="1">
      <c r="A257" s="352">
        <v>3</v>
      </c>
      <c r="B257" s="353">
        <v>2</v>
      </c>
      <c r="C257" s="353">
        <v>1</v>
      </c>
      <c r="D257" s="353">
        <v>4</v>
      </c>
      <c r="E257" s="353"/>
      <c r="F257" s="355"/>
      <c r="G257" s="354" t="s">
        <v>189</v>
      </c>
      <c r="H257" s="382">
        <v>224</v>
      </c>
      <c r="I257" s="405">
        <f>I258</f>
        <v>0</v>
      </c>
      <c r="J257" s="406">
        <f>J258</f>
        <v>0</v>
      </c>
      <c r="K257" s="405">
        <f>K258</f>
        <v>0</v>
      </c>
      <c r="L257" s="406">
        <f>L258</f>
        <v>0</v>
      </c>
    </row>
    <row r="258" spans="1:12" hidden="1">
      <c r="A258" s="349">
        <v>3</v>
      </c>
      <c r="B258" s="347">
        <v>2</v>
      </c>
      <c r="C258" s="347">
        <v>1</v>
      </c>
      <c r="D258" s="347">
        <v>4</v>
      </c>
      <c r="E258" s="347">
        <v>1</v>
      </c>
      <c r="F258" s="350"/>
      <c r="G258" s="348" t="s">
        <v>189</v>
      </c>
      <c r="H258" s="382">
        <v>225</v>
      </c>
      <c r="I258" s="412">
        <f>SUM(I259:I260)</f>
        <v>0</v>
      </c>
      <c r="J258" s="418">
        <f>SUM(J259:J260)</f>
        <v>0</v>
      </c>
      <c r="K258" s="413">
        <f>SUM(K259:K260)</f>
        <v>0</v>
      </c>
      <c r="L258" s="413">
        <f>SUM(L259:L260)</f>
        <v>0</v>
      </c>
    </row>
    <row r="259" spans="1:12" ht="25.5" hidden="1" customHeight="1">
      <c r="A259" s="352">
        <v>3</v>
      </c>
      <c r="B259" s="353">
        <v>2</v>
      </c>
      <c r="C259" s="353">
        <v>1</v>
      </c>
      <c r="D259" s="353">
        <v>4</v>
      </c>
      <c r="E259" s="353">
        <v>1</v>
      </c>
      <c r="F259" s="355">
        <v>1</v>
      </c>
      <c r="G259" s="354" t="s">
        <v>190</v>
      </c>
      <c r="H259" s="382">
        <v>226</v>
      </c>
      <c r="I259" s="411">
        <v>0</v>
      </c>
      <c r="J259" s="411">
        <v>0</v>
      </c>
      <c r="K259" s="411">
        <v>0</v>
      </c>
      <c r="L259" s="411">
        <v>0</v>
      </c>
    </row>
    <row r="260" spans="1:12" ht="25.5" hidden="1" customHeight="1">
      <c r="A260" s="352">
        <v>3</v>
      </c>
      <c r="B260" s="353">
        <v>2</v>
      </c>
      <c r="C260" s="353">
        <v>1</v>
      </c>
      <c r="D260" s="353">
        <v>4</v>
      </c>
      <c r="E260" s="353">
        <v>1</v>
      </c>
      <c r="F260" s="355">
        <v>2</v>
      </c>
      <c r="G260" s="354" t="s">
        <v>191</v>
      </c>
      <c r="H260" s="382">
        <v>227</v>
      </c>
      <c r="I260" s="411">
        <v>0</v>
      </c>
      <c r="J260" s="411">
        <v>0</v>
      </c>
      <c r="K260" s="411">
        <v>0</v>
      </c>
      <c r="L260" s="411">
        <v>0</v>
      </c>
    </row>
    <row r="261" spans="1:12" hidden="1">
      <c r="A261" s="352">
        <v>3</v>
      </c>
      <c r="B261" s="353">
        <v>2</v>
      </c>
      <c r="C261" s="353">
        <v>1</v>
      </c>
      <c r="D261" s="353">
        <v>5</v>
      </c>
      <c r="E261" s="353"/>
      <c r="F261" s="355"/>
      <c r="G261" s="354" t="s">
        <v>192</v>
      </c>
      <c r="H261" s="382">
        <v>228</v>
      </c>
      <c r="I261" s="405">
        <f t="shared" ref="I261:L262" si="25">I262</f>
        <v>0</v>
      </c>
      <c r="J261" s="417">
        <f t="shared" si="25"/>
        <v>0</v>
      </c>
      <c r="K261" s="406">
        <f t="shared" si="25"/>
        <v>0</v>
      </c>
      <c r="L261" s="406">
        <f t="shared" si="25"/>
        <v>0</v>
      </c>
    </row>
    <row r="262" spans="1:12" hidden="1">
      <c r="A262" s="352">
        <v>3</v>
      </c>
      <c r="B262" s="353">
        <v>2</v>
      </c>
      <c r="C262" s="353">
        <v>1</v>
      </c>
      <c r="D262" s="353">
        <v>5</v>
      </c>
      <c r="E262" s="353">
        <v>1</v>
      </c>
      <c r="F262" s="355"/>
      <c r="G262" s="354" t="s">
        <v>192</v>
      </c>
      <c r="H262" s="382">
        <v>229</v>
      </c>
      <c r="I262" s="406">
        <f t="shared" si="25"/>
        <v>0</v>
      </c>
      <c r="J262" s="417">
        <f t="shared" si="25"/>
        <v>0</v>
      </c>
      <c r="K262" s="406">
        <f t="shared" si="25"/>
        <v>0</v>
      </c>
      <c r="L262" s="406">
        <f t="shared" si="25"/>
        <v>0</v>
      </c>
    </row>
    <row r="263" spans="1:12" hidden="1">
      <c r="A263" s="366">
        <v>3</v>
      </c>
      <c r="B263" s="367">
        <v>2</v>
      </c>
      <c r="C263" s="367">
        <v>1</v>
      </c>
      <c r="D263" s="367">
        <v>5</v>
      </c>
      <c r="E263" s="367">
        <v>1</v>
      </c>
      <c r="F263" s="368">
        <v>1</v>
      </c>
      <c r="G263" s="354" t="s">
        <v>192</v>
      </c>
      <c r="H263" s="382">
        <v>230</v>
      </c>
      <c r="I263" s="429">
        <v>0</v>
      </c>
      <c r="J263" s="429">
        <v>0</v>
      </c>
      <c r="K263" s="429">
        <v>0</v>
      </c>
      <c r="L263" s="429">
        <v>0</v>
      </c>
    </row>
    <row r="264" spans="1:12" hidden="1">
      <c r="A264" s="352">
        <v>3</v>
      </c>
      <c r="B264" s="353">
        <v>2</v>
      </c>
      <c r="C264" s="353">
        <v>1</v>
      </c>
      <c r="D264" s="353">
        <v>6</v>
      </c>
      <c r="E264" s="353"/>
      <c r="F264" s="355"/>
      <c r="G264" s="354" t="s">
        <v>193</v>
      </c>
      <c r="H264" s="382">
        <v>231</v>
      </c>
      <c r="I264" s="405">
        <f t="shared" ref="I264:L265" si="26">I265</f>
        <v>0</v>
      </c>
      <c r="J264" s="417">
        <f t="shared" si="26"/>
        <v>0</v>
      </c>
      <c r="K264" s="406">
        <f t="shared" si="26"/>
        <v>0</v>
      </c>
      <c r="L264" s="406">
        <f t="shared" si="26"/>
        <v>0</v>
      </c>
    </row>
    <row r="265" spans="1:12" hidden="1">
      <c r="A265" s="352">
        <v>3</v>
      </c>
      <c r="B265" s="352">
        <v>2</v>
      </c>
      <c r="C265" s="353">
        <v>1</v>
      </c>
      <c r="D265" s="353">
        <v>6</v>
      </c>
      <c r="E265" s="353">
        <v>1</v>
      </c>
      <c r="F265" s="355"/>
      <c r="G265" s="354" t="s">
        <v>193</v>
      </c>
      <c r="H265" s="382">
        <v>232</v>
      </c>
      <c r="I265" s="405">
        <f t="shared" si="26"/>
        <v>0</v>
      </c>
      <c r="J265" s="417">
        <f t="shared" si="26"/>
        <v>0</v>
      </c>
      <c r="K265" s="406">
        <f t="shared" si="26"/>
        <v>0</v>
      </c>
      <c r="L265" s="406">
        <f t="shared" si="26"/>
        <v>0</v>
      </c>
    </row>
    <row r="266" spans="1:12" hidden="1">
      <c r="A266" s="349">
        <v>3</v>
      </c>
      <c r="B266" s="349">
        <v>2</v>
      </c>
      <c r="C266" s="353">
        <v>1</v>
      </c>
      <c r="D266" s="353">
        <v>6</v>
      </c>
      <c r="E266" s="353">
        <v>1</v>
      </c>
      <c r="F266" s="355">
        <v>1</v>
      </c>
      <c r="G266" s="354" t="s">
        <v>193</v>
      </c>
      <c r="H266" s="382">
        <v>233</v>
      </c>
      <c r="I266" s="429">
        <v>0</v>
      </c>
      <c r="J266" s="429">
        <v>0</v>
      </c>
      <c r="K266" s="429">
        <v>0</v>
      </c>
      <c r="L266" s="429">
        <v>0</v>
      </c>
    </row>
    <row r="267" spans="1:12" hidden="1">
      <c r="A267" s="352">
        <v>3</v>
      </c>
      <c r="B267" s="352">
        <v>2</v>
      </c>
      <c r="C267" s="353">
        <v>1</v>
      </c>
      <c r="D267" s="353">
        <v>7</v>
      </c>
      <c r="E267" s="353"/>
      <c r="F267" s="355"/>
      <c r="G267" s="354" t="s">
        <v>194</v>
      </c>
      <c r="H267" s="382">
        <v>234</v>
      </c>
      <c r="I267" s="405">
        <f>I268</f>
        <v>0</v>
      </c>
      <c r="J267" s="417">
        <f>J268</f>
        <v>0</v>
      </c>
      <c r="K267" s="406">
        <f>K268</f>
        <v>0</v>
      </c>
      <c r="L267" s="406">
        <f>L268</f>
        <v>0</v>
      </c>
    </row>
    <row r="268" spans="1:12" hidden="1">
      <c r="A268" s="352">
        <v>3</v>
      </c>
      <c r="B268" s="353">
        <v>2</v>
      </c>
      <c r="C268" s="353">
        <v>1</v>
      </c>
      <c r="D268" s="353">
        <v>7</v>
      </c>
      <c r="E268" s="353">
        <v>1</v>
      </c>
      <c r="F268" s="355"/>
      <c r="G268" s="354" t="s">
        <v>194</v>
      </c>
      <c r="H268" s="382">
        <v>235</v>
      </c>
      <c r="I268" s="405">
        <f>I269+I270</f>
        <v>0</v>
      </c>
      <c r="J268" s="405">
        <f>J269+J270</f>
        <v>0</v>
      </c>
      <c r="K268" s="405">
        <f>K269+K270</f>
        <v>0</v>
      </c>
      <c r="L268" s="405">
        <f>L269+L270</f>
        <v>0</v>
      </c>
    </row>
    <row r="269" spans="1:12" ht="25.5" hidden="1" customHeight="1">
      <c r="A269" s="352">
        <v>3</v>
      </c>
      <c r="B269" s="353">
        <v>2</v>
      </c>
      <c r="C269" s="353">
        <v>1</v>
      </c>
      <c r="D269" s="353">
        <v>7</v>
      </c>
      <c r="E269" s="353">
        <v>1</v>
      </c>
      <c r="F269" s="355">
        <v>1</v>
      </c>
      <c r="G269" s="354" t="s">
        <v>195</v>
      </c>
      <c r="H269" s="382">
        <v>236</v>
      </c>
      <c r="I269" s="410">
        <v>0</v>
      </c>
      <c r="J269" s="411">
        <v>0</v>
      </c>
      <c r="K269" s="411">
        <v>0</v>
      </c>
      <c r="L269" s="411">
        <v>0</v>
      </c>
    </row>
    <row r="270" spans="1:12" ht="25.5" hidden="1" customHeight="1">
      <c r="A270" s="352">
        <v>3</v>
      </c>
      <c r="B270" s="353">
        <v>2</v>
      </c>
      <c r="C270" s="353">
        <v>1</v>
      </c>
      <c r="D270" s="353">
        <v>7</v>
      </c>
      <c r="E270" s="353">
        <v>1</v>
      </c>
      <c r="F270" s="355">
        <v>2</v>
      </c>
      <c r="G270" s="354" t="s">
        <v>196</v>
      </c>
      <c r="H270" s="382">
        <v>237</v>
      </c>
      <c r="I270" s="411">
        <v>0</v>
      </c>
      <c r="J270" s="411">
        <v>0</v>
      </c>
      <c r="K270" s="411">
        <v>0</v>
      </c>
      <c r="L270" s="411">
        <v>0</v>
      </c>
    </row>
    <row r="271" spans="1:12" ht="38.25" hidden="1" customHeight="1">
      <c r="A271" s="352">
        <v>3</v>
      </c>
      <c r="B271" s="353">
        <v>2</v>
      </c>
      <c r="C271" s="353">
        <v>2</v>
      </c>
      <c r="D271" s="391"/>
      <c r="E271" s="391"/>
      <c r="F271" s="392"/>
      <c r="G271" s="354" t="s">
        <v>197</v>
      </c>
      <c r="H271" s="382">
        <v>238</v>
      </c>
      <c r="I271" s="405">
        <f>SUM(I272+I281+I285+I289+I293+I296+I299)</f>
        <v>0</v>
      </c>
      <c r="J271" s="417">
        <f>SUM(J272+J281+J285+J289+J293+J296+J299)</f>
        <v>0</v>
      </c>
      <c r="K271" s="406">
        <f>SUM(K272+K281+K285+K289+K293+K296+K299)</f>
        <v>0</v>
      </c>
      <c r="L271" s="406">
        <f>SUM(L272+L281+L285+L289+L293+L296+L299)</f>
        <v>0</v>
      </c>
    </row>
    <row r="272" spans="1:12" hidden="1">
      <c r="A272" s="352">
        <v>3</v>
      </c>
      <c r="B272" s="353">
        <v>2</v>
      </c>
      <c r="C272" s="353">
        <v>2</v>
      </c>
      <c r="D272" s="353">
        <v>1</v>
      </c>
      <c r="E272" s="353"/>
      <c r="F272" s="355"/>
      <c r="G272" s="354" t="s">
        <v>198</v>
      </c>
      <c r="H272" s="382">
        <v>239</v>
      </c>
      <c r="I272" s="405">
        <f>I273</f>
        <v>0</v>
      </c>
      <c r="J272" s="405">
        <f>J273</f>
        <v>0</v>
      </c>
      <c r="K272" s="405">
        <f>K273</f>
        <v>0</v>
      </c>
      <c r="L272" s="405">
        <f>L273</f>
        <v>0</v>
      </c>
    </row>
    <row r="273" spans="1:12" hidden="1">
      <c r="A273" s="356">
        <v>3</v>
      </c>
      <c r="B273" s="352">
        <v>2</v>
      </c>
      <c r="C273" s="353">
        <v>2</v>
      </c>
      <c r="D273" s="353">
        <v>1</v>
      </c>
      <c r="E273" s="353">
        <v>1</v>
      </c>
      <c r="F273" s="355"/>
      <c r="G273" s="354" t="s">
        <v>176</v>
      </c>
      <c r="H273" s="382">
        <v>240</v>
      </c>
      <c r="I273" s="405">
        <f>SUM(I274)</f>
        <v>0</v>
      </c>
      <c r="J273" s="405">
        <f>SUM(J274)</f>
        <v>0</v>
      </c>
      <c r="K273" s="405">
        <f>SUM(K274)</f>
        <v>0</v>
      </c>
      <c r="L273" s="405">
        <f>SUM(L274)</f>
        <v>0</v>
      </c>
    </row>
    <row r="274" spans="1:12" hidden="1">
      <c r="A274" s="356">
        <v>3</v>
      </c>
      <c r="B274" s="352">
        <v>2</v>
      </c>
      <c r="C274" s="353">
        <v>2</v>
      </c>
      <c r="D274" s="353">
        <v>1</v>
      </c>
      <c r="E274" s="353">
        <v>1</v>
      </c>
      <c r="F274" s="355">
        <v>1</v>
      </c>
      <c r="G274" s="354" t="s">
        <v>176</v>
      </c>
      <c r="H274" s="382">
        <v>241</v>
      </c>
      <c r="I274" s="411">
        <v>0</v>
      </c>
      <c r="J274" s="411">
        <v>0</v>
      </c>
      <c r="K274" s="411">
        <v>0</v>
      </c>
      <c r="L274" s="411">
        <v>0</v>
      </c>
    </row>
    <row r="275" spans="1:12" hidden="1">
      <c r="A275" s="356">
        <v>3</v>
      </c>
      <c r="B275" s="352">
        <v>2</v>
      </c>
      <c r="C275" s="353">
        <v>2</v>
      </c>
      <c r="D275" s="353">
        <v>1</v>
      </c>
      <c r="E275" s="353">
        <v>2</v>
      </c>
      <c r="F275" s="355"/>
      <c r="G275" s="354" t="s">
        <v>199</v>
      </c>
      <c r="H275" s="382">
        <v>242</v>
      </c>
      <c r="I275" s="405">
        <f>SUM(I276:I277)</f>
        <v>0</v>
      </c>
      <c r="J275" s="405">
        <f>SUM(J276:J277)</f>
        <v>0</v>
      </c>
      <c r="K275" s="405">
        <f>SUM(K276:K277)</f>
        <v>0</v>
      </c>
      <c r="L275" s="405">
        <f>SUM(L276:L277)</f>
        <v>0</v>
      </c>
    </row>
    <row r="276" spans="1:12" hidden="1">
      <c r="A276" s="356">
        <v>3</v>
      </c>
      <c r="B276" s="352">
        <v>2</v>
      </c>
      <c r="C276" s="353">
        <v>2</v>
      </c>
      <c r="D276" s="353">
        <v>1</v>
      </c>
      <c r="E276" s="353">
        <v>2</v>
      </c>
      <c r="F276" s="355">
        <v>1</v>
      </c>
      <c r="G276" s="354" t="s">
        <v>178</v>
      </c>
      <c r="H276" s="382">
        <v>243</v>
      </c>
      <c r="I276" s="411">
        <v>0</v>
      </c>
      <c r="J276" s="410">
        <v>0</v>
      </c>
      <c r="K276" s="411">
        <v>0</v>
      </c>
      <c r="L276" s="411">
        <v>0</v>
      </c>
    </row>
    <row r="277" spans="1:12" hidden="1">
      <c r="A277" s="356">
        <v>3</v>
      </c>
      <c r="B277" s="352">
        <v>2</v>
      </c>
      <c r="C277" s="353">
        <v>2</v>
      </c>
      <c r="D277" s="353">
        <v>1</v>
      </c>
      <c r="E277" s="353">
        <v>2</v>
      </c>
      <c r="F277" s="355">
        <v>2</v>
      </c>
      <c r="G277" s="354" t="s">
        <v>179</v>
      </c>
      <c r="H277" s="382">
        <v>244</v>
      </c>
      <c r="I277" s="411">
        <v>0</v>
      </c>
      <c r="J277" s="410">
        <v>0</v>
      </c>
      <c r="K277" s="411">
        <v>0</v>
      </c>
      <c r="L277" s="411">
        <v>0</v>
      </c>
    </row>
    <row r="278" spans="1:12" hidden="1">
      <c r="A278" s="356">
        <v>3</v>
      </c>
      <c r="B278" s="352">
        <v>2</v>
      </c>
      <c r="C278" s="353">
        <v>2</v>
      </c>
      <c r="D278" s="353">
        <v>1</v>
      </c>
      <c r="E278" s="353">
        <v>3</v>
      </c>
      <c r="F278" s="355"/>
      <c r="G278" s="354" t="s">
        <v>180</v>
      </c>
      <c r="H278" s="382">
        <v>245</v>
      </c>
      <c r="I278" s="405">
        <f>SUM(I279:I280)</f>
        <v>0</v>
      </c>
      <c r="J278" s="405">
        <f>SUM(J279:J280)</f>
        <v>0</v>
      </c>
      <c r="K278" s="405">
        <f>SUM(K279:K280)</f>
        <v>0</v>
      </c>
      <c r="L278" s="405">
        <f>SUM(L279:L280)</f>
        <v>0</v>
      </c>
    </row>
    <row r="279" spans="1:12" hidden="1">
      <c r="A279" s="356">
        <v>3</v>
      </c>
      <c r="B279" s="352">
        <v>2</v>
      </c>
      <c r="C279" s="353">
        <v>2</v>
      </c>
      <c r="D279" s="353">
        <v>1</v>
      </c>
      <c r="E279" s="353">
        <v>3</v>
      </c>
      <c r="F279" s="355">
        <v>1</v>
      </c>
      <c r="G279" s="354" t="s">
        <v>181</v>
      </c>
      <c r="H279" s="382">
        <v>246</v>
      </c>
      <c r="I279" s="411">
        <v>0</v>
      </c>
      <c r="J279" s="410">
        <v>0</v>
      </c>
      <c r="K279" s="411">
        <v>0</v>
      </c>
      <c r="L279" s="411">
        <v>0</v>
      </c>
    </row>
    <row r="280" spans="1:12" hidden="1">
      <c r="A280" s="356">
        <v>3</v>
      </c>
      <c r="B280" s="352">
        <v>2</v>
      </c>
      <c r="C280" s="353">
        <v>2</v>
      </c>
      <c r="D280" s="353">
        <v>1</v>
      </c>
      <c r="E280" s="353">
        <v>3</v>
      </c>
      <c r="F280" s="355">
        <v>2</v>
      </c>
      <c r="G280" s="354" t="s">
        <v>200</v>
      </c>
      <c r="H280" s="382">
        <v>247</v>
      </c>
      <c r="I280" s="411">
        <v>0</v>
      </c>
      <c r="J280" s="410">
        <v>0</v>
      </c>
      <c r="K280" s="411">
        <v>0</v>
      </c>
      <c r="L280" s="411">
        <v>0</v>
      </c>
    </row>
    <row r="281" spans="1:12" ht="25.5" hidden="1" customHeight="1">
      <c r="A281" s="356">
        <v>3</v>
      </c>
      <c r="B281" s="352">
        <v>2</v>
      </c>
      <c r="C281" s="353">
        <v>2</v>
      </c>
      <c r="D281" s="353">
        <v>2</v>
      </c>
      <c r="E281" s="353"/>
      <c r="F281" s="355"/>
      <c r="G281" s="354" t="s">
        <v>201</v>
      </c>
      <c r="H281" s="382">
        <v>248</v>
      </c>
      <c r="I281" s="405">
        <f>I282</f>
        <v>0</v>
      </c>
      <c r="J281" s="406">
        <f>J282</f>
        <v>0</v>
      </c>
      <c r="K281" s="405">
        <f>K282</f>
        <v>0</v>
      </c>
      <c r="L281" s="406">
        <f>L282</f>
        <v>0</v>
      </c>
    </row>
    <row r="282" spans="1:12" ht="25.5" hidden="1" customHeight="1">
      <c r="A282" s="352">
        <v>3</v>
      </c>
      <c r="B282" s="353">
        <v>2</v>
      </c>
      <c r="C282" s="347">
        <v>2</v>
      </c>
      <c r="D282" s="347">
        <v>2</v>
      </c>
      <c r="E282" s="347">
        <v>1</v>
      </c>
      <c r="F282" s="350"/>
      <c r="G282" s="354" t="s">
        <v>201</v>
      </c>
      <c r="H282" s="382">
        <v>249</v>
      </c>
      <c r="I282" s="412">
        <f>SUM(I283:I284)</f>
        <v>0</v>
      </c>
      <c r="J282" s="418">
        <f>SUM(J283:J284)</f>
        <v>0</v>
      </c>
      <c r="K282" s="413">
        <f>SUM(K283:K284)</f>
        <v>0</v>
      </c>
      <c r="L282" s="413">
        <f>SUM(L283:L284)</f>
        <v>0</v>
      </c>
    </row>
    <row r="283" spans="1:12" ht="25.5" hidden="1" customHeight="1">
      <c r="A283" s="352">
        <v>3</v>
      </c>
      <c r="B283" s="353">
        <v>2</v>
      </c>
      <c r="C283" s="353">
        <v>2</v>
      </c>
      <c r="D283" s="353">
        <v>2</v>
      </c>
      <c r="E283" s="353">
        <v>1</v>
      </c>
      <c r="F283" s="355">
        <v>1</v>
      </c>
      <c r="G283" s="354" t="s">
        <v>202</v>
      </c>
      <c r="H283" s="382">
        <v>250</v>
      </c>
      <c r="I283" s="411">
        <v>0</v>
      </c>
      <c r="J283" s="411">
        <v>0</v>
      </c>
      <c r="K283" s="411">
        <v>0</v>
      </c>
      <c r="L283" s="411">
        <v>0</v>
      </c>
    </row>
    <row r="284" spans="1:12" ht="25.5" hidden="1" customHeight="1">
      <c r="A284" s="352">
        <v>3</v>
      </c>
      <c r="B284" s="353">
        <v>2</v>
      </c>
      <c r="C284" s="353">
        <v>2</v>
      </c>
      <c r="D284" s="353">
        <v>2</v>
      </c>
      <c r="E284" s="353">
        <v>1</v>
      </c>
      <c r="F284" s="355">
        <v>2</v>
      </c>
      <c r="G284" s="356" t="s">
        <v>203</v>
      </c>
      <c r="H284" s="382">
        <v>251</v>
      </c>
      <c r="I284" s="411">
        <v>0</v>
      </c>
      <c r="J284" s="411">
        <v>0</v>
      </c>
      <c r="K284" s="411">
        <v>0</v>
      </c>
      <c r="L284" s="411">
        <v>0</v>
      </c>
    </row>
    <row r="285" spans="1:12" ht="25.5" hidden="1" customHeight="1">
      <c r="A285" s="352">
        <v>3</v>
      </c>
      <c r="B285" s="353">
        <v>2</v>
      </c>
      <c r="C285" s="353">
        <v>2</v>
      </c>
      <c r="D285" s="353">
        <v>3</v>
      </c>
      <c r="E285" s="353"/>
      <c r="F285" s="355"/>
      <c r="G285" s="354" t="s">
        <v>204</v>
      </c>
      <c r="H285" s="382">
        <v>252</v>
      </c>
      <c r="I285" s="405">
        <f>I286</f>
        <v>0</v>
      </c>
      <c r="J285" s="417">
        <f>J286</f>
        <v>0</v>
      </c>
      <c r="K285" s="406">
        <f>K286</f>
        <v>0</v>
      </c>
      <c r="L285" s="406">
        <f>L286</f>
        <v>0</v>
      </c>
    </row>
    <row r="286" spans="1:12" ht="25.5" hidden="1" customHeight="1">
      <c r="A286" s="349">
        <v>3</v>
      </c>
      <c r="B286" s="353">
        <v>2</v>
      </c>
      <c r="C286" s="353">
        <v>2</v>
      </c>
      <c r="D286" s="353">
        <v>3</v>
      </c>
      <c r="E286" s="353">
        <v>1</v>
      </c>
      <c r="F286" s="355"/>
      <c r="G286" s="354" t="s">
        <v>204</v>
      </c>
      <c r="H286" s="382">
        <v>253</v>
      </c>
      <c r="I286" s="405">
        <f>I287+I288</f>
        <v>0</v>
      </c>
      <c r="J286" s="405">
        <f>J287+J288</f>
        <v>0</v>
      </c>
      <c r="K286" s="405">
        <f>K287+K288</f>
        <v>0</v>
      </c>
      <c r="L286" s="405">
        <f>L287+L288</f>
        <v>0</v>
      </c>
    </row>
    <row r="287" spans="1:12" ht="25.5" hidden="1" customHeight="1">
      <c r="A287" s="349">
        <v>3</v>
      </c>
      <c r="B287" s="353">
        <v>2</v>
      </c>
      <c r="C287" s="353">
        <v>2</v>
      </c>
      <c r="D287" s="353">
        <v>3</v>
      </c>
      <c r="E287" s="353">
        <v>1</v>
      </c>
      <c r="F287" s="355">
        <v>1</v>
      </c>
      <c r="G287" s="354" t="s">
        <v>205</v>
      </c>
      <c r="H287" s="382">
        <v>254</v>
      </c>
      <c r="I287" s="411">
        <v>0</v>
      </c>
      <c r="J287" s="411">
        <v>0</v>
      </c>
      <c r="K287" s="411">
        <v>0</v>
      </c>
      <c r="L287" s="411">
        <v>0</v>
      </c>
    </row>
    <row r="288" spans="1:12" ht="25.5" hidden="1" customHeight="1">
      <c r="A288" s="349">
        <v>3</v>
      </c>
      <c r="B288" s="353">
        <v>2</v>
      </c>
      <c r="C288" s="353">
        <v>2</v>
      </c>
      <c r="D288" s="353">
        <v>3</v>
      </c>
      <c r="E288" s="353">
        <v>1</v>
      </c>
      <c r="F288" s="355">
        <v>2</v>
      </c>
      <c r="G288" s="354" t="s">
        <v>206</v>
      </c>
      <c r="H288" s="382">
        <v>255</v>
      </c>
      <c r="I288" s="411">
        <v>0</v>
      </c>
      <c r="J288" s="411">
        <v>0</v>
      </c>
      <c r="K288" s="411">
        <v>0</v>
      </c>
      <c r="L288" s="411">
        <v>0</v>
      </c>
    </row>
    <row r="289" spans="1:12" hidden="1">
      <c r="A289" s="352">
        <v>3</v>
      </c>
      <c r="B289" s="353">
        <v>2</v>
      </c>
      <c r="C289" s="353">
        <v>2</v>
      </c>
      <c r="D289" s="353">
        <v>4</v>
      </c>
      <c r="E289" s="353"/>
      <c r="F289" s="355"/>
      <c r="G289" s="354" t="s">
        <v>207</v>
      </c>
      <c r="H289" s="382">
        <v>256</v>
      </c>
      <c r="I289" s="405">
        <f>I290</f>
        <v>0</v>
      </c>
      <c r="J289" s="417">
        <f>J290</f>
        <v>0</v>
      </c>
      <c r="K289" s="406">
        <f>K290</f>
        <v>0</v>
      </c>
      <c r="L289" s="406">
        <f>L290</f>
        <v>0</v>
      </c>
    </row>
    <row r="290" spans="1:12" hidden="1">
      <c r="A290" s="352">
        <v>3</v>
      </c>
      <c r="B290" s="353">
        <v>2</v>
      </c>
      <c r="C290" s="353">
        <v>2</v>
      </c>
      <c r="D290" s="353">
        <v>4</v>
      </c>
      <c r="E290" s="353">
        <v>1</v>
      </c>
      <c r="F290" s="355"/>
      <c r="G290" s="354" t="s">
        <v>207</v>
      </c>
      <c r="H290" s="382">
        <v>257</v>
      </c>
      <c r="I290" s="405">
        <f>SUM(I291:I292)</f>
        <v>0</v>
      </c>
      <c r="J290" s="417">
        <f>SUM(J291:J292)</f>
        <v>0</v>
      </c>
      <c r="K290" s="406">
        <f>SUM(K291:K292)</f>
        <v>0</v>
      </c>
      <c r="L290" s="406">
        <f>SUM(L291:L292)</f>
        <v>0</v>
      </c>
    </row>
    <row r="291" spans="1:12" ht="25.5" hidden="1" customHeight="1">
      <c r="A291" s="352">
        <v>3</v>
      </c>
      <c r="B291" s="353">
        <v>2</v>
      </c>
      <c r="C291" s="353">
        <v>2</v>
      </c>
      <c r="D291" s="353">
        <v>4</v>
      </c>
      <c r="E291" s="353">
        <v>1</v>
      </c>
      <c r="F291" s="355">
        <v>1</v>
      </c>
      <c r="G291" s="354" t="s">
        <v>208</v>
      </c>
      <c r="H291" s="382">
        <v>258</v>
      </c>
      <c r="I291" s="411">
        <v>0</v>
      </c>
      <c r="J291" s="411">
        <v>0</v>
      </c>
      <c r="K291" s="411">
        <v>0</v>
      </c>
      <c r="L291" s="411">
        <v>0</v>
      </c>
    </row>
    <row r="292" spans="1:12" ht="25.5" hidden="1" customHeight="1">
      <c r="A292" s="349">
        <v>3</v>
      </c>
      <c r="B292" s="347">
        <v>2</v>
      </c>
      <c r="C292" s="347">
        <v>2</v>
      </c>
      <c r="D292" s="347">
        <v>4</v>
      </c>
      <c r="E292" s="347">
        <v>1</v>
      </c>
      <c r="F292" s="350">
        <v>2</v>
      </c>
      <c r="G292" s="356" t="s">
        <v>209</v>
      </c>
      <c r="H292" s="382">
        <v>259</v>
      </c>
      <c r="I292" s="411">
        <v>0</v>
      </c>
      <c r="J292" s="411">
        <v>0</v>
      </c>
      <c r="K292" s="411">
        <v>0</v>
      </c>
      <c r="L292" s="411">
        <v>0</v>
      </c>
    </row>
    <row r="293" spans="1:12" hidden="1">
      <c r="A293" s="352">
        <v>3</v>
      </c>
      <c r="B293" s="353">
        <v>2</v>
      </c>
      <c r="C293" s="353">
        <v>2</v>
      </c>
      <c r="D293" s="353">
        <v>5</v>
      </c>
      <c r="E293" s="353"/>
      <c r="F293" s="355"/>
      <c r="G293" s="354" t="s">
        <v>210</v>
      </c>
      <c r="H293" s="382">
        <v>260</v>
      </c>
      <c r="I293" s="405">
        <f t="shared" ref="I293:L294" si="27">I294</f>
        <v>0</v>
      </c>
      <c r="J293" s="417">
        <f t="shared" si="27"/>
        <v>0</v>
      </c>
      <c r="K293" s="406">
        <f t="shared" si="27"/>
        <v>0</v>
      </c>
      <c r="L293" s="406">
        <f t="shared" si="27"/>
        <v>0</v>
      </c>
    </row>
    <row r="294" spans="1:12" hidden="1">
      <c r="A294" s="352">
        <v>3</v>
      </c>
      <c r="B294" s="353">
        <v>2</v>
      </c>
      <c r="C294" s="353">
        <v>2</v>
      </c>
      <c r="D294" s="353">
        <v>5</v>
      </c>
      <c r="E294" s="353">
        <v>1</v>
      </c>
      <c r="F294" s="355"/>
      <c r="G294" s="354" t="s">
        <v>210</v>
      </c>
      <c r="H294" s="382">
        <v>261</v>
      </c>
      <c r="I294" s="405">
        <f t="shared" si="27"/>
        <v>0</v>
      </c>
      <c r="J294" s="417">
        <f t="shared" si="27"/>
        <v>0</v>
      </c>
      <c r="K294" s="406">
        <f t="shared" si="27"/>
        <v>0</v>
      </c>
      <c r="L294" s="406">
        <f t="shared" si="27"/>
        <v>0</v>
      </c>
    </row>
    <row r="295" spans="1:12" hidden="1">
      <c r="A295" s="352">
        <v>3</v>
      </c>
      <c r="B295" s="353">
        <v>2</v>
      </c>
      <c r="C295" s="353">
        <v>2</v>
      </c>
      <c r="D295" s="353">
        <v>5</v>
      </c>
      <c r="E295" s="353">
        <v>1</v>
      </c>
      <c r="F295" s="355">
        <v>1</v>
      </c>
      <c r="G295" s="354" t="s">
        <v>210</v>
      </c>
      <c r="H295" s="382">
        <v>262</v>
      </c>
      <c r="I295" s="411">
        <v>0</v>
      </c>
      <c r="J295" s="411">
        <v>0</v>
      </c>
      <c r="K295" s="411">
        <v>0</v>
      </c>
      <c r="L295" s="411">
        <v>0</v>
      </c>
    </row>
    <row r="296" spans="1:12" hidden="1">
      <c r="A296" s="352">
        <v>3</v>
      </c>
      <c r="B296" s="353">
        <v>2</v>
      </c>
      <c r="C296" s="353">
        <v>2</v>
      </c>
      <c r="D296" s="353">
        <v>6</v>
      </c>
      <c r="E296" s="353"/>
      <c r="F296" s="355"/>
      <c r="G296" s="354" t="s">
        <v>193</v>
      </c>
      <c r="H296" s="382">
        <v>263</v>
      </c>
      <c r="I296" s="405">
        <f t="shared" ref="I296:L297" si="28">I297</f>
        <v>0</v>
      </c>
      <c r="J296" s="432">
        <f t="shared" si="28"/>
        <v>0</v>
      </c>
      <c r="K296" s="406">
        <f t="shared" si="28"/>
        <v>0</v>
      </c>
      <c r="L296" s="406">
        <f t="shared" si="28"/>
        <v>0</v>
      </c>
    </row>
    <row r="297" spans="1:12" hidden="1">
      <c r="A297" s="352">
        <v>3</v>
      </c>
      <c r="B297" s="353">
        <v>2</v>
      </c>
      <c r="C297" s="353">
        <v>2</v>
      </c>
      <c r="D297" s="353">
        <v>6</v>
      </c>
      <c r="E297" s="353">
        <v>1</v>
      </c>
      <c r="F297" s="355"/>
      <c r="G297" s="354" t="s">
        <v>193</v>
      </c>
      <c r="H297" s="382">
        <v>264</v>
      </c>
      <c r="I297" s="405">
        <f t="shared" si="28"/>
        <v>0</v>
      </c>
      <c r="J297" s="432">
        <f t="shared" si="28"/>
        <v>0</v>
      </c>
      <c r="K297" s="406">
        <f t="shared" si="28"/>
        <v>0</v>
      </c>
      <c r="L297" s="406">
        <f t="shared" si="28"/>
        <v>0</v>
      </c>
    </row>
    <row r="298" spans="1:12" hidden="1">
      <c r="A298" s="352">
        <v>3</v>
      </c>
      <c r="B298" s="367">
        <v>2</v>
      </c>
      <c r="C298" s="367">
        <v>2</v>
      </c>
      <c r="D298" s="353">
        <v>6</v>
      </c>
      <c r="E298" s="367">
        <v>1</v>
      </c>
      <c r="F298" s="368">
        <v>1</v>
      </c>
      <c r="G298" s="369" t="s">
        <v>193</v>
      </c>
      <c r="H298" s="382">
        <v>265</v>
      </c>
      <c r="I298" s="411">
        <v>0</v>
      </c>
      <c r="J298" s="411">
        <v>0</v>
      </c>
      <c r="K298" s="411">
        <v>0</v>
      </c>
      <c r="L298" s="411">
        <v>0</v>
      </c>
    </row>
    <row r="299" spans="1:12" hidden="1">
      <c r="A299" s="356">
        <v>3</v>
      </c>
      <c r="B299" s="352">
        <v>2</v>
      </c>
      <c r="C299" s="353">
        <v>2</v>
      </c>
      <c r="D299" s="353">
        <v>7</v>
      </c>
      <c r="E299" s="353"/>
      <c r="F299" s="355"/>
      <c r="G299" s="354" t="s">
        <v>194</v>
      </c>
      <c r="H299" s="382">
        <v>266</v>
      </c>
      <c r="I299" s="405">
        <f>I300</f>
        <v>0</v>
      </c>
      <c r="J299" s="432">
        <f>J300</f>
        <v>0</v>
      </c>
      <c r="K299" s="406">
        <f>K300</f>
        <v>0</v>
      </c>
      <c r="L299" s="406">
        <f>L300</f>
        <v>0</v>
      </c>
    </row>
    <row r="300" spans="1:12" hidden="1">
      <c r="A300" s="356">
        <v>3</v>
      </c>
      <c r="B300" s="352">
        <v>2</v>
      </c>
      <c r="C300" s="353">
        <v>2</v>
      </c>
      <c r="D300" s="353">
        <v>7</v>
      </c>
      <c r="E300" s="353">
        <v>1</v>
      </c>
      <c r="F300" s="355"/>
      <c r="G300" s="354" t="s">
        <v>194</v>
      </c>
      <c r="H300" s="382">
        <v>267</v>
      </c>
      <c r="I300" s="405">
        <f>I301+I302</f>
        <v>0</v>
      </c>
      <c r="J300" s="405">
        <f>J301+J302</f>
        <v>0</v>
      </c>
      <c r="K300" s="405">
        <f>K301+K302</f>
        <v>0</v>
      </c>
      <c r="L300" s="405">
        <f>L301+L302</f>
        <v>0</v>
      </c>
    </row>
    <row r="301" spans="1:12" ht="25.5" hidden="1" customHeight="1">
      <c r="A301" s="356">
        <v>3</v>
      </c>
      <c r="B301" s="352">
        <v>2</v>
      </c>
      <c r="C301" s="352">
        <v>2</v>
      </c>
      <c r="D301" s="353">
        <v>7</v>
      </c>
      <c r="E301" s="353">
        <v>1</v>
      </c>
      <c r="F301" s="355">
        <v>1</v>
      </c>
      <c r="G301" s="354" t="s">
        <v>195</v>
      </c>
      <c r="H301" s="382">
        <v>268</v>
      </c>
      <c r="I301" s="411">
        <v>0</v>
      </c>
      <c r="J301" s="411">
        <v>0</v>
      </c>
      <c r="K301" s="411">
        <v>0</v>
      </c>
      <c r="L301" s="411">
        <v>0</v>
      </c>
    </row>
    <row r="302" spans="1:12" ht="25.5" hidden="1" customHeight="1">
      <c r="A302" s="356">
        <v>3</v>
      </c>
      <c r="B302" s="352">
        <v>2</v>
      </c>
      <c r="C302" s="352">
        <v>2</v>
      </c>
      <c r="D302" s="353">
        <v>7</v>
      </c>
      <c r="E302" s="353">
        <v>1</v>
      </c>
      <c r="F302" s="355">
        <v>2</v>
      </c>
      <c r="G302" s="354" t="s">
        <v>196</v>
      </c>
      <c r="H302" s="382">
        <v>269</v>
      </c>
      <c r="I302" s="411">
        <v>0</v>
      </c>
      <c r="J302" s="411">
        <v>0</v>
      </c>
      <c r="K302" s="411">
        <v>0</v>
      </c>
      <c r="L302" s="411">
        <v>0</v>
      </c>
    </row>
    <row r="303" spans="1:12" ht="25.5" hidden="1" customHeight="1">
      <c r="A303" s="357">
        <v>3</v>
      </c>
      <c r="B303" s="357">
        <v>3</v>
      </c>
      <c r="C303" s="341"/>
      <c r="D303" s="342"/>
      <c r="E303" s="342"/>
      <c r="F303" s="344"/>
      <c r="G303" s="343" t="s">
        <v>211</v>
      </c>
      <c r="H303" s="382">
        <v>270</v>
      </c>
      <c r="I303" s="405">
        <f>SUM(I304+I336)</f>
        <v>0</v>
      </c>
      <c r="J303" s="432">
        <f>SUM(J304+J336)</f>
        <v>0</v>
      </c>
      <c r="K303" s="406">
        <f>SUM(K304+K336)</f>
        <v>0</v>
      </c>
      <c r="L303" s="406">
        <f>SUM(L304+L336)</f>
        <v>0</v>
      </c>
    </row>
    <row r="304" spans="1:12" ht="38.25" hidden="1" customHeight="1">
      <c r="A304" s="356">
        <v>3</v>
      </c>
      <c r="B304" s="356">
        <v>3</v>
      </c>
      <c r="C304" s="352">
        <v>1</v>
      </c>
      <c r="D304" s="353"/>
      <c r="E304" s="353"/>
      <c r="F304" s="355"/>
      <c r="G304" s="354" t="s">
        <v>212</v>
      </c>
      <c r="H304" s="382">
        <v>271</v>
      </c>
      <c r="I304" s="405">
        <f>SUM(I305+I314+I318+I322+I326+I329+I332)</f>
        <v>0</v>
      </c>
      <c r="J304" s="432">
        <f>SUM(J305+J314+J318+J322+J326+J329+J332)</f>
        <v>0</v>
      </c>
      <c r="K304" s="406">
        <f>SUM(K305+K314+K318+K322+K326+K329+K332)</f>
        <v>0</v>
      </c>
      <c r="L304" s="406">
        <f>SUM(L305+L314+L318+L322+L326+L329+L332)</f>
        <v>0</v>
      </c>
    </row>
    <row r="305" spans="1:12" hidden="1">
      <c r="A305" s="356">
        <v>3</v>
      </c>
      <c r="B305" s="356">
        <v>3</v>
      </c>
      <c r="C305" s="352">
        <v>1</v>
      </c>
      <c r="D305" s="353">
        <v>1</v>
      </c>
      <c r="E305" s="353"/>
      <c r="F305" s="355"/>
      <c r="G305" s="354" t="s">
        <v>198</v>
      </c>
      <c r="H305" s="382">
        <v>272</v>
      </c>
      <c r="I305" s="405">
        <f>SUM(I306+I308+I311)</f>
        <v>0</v>
      </c>
      <c r="J305" s="405">
        <f>SUM(J306+J308+J311)</f>
        <v>0</v>
      </c>
      <c r="K305" s="405">
        <f>SUM(K306+K308+K311)</f>
        <v>0</v>
      </c>
      <c r="L305" s="405">
        <f>SUM(L306+L308+L311)</f>
        <v>0</v>
      </c>
    </row>
    <row r="306" spans="1:12" hidden="1">
      <c r="A306" s="356">
        <v>3</v>
      </c>
      <c r="B306" s="356">
        <v>3</v>
      </c>
      <c r="C306" s="352">
        <v>1</v>
      </c>
      <c r="D306" s="353">
        <v>1</v>
      </c>
      <c r="E306" s="353">
        <v>1</v>
      </c>
      <c r="F306" s="355"/>
      <c r="G306" s="354" t="s">
        <v>176</v>
      </c>
      <c r="H306" s="382">
        <v>273</v>
      </c>
      <c r="I306" s="405">
        <f>SUM(I307:I307)</f>
        <v>0</v>
      </c>
      <c r="J306" s="432">
        <f>SUM(J307:J307)</f>
        <v>0</v>
      </c>
      <c r="K306" s="406">
        <f>SUM(K307:K307)</f>
        <v>0</v>
      </c>
      <c r="L306" s="406">
        <f>SUM(L307:L307)</f>
        <v>0</v>
      </c>
    </row>
    <row r="307" spans="1:12" hidden="1">
      <c r="A307" s="356">
        <v>3</v>
      </c>
      <c r="B307" s="356">
        <v>3</v>
      </c>
      <c r="C307" s="352">
        <v>1</v>
      </c>
      <c r="D307" s="353">
        <v>1</v>
      </c>
      <c r="E307" s="353">
        <v>1</v>
      </c>
      <c r="F307" s="355">
        <v>1</v>
      </c>
      <c r="G307" s="354" t="s">
        <v>176</v>
      </c>
      <c r="H307" s="382">
        <v>274</v>
      </c>
      <c r="I307" s="411">
        <v>0</v>
      </c>
      <c r="J307" s="411">
        <v>0</v>
      </c>
      <c r="K307" s="411">
        <v>0</v>
      </c>
      <c r="L307" s="411">
        <v>0</v>
      </c>
    </row>
    <row r="308" spans="1:12" hidden="1">
      <c r="A308" s="356">
        <v>3</v>
      </c>
      <c r="B308" s="356">
        <v>3</v>
      </c>
      <c r="C308" s="352">
        <v>1</v>
      </c>
      <c r="D308" s="353">
        <v>1</v>
      </c>
      <c r="E308" s="353">
        <v>2</v>
      </c>
      <c r="F308" s="355"/>
      <c r="G308" s="354" t="s">
        <v>199</v>
      </c>
      <c r="H308" s="382">
        <v>275</v>
      </c>
      <c r="I308" s="405">
        <f>SUM(I309:I310)</f>
        <v>0</v>
      </c>
      <c r="J308" s="405">
        <f>SUM(J309:J310)</f>
        <v>0</v>
      </c>
      <c r="K308" s="405">
        <f>SUM(K309:K310)</f>
        <v>0</v>
      </c>
      <c r="L308" s="405">
        <f>SUM(L309:L310)</f>
        <v>0</v>
      </c>
    </row>
    <row r="309" spans="1:12" hidden="1">
      <c r="A309" s="356">
        <v>3</v>
      </c>
      <c r="B309" s="356">
        <v>3</v>
      </c>
      <c r="C309" s="352">
        <v>1</v>
      </c>
      <c r="D309" s="353">
        <v>1</v>
      </c>
      <c r="E309" s="353">
        <v>2</v>
      </c>
      <c r="F309" s="355">
        <v>1</v>
      </c>
      <c r="G309" s="354" t="s">
        <v>178</v>
      </c>
      <c r="H309" s="382">
        <v>276</v>
      </c>
      <c r="I309" s="411">
        <v>0</v>
      </c>
      <c r="J309" s="411">
        <v>0</v>
      </c>
      <c r="K309" s="411">
        <v>0</v>
      </c>
      <c r="L309" s="411">
        <v>0</v>
      </c>
    </row>
    <row r="310" spans="1:12" hidden="1">
      <c r="A310" s="356">
        <v>3</v>
      </c>
      <c r="B310" s="356">
        <v>3</v>
      </c>
      <c r="C310" s="352">
        <v>1</v>
      </c>
      <c r="D310" s="353">
        <v>1</v>
      </c>
      <c r="E310" s="353">
        <v>2</v>
      </c>
      <c r="F310" s="355">
        <v>2</v>
      </c>
      <c r="G310" s="354" t="s">
        <v>179</v>
      </c>
      <c r="H310" s="382">
        <v>277</v>
      </c>
      <c r="I310" s="411">
        <v>0</v>
      </c>
      <c r="J310" s="411">
        <v>0</v>
      </c>
      <c r="K310" s="411">
        <v>0</v>
      </c>
      <c r="L310" s="411">
        <v>0</v>
      </c>
    </row>
    <row r="311" spans="1:12" hidden="1">
      <c r="A311" s="356">
        <v>3</v>
      </c>
      <c r="B311" s="356">
        <v>3</v>
      </c>
      <c r="C311" s="352">
        <v>1</v>
      </c>
      <c r="D311" s="353">
        <v>1</v>
      </c>
      <c r="E311" s="353">
        <v>3</v>
      </c>
      <c r="F311" s="355"/>
      <c r="G311" s="354" t="s">
        <v>180</v>
      </c>
      <c r="H311" s="382">
        <v>278</v>
      </c>
      <c r="I311" s="405">
        <f>SUM(I312:I313)</f>
        <v>0</v>
      </c>
      <c r="J311" s="405">
        <f>SUM(J312:J313)</f>
        <v>0</v>
      </c>
      <c r="K311" s="405">
        <f>SUM(K312:K313)</f>
        <v>0</v>
      </c>
      <c r="L311" s="405">
        <f>SUM(L312:L313)</f>
        <v>0</v>
      </c>
    </row>
    <row r="312" spans="1:12" hidden="1">
      <c r="A312" s="356">
        <v>3</v>
      </c>
      <c r="B312" s="356">
        <v>3</v>
      </c>
      <c r="C312" s="352">
        <v>1</v>
      </c>
      <c r="D312" s="353">
        <v>1</v>
      </c>
      <c r="E312" s="353">
        <v>3</v>
      </c>
      <c r="F312" s="355">
        <v>1</v>
      </c>
      <c r="G312" s="354" t="s">
        <v>181</v>
      </c>
      <c r="H312" s="382">
        <v>279</v>
      </c>
      <c r="I312" s="411">
        <v>0</v>
      </c>
      <c r="J312" s="411">
        <v>0</v>
      </c>
      <c r="K312" s="411">
        <v>0</v>
      </c>
      <c r="L312" s="411">
        <v>0</v>
      </c>
    </row>
    <row r="313" spans="1:12" hidden="1">
      <c r="A313" s="356">
        <v>3</v>
      </c>
      <c r="B313" s="356">
        <v>3</v>
      </c>
      <c r="C313" s="352">
        <v>1</v>
      </c>
      <c r="D313" s="353">
        <v>1</v>
      </c>
      <c r="E313" s="353">
        <v>3</v>
      </c>
      <c r="F313" s="355">
        <v>2</v>
      </c>
      <c r="G313" s="354" t="s">
        <v>200</v>
      </c>
      <c r="H313" s="382">
        <v>280</v>
      </c>
      <c r="I313" s="411">
        <v>0</v>
      </c>
      <c r="J313" s="411">
        <v>0</v>
      </c>
      <c r="K313" s="411">
        <v>0</v>
      </c>
      <c r="L313" s="411">
        <v>0</v>
      </c>
    </row>
    <row r="314" spans="1:12" hidden="1">
      <c r="A314" s="365">
        <v>3</v>
      </c>
      <c r="B314" s="349">
        <v>3</v>
      </c>
      <c r="C314" s="352">
        <v>1</v>
      </c>
      <c r="D314" s="353">
        <v>2</v>
      </c>
      <c r="E314" s="353"/>
      <c r="F314" s="355"/>
      <c r="G314" s="354" t="s">
        <v>213</v>
      </c>
      <c r="H314" s="382">
        <v>281</v>
      </c>
      <c r="I314" s="405">
        <f>I315</f>
        <v>0</v>
      </c>
      <c r="J314" s="432">
        <f>J315</f>
        <v>0</v>
      </c>
      <c r="K314" s="406">
        <f>K315</f>
        <v>0</v>
      </c>
      <c r="L314" s="406">
        <f>L315</f>
        <v>0</v>
      </c>
    </row>
    <row r="315" spans="1:12" hidden="1">
      <c r="A315" s="365">
        <v>3</v>
      </c>
      <c r="B315" s="365">
        <v>3</v>
      </c>
      <c r="C315" s="349">
        <v>1</v>
      </c>
      <c r="D315" s="347">
        <v>2</v>
      </c>
      <c r="E315" s="347">
        <v>1</v>
      </c>
      <c r="F315" s="350"/>
      <c r="G315" s="354" t="s">
        <v>213</v>
      </c>
      <c r="H315" s="382">
        <v>282</v>
      </c>
      <c r="I315" s="412">
        <f>SUM(I316:I317)</f>
        <v>0</v>
      </c>
      <c r="J315" s="433">
        <f>SUM(J316:J317)</f>
        <v>0</v>
      </c>
      <c r="K315" s="413">
        <f>SUM(K316:K317)</f>
        <v>0</v>
      </c>
      <c r="L315" s="413">
        <f>SUM(L316:L317)</f>
        <v>0</v>
      </c>
    </row>
    <row r="316" spans="1:12" ht="25.5" hidden="1" customHeight="1">
      <c r="A316" s="356">
        <v>3</v>
      </c>
      <c r="B316" s="356">
        <v>3</v>
      </c>
      <c r="C316" s="352">
        <v>1</v>
      </c>
      <c r="D316" s="353">
        <v>2</v>
      </c>
      <c r="E316" s="353">
        <v>1</v>
      </c>
      <c r="F316" s="355">
        <v>1</v>
      </c>
      <c r="G316" s="354" t="s">
        <v>214</v>
      </c>
      <c r="H316" s="382">
        <v>283</v>
      </c>
      <c r="I316" s="411">
        <v>0</v>
      </c>
      <c r="J316" s="411">
        <v>0</v>
      </c>
      <c r="K316" s="411">
        <v>0</v>
      </c>
      <c r="L316" s="411">
        <v>0</v>
      </c>
    </row>
    <row r="317" spans="1:12" hidden="1">
      <c r="A317" s="359">
        <v>3</v>
      </c>
      <c r="B317" s="383">
        <v>3</v>
      </c>
      <c r="C317" s="366">
        <v>1</v>
      </c>
      <c r="D317" s="367">
        <v>2</v>
      </c>
      <c r="E317" s="367">
        <v>1</v>
      </c>
      <c r="F317" s="368">
        <v>2</v>
      </c>
      <c r="G317" s="369" t="s">
        <v>215</v>
      </c>
      <c r="H317" s="382">
        <v>284</v>
      </c>
      <c r="I317" s="411">
        <v>0</v>
      </c>
      <c r="J317" s="411">
        <v>0</v>
      </c>
      <c r="K317" s="411">
        <v>0</v>
      </c>
      <c r="L317" s="411">
        <v>0</v>
      </c>
    </row>
    <row r="318" spans="1:12" ht="25.5" hidden="1" customHeight="1">
      <c r="A318" s="352">
        <v>3</v>
      </c>
      <c r="B318" s="354">
        <v>3</v>
      </c>
      <c r="C318" s="352">
        <v>1</v>
      </c>
      <c r="D318" s="353">
        <v>3</v>
      </c>
      <c r="E318" s="353"/>
      <c r="F318" s="355"/>
      <c r="G318" s="354" t="s">
        <v>216</v>
      </c>
      <c r="H318" s="382">
        <v>285</v>
      </c>
      <c r="I318" s="405">
        <f>I319</f>
        <v>0</v>
      </c>
      <c r="J318" s="432">
        <f>J319</f>
        <v>0</v>
      </c>
      <c r="K318" s="406">
        <f>K319</f>
        <v>0</v>
      </c>
      <c r="L318" s="406">
        <f>L319</f>
        <v>0</v>
      </c>
    </row>
    <row r="319" spans="1:12" ht="25.5" hidden="1" customHeight="1">
      <c r="A319" s="352">
        <v>3</v>
      </c>
      <c r="B319" s="369">
        <v>3</v>
      </c>
      <c r="C319" s="366">
        <v>1</v>
      </c>
      <c r="D319" s="367">
        <v>3</v>
      </c>
      <c r="E319" s="367">
        <v>1</v>
      </c>
      <c r="F319" s="368"/>
      <c r="G319" s="354" t="s">
        <v>216</v>
      </c>
      <c r="H319" s="382">
        <v>286</v>
      </c>
      <c r="I319" s="406">
        <f>I320+I321</f>
        <v>0</v>
      </c>
      <c r="J319" s="406">
        <f>J320+J321</f>
        <v>0</v>
      </c>
      <c r="K319" s="406">
        <f>K320+K321</f>
        <v>0</v>
      </c>
      <c r="L319" s="406">
        <f>L320+L321</f>
        <v>0</v>
      </c>
    </row>
    <row r="320" spans="1:12" ht="25.5" hidden="1" customHeight="1">
      <c r="A320" s="352">
        <v>3</v>
      </c>
      <c r="B320" s="354">
        <v>3</v>
      </c>
      <c r="C320" s="352">
        <v>1</v>
      </c>
      <c r="D320" s="353">
        <v>3</v>
      </c>
      <c r="E320" s="353">
        <v>1</v>
      </c>
      <c r="F320" s="355">
        <v>1</v>
      </c>
      <c r="G320" s="354" t="s">
        <v>217</v>
      </c>
      <c r="H320" s="382">
        <v>287</v>
      </c>
      <c r="I320" s="429">
        <v>0</v>
      </c>
      <c r="J320" s="429">
        <v>0</v>
      </c>
      <c r="K320" s="429">
        <v>0</v>
      </c>
      <c r="L320" s="428">
        <v>0</v>
      </c>
    </row>
    <row r="321" spans="1:12" ht="25.5" hidden="1" customHeight="1">
      <c r="A321" s="352">
        <v>3</v>
      </c>
      <c r="B321" s="354">
        <v>3</v>
      </c>
      <c r="C321" s="352">
        <v>1</v>
      </c>
      <c r="D321" s="353">
        <v>3</v>
      </c>
      <c r="E321" s="353">
        <v>1</v>
      </c>
      <c r="F321" s="355">
        <v>2</v>
      </c>
      <c r="G321" s="354" t="s">
        <v>218</v>
      </c>
      <c r="H321" s="382">
        <v>288</v>
      </c>
      <c r="I321" s="411">
        <v>0</v>
      </c>
      <c r="J321" s="411">
        <v>0</v>
      </c>
      <c r="K321" s="411">
        <v>0</v>
      </c>
      <c r="L321" s="411">
        <v>0</v>
      </c>
    </row>
    <row r="322" spans="1:12" hidden="1">
      <c r="A322" s="352">
        <v>3</v>
      </c>
      <c r="B322" s="354">
        <v>3</v>
      </c>
      <c r="C322" s="352">
        <v>1</v>
      </c>
      <c r="D322" s="353">
        <v>4</v>
      </c>
      <c r="E322" s="353"/>
      <c r="F322" s="355"/>
      <c r="G322" s="354" t="s">
        <v>219</v>
      </c>
      <c r="H322" s="382">
        <v>289</v>
      </c>
      <c r="I322" s="405">
        <f>I323</f>
        <v>0</v>
      </c>
      <c r="J322" s="432">
        <f>J323</f>
        <v>0</v>
      </c>
      <c r="K322" s="406">
        <f>K323</f>
        <v>0</v>
      </c>
      <c r="L322" s="406">
        <f>L323</f>
        <v>0</v>
      </c>
    </row>
    <row r="323" spans="1:12" hidden="1">
      <c r="A323" s="356">
        <v>3</v>
      </c>
      <c r="B323" s="352">
        <v>3</v>
      </c>
      <c r="C323" s="353">
        <v>1</v>
      </c>
      <c r="D323" s="353">
        <v>4</v>
      </c>
      <c r="E323" s="353">
        <v>1</v>
      </c>
      <c r="F323" s="355"/>
      <c r="G323" s="354" t="s">
        <v>219</v>
      </c>
      <c r="H323" s="382">
        <v>290</v>
      </c>
      <c r="I323" s="405">
        <f>SUM(I324:I325)</f>
        <v>0</v>
      </c>
      <c r="J323" s="405">
        <f>SUM(J324:J325)</f>
        <v>0</v>
      </c>
      <c r="K323" s="405">
        <f>SUM(K324:K325)</f>
        <v>0</v>
      </c>
      <c r="L323" s="405">
        <f>SUM(L324:L325)</f>
        <v>0</v>
      </c>
    </row>
    <row r="324" spans="1:12" hidden="1">
      <c r="A324" s="356">
        <v>3</v>
      </c>
      <c r="B324" s="352">
        <v>3</v>
      </c>
      <c r="C324" s="353">
        <v>1</v>
      </c>
      <c r="D324" s="353">
        <v>4</v>
      </c>
      <c r="E324" s="353">
        <v>1</v>
      </c>
      <c r="F324" s="355">
        <v>1</v>
      </c>
      <c r="G324" s="354" t="s">
        <v>220</v>
      </c>
      <c r="H324" s="382">
        <v>291</v>
      </c>
      <c r="I324" s="410">
        <v>0</v>
      </c>
      <c r="J324" s="411">
        <v>0</v>
      </c>
      <c r="K324" s="411">
        <v>0</v>
      </c>
      <c r="L324" s="410">
        <v>0</v>
      </c>
    </row>
    <row r="325" spans="1:12" hidden="1">
      <c r="A325" s="352">
        <v>3</v>
      </c>
      <c r="B325" s="353">
        <v>3</v>
      </c>
      <c r="C325" s="353">
        <v>1</v>
      </c>
      <c r="D325" s="353">
        <v>4</v>
      </c>
      <c r="E325" s="353">
        <v>1</v>
      </c>
      <c r="F325" s="355">
        <v>2</v>
      </c>
      <c r="G325" s="354" t="s">
        <v>221</v>
      </c>
      <c r="H325" s="382">
        <v>292</v>
      </c>
      <c r="I325" s="411">
        <v>0</v>
      </c>
      <c r="J325" s="429">
        <v>0</v>
      </c>
      <c r="K325" s="429">
        <v>0</v>
      </c>
      <c r="L325" s="428">
        <v>0</v>
      </c>
    </row>
    <row r="326" spans="1:12" hidden="1">
      <c r="A326" s="352">
        <v>3</v>
      </c>
      <c r="B326" s="353">
        <v>3</v>
      </c>
      <c r="C326" s="353">
        <v>1</v>
      </c>
      <c r="D326" s="353">
        <v>5</v>
      </c>
      <c r="E326" s="353"/>
      <c r="F326" s="355"/>
      <c r="G326" s="354" t="s">
        <v>222</v>
      </c>
      <c r="H326" s="382">
        <v>293</v>
      </c>
      <c r="I326" s="413">
        <f t="shared" ref="I326:L327" si="29">I327</f>
        <v>0</v>
      </c>
      <c r="J326" s="432">
        <f t="shared" si="29"/>
        <v>0</v>
      </c>
      <c r="K326" s="406">
        <f t="shared" si="29"/>
        <v>0</v>
      </c>
      <c r="L326" s="406">
        <f t="shared" si="29"/>
        <v>0</v>
      </c>
    </row>
    <row r="327" spans="1:12" hidden="1">
      <c r="A327" s="349">
        <v>3</v>
      </c>
      <c r="B327" s="367">
        <v>3</v>
      </c>
      <c r="C327" s="367">
        <v>1</v>
      </c>
      <c r="D327" s="367">
        <v>5</v>
      </c>
      <c r="E327" s="367">
        <v>1</v>
      </c>
      <c r="F327" s="368"/>
      <c r="G327" s="354" t="s">
        <v>222</v>
      </c>
      <c r="H327" s="382">
        <v>294</v>
      </c>
      <c r="I327" s="406">
        <f t="shared" si="29"/>
        <v>0</v>
      </c>
      <c r="J327" s="433">
        <f t="shared" si="29"/>
        <v>0</v>
      </c>
      <c r="K327" s="413">
        <f t="shared" si="29"/>
        <v>0</v>
      </c>
      <c r="L327" s="413">
        <f t="shared" si="29"/>
        <v>0</v>
      </c>
    </row>
    <row r="328" spans="1:12" hidden="1">
      <c r="A328" s="352">
        <v>3</v>
      </c>
      <c r="B328" s="353">
        <v>3</v>
      </c>
      <c r="C328" s="353">
        <v>1</v>
      </c>
      <c r="D328" s="353">
        <v>5</v>
      </c>
      <c r="E328" s="353">
        <v>1</v>
      </c>
      <c r="F328" s="355">
        <v>1</v>
      </c>
      <c r="G328" s="354" t="s">
        <v>223</v>
      </c>
      <c r="H328" s="382">
        <v>295</v>
      </c>
      <c r="I328" s="411">
        <v>0</v>
      </c>
      <c r="J328" s="429">
        <v>0</v>
      </c>
      <c r="K328" s="429">
        <v>0</v>
      </c>
      <c r="L328" s="428">
        <v>0</v>
      </c>
    </row>
    <row r="329" spans="1:12" hidden="1">
      <c r="A329" s="352">
        <v>3</v>
      </c>
      <c r="B329" s="353">
        <v>3</v>
      </c>
      <c r="C329" s="353">
        <v>1</v>
      </c>
      <c r="D329" s="353">
        <v>6</v>
      </c>
      <c r="E329" s="353"/>
      <c r="F329" s="355"/>
      <c r="G329" s="354" t="s">
        <v>193</v>
      </c>
      <c r="H329" s="382">
        <v>296</v>
      </c>
      <c r="I329" s="406">
        <f t="shared" ref="I329:L330" si="30">I330</f>
        <v>0</v>
      </c>
      <c r="J329" s="432">
        <f t="shared" si="30"/>
        <v>0</v>
      </c>
      <c r="K329" s="406">
        <f t="shared" si="30"/>
        <v>0</v>
      </c>
      <c r="L329" s="406">
        <f t="shared" si="30"/>
        <v>0</v>
      </c>
    </row>
    <row r="330" spans="1:12" hidden="1">
      <c r="A330" s="352">
        <v>3</v>
      </c>
      <c r="B330" s="353">
        <v>3</v>
      </c>
      <c r="C330" s="353">
        <v>1</v>
      </c>
      <c r="D330" s="353">
        <v>6</v>
      </c>
      <c r="E330" s="353">
        <v>1</v>
      </c>
      <c r="F330" s="355"/>
      <c r="G330" s="354" t="s">
        <v>193</v>
      </c>
      <c r="H330" s="382">
        <v>297</v>
      </c>
      <c r="I330" s="405">
        <f t="shared" si="30"/>
        <v>0</v>
      </c>
      <c r="J330" s="432">
        <f t="shared" si="30"/>
        <v>0</v>
      </c>
      <c r="K330" s="406">
        <f t="shared" si="30"/>
        <v>0</v>
      </c>
      <c r="L330" s="406">
        <f t="shared" si="30"/>
        <v>0</v>
      </c>
    </row>
    <row r="331" spans="1:12" hidden="1">
      <c r="A331" s="352">
        <v>3</v>
      </c>
      <c r="B331" s="353">
        <v>3</v>
      </c>
      <c r="C331" s="353">
        <v>1</v>
      </c>
      <c r="D331" s="353">
        <v>6</v>
      </c>
      <c r="E331" s="353">
        <v>1</v>
      </c>
      <c r="F331" s="355">
        <v>1</v>
      </c>
      <c r="G331" s="354" t="s">
        <v>193</v>
      </c>
      <c r="H331" s="382">
        <v>298</v>
      </c>
      <c r="I331" s="429">
        <v>0</v>
      </c>
      <c r="J331" s="429">
        <v>0</v>
      </c>
      <c r="K331" s="429">
        <v>0</v>
      </c>
      <c r="L331" s="428">
        <v>0</v>
      </c>
    </row>
    <row r="332" spans="1:12" hidden="1">
      <c r="A332" s="352">
        <v>3</v>
      </c>
      <c r="B332" s="353">
        <v>3</v>
      </c>
      <c r="C332" s="353">
        <v>1</v>
      </c>
      <c r="D332" s="353">
        <v>7</v>
      </c>
      <c r="E332" s="353"/>
      <c r="F332" s="355"/>
      <c r="G332" s="354" t="s">
        <v>224</v>
      </c>
      <c r="H332" s="382">
        <v>299</v>
      </c>
      <c r="I332" s="405">
        <f>I333</f>
        <v>0</v>
      </c>
      <c r="J332" s="432">
        <f>J333</f>
        <v>0</v>
      </c>
      <c r="K332" s="406">
        <f>K333</f>
        <v>0</v>
      </c>
      <c r="L332" s="406">
        <f>L333</f>
        <v>0</v>
      </c>
    </row>
    <row r="333" spans="1:12" hidden="1">
      <c r="A333" s="352">
        <v>3</v>
      </c>
      <c r="B333" s="353">
        <v>3</v>
      </c>
      <c r="C333" s="353">
        <v>1</v>
      </c>
      <c r="D333" s="353">
        <v>7</v>
      </c>
      <c r="E333" s="353">
        <v>1</v>
      </c>
      <c r="F333" s="355"/>
      <c r="G333" s="354" t="s">
        <v>224</v>
      </c>
      <c r="H333" s="382">
        <v>300</v>
      </c>
      <c r="I333" s="405">
        <f>I334+I335</f>
        <v>0</v>
      </c>
      <c r="J333" s="405">
        <f>J334+J335</f>
        <v>0</v>
      </c>
      <c r="K333" s="405">
        <f>K334+K335</f>
        <v>0</v>
      </c>
      <c r="L333" s="405">
        <f>L334+L335</f>
        <v>0</v>
      </c>
    </row>
    <row r="334" spans="1:12" ht="25.5" hidden="1" customHeight="1">
      <c r="A334" s="352">
        <v>3</v>
      </c>
      <c r="B334" s="353">
        <v>3</v>
      </c>
      <c r="C334" s="353">
        <v>1</v>
      </c>
      <c r="D334" s="353">
        <v>7</v>
      </c>
      <c r="E334" s="353">
        <v>1</v>
      </c>
      <c r="F334" s="355">
        <v>1</v>
      </c>
      <c r="G334" s="354" t="s">
        <v>225</v>
      </c>
      <c r="H334" s="382">
        <v>301</v>
      </c>
      <c r="I334" s="429">
        <v>0</v>
      </c>
      <c r="J334" s="429">
        <v>0</v>
      </c>
      <c r="K334" s="429">
        <v>0</v>
      </c>
      <c r="L334" s="428">
        <v>0</v>
      </c>
    </row>
    <row r="335" spans="1:12" ht="25.5" hidden="1" customHeight="1">
      <c r="A335" s="352">
        <v>3</v>
      </c>
      <c r="B335" s="353">
        <v>3</v>
      </c>
      <c r="C335" s="353">
        <v>1</v>
      </c>
      <c r="D335" s="353">
        <v>7</v>
      </c>
      <c r="E335" s="353">
        <v>1</v>
      </c>
      <c r="F335" s="355">
        <v>2</v>
      </c>
      <c r="G335" s="354" t="s">
        <v>226</v>
      </c>
      <c r="H335" s="382">
        <v>302</v>
      </c>
      <c r="I335" s="411">
        <v>0</v>
      </c>
      <c r="J335" s="411">
        <v>0</v>
      </c>
      <c r="K335" s="411">
        <v>0</v>
      </c>
      <c r="L335" s="411">
        <v>0</v>
      </c>
    </row>
    <row r="336" spans="1:12" ht="38.25" hidden="1" customHeight="1">
      <c r="A336" s="352">
        <v>3</v>
      </c>
      <c r="B336" s="353">
        <v>3</v>
      </c>
      <c r="C336" s="353">
        <v>2</v>
      </c>
      <c r="D336" s="353"/>
      <c r="E336" s="353"/>
      <c r="F336" s="355"/>
      <c r="G336" s="354" t="s">
        <v>227</v>
      </c>
      <c r="H336" s="382">
        <v>303</v>
      </c>
      <c r="I336" s="405">
        <f>SUM(I337+I346+I350+I354+I358+I361+I364)</f>
        <v>0</v>
      </c>
      <c r="J336" s="432">
        <f>SUM(J337+J346+J350+J354+J358+J361+J364)</f>
        <v>0</v>
      </c>
      <c r="K336" s="406">
        <f>SUM(K337+K346+K350+K354+K358+K361+K364)</f>
        <v>0</v>
      </c>
      <c r="L336" s="406">
        <f>SUM(L337+L346+L350+L354+L358+L361+L364)</f>
        <v>0</v>
      </c>
    </row>
    <row r="337" spans="1:15" hidden="1">
      <c r="A337" s="352">
        <v>3</v>
      </c>
      <c r="B337" s="353">
        <v>3</v>
      </c>
      <c r="C337" s="353">
        <v>2</v>
      </c>
      <c r="D337" s="353">
        <v>1</v>
      </c>
      <c r="E337" s="353"/>
      <c r="F337" s="355"/>
      <c r="G337" s="354" t="s">
        <v>175</v>
      </c>
      <c r="H337" s="382">
        <v>304</v>
      </c>
      <c r="I337" s="405">
        <f>I338</f>
        <v>0</v>
      </c>
      <c r="J337" s="432">
        <f>J338</f>
        <v>0</v>
      </c>
      <c r="K337" s="406">
        <f>K338</f>
        <v>0</v>
      </c>
      <c r="L337" s="406">
        <f>L338</f>
        <v>0</v>
      </c>
    </row>
    <row r="338" spans="1:15" hidden="1">
      <c r="A338" s="356">
        <v>3</v>
      </c>
      <c r="B338" s="352">
        <v>3</v>
      </c>
      <c r="C338" s="353">
        <v>2</v>
      </c>
      <c r="D338" s="354">
        <v>1</v>
      </c>
      <c r="E338" s="352">
        <v>1</v>
      </c>
      <c r="F338" s="355"/>
      <c r="G338" s="354" t="s">
        <v>175</v>
      </c>
      <c r="H338" s="382">
        <v>305</v>
      </c>
      <c r="I338" s="405">
        <f>SUM(I339:I339)</f>
        <v>0</v>
      </c>
      <c r="J338" s="405">
        <f>SUM(J339:J339)</f>
        <v>0</v>
      </c>
      <c r="K338" s="405">
        <f>SUM(K339:K339)</f>
        <v>0</v>
      </c>
      <c r="L338" s="405">
        <f>SUM(L339:L339)</f>
        <v>0</v>
      </c>
      <c r="M338" s="393"/>
      <c r="N338" s="393"/>
      <c r="O338" s="393"/>
    </row>
    <row r="339" spans="1:15" hidden="1">
      <c r="A339" s="356">
        <v>3</v>
      </c>
      <c r="B339" s="352">
        <v>3</v>
      </c>
      <c r="C339" s="353">
        <v>2</v>
      </c>
      <c r="D339" s="354">
        <v>1</v>
      </c>
      <c r="E339" s="352">
        <v>1</v>
      </c>
      <c r="F339" s="355">
        <v>1</v>
      </c>
      <c r="G339" s="354" t="s">
        <v>176</v>
      </c>
      <c r="H339" s="382">
        <v>306</v>
      </c>
      <c r="I339" s="429">
        <v>0</v>
      </c>
      <c r="J339" s="429">
        <v>0</v>
      </c>
      <c r="K339" s="429">
        <v>0</v>
      </c>
      <c r="L339" s="428">
        <v>0</v>
      </c>
    </row>
    <row r="340" spans="1:15" hidden="1">
      <c r="A340" s="356">
        <v>3</v>
      </c>
      <c r="B340" s="352">
        <v>3</v>
      </c>
      <c r="C340" s="353">
        <v>2</v>
      </c>
      <c r="D340" s="354">
        <v>1</v>
      </c>
      <c r="E340" s="352">
        <v>2</v>
      </c>
      <c r="F340" s="355"/>
      <c r="G340" s="369" t="s">
        <v>199</v>
      </c>
      <c r="H340" s="382">
        <v>307</v>
      </c>
      <c r="I340" s="405">
        <f>SUM(I341:I342)</f>
        <v>0</v>
      </c>
      <c r="J340" s="405">
        <f>SUM(J341:J342)</f>
        <v>0</v>
      </c>
      <c r="K340" s="405">
        <f>SUM(K341:K342)</f>
        <v>0</v>
      </c>
      <c r="L340" s="405">
        <f>SUM(L341:L342)</f>
        <v>0</v>
      </c>
    </row>
    <row r="341" spans="1:15" hidden="1">
      <c r="A341" s="356">
        <v>3</v>
      </c>
      <c r="B341" s="352">
        <v>3</v>
      </c>
      <c r="C341" s="353">
        <v>2</v>
      </c>
      <c r="D341" s="354">
        <v>1</v>
      </c>
      <c r="E341" s="352">
        <v>2</v>
      </c>
      <c r="F341" s="355">
        <v>1</v>
      </c>
      <c r="G341" s="369" t="s">
        <v>178</v>
      </c>
      <c r="H341" s="382">
        <v>308</v>
      </c>
      <c r="I341" s="429">
        <v>0</v>
      </c>
      <c r="J341" s="429">
        <v>0</v>
      </c>
      <c r="K341" s="429">
        <v>0</v>
      </c>
      <c r="L341" s="428">
        <v>0</v>
      </c>
    </row>
    <row r="342" spans="1:15" hidden="1">
      <c r="A342" s="356">
        <v>3</v>
      </c>
      <c r="B342" s="352">
        <v>3</v>
      </c>
      <c r="C342" s="353">
        <v>2</v>
      </c>
      <c r="D342" s="354">
        <v>1</v>
      </c>
      <c r="E342" s="352">
        <v>2</v>
      </c>
      <c r="F342" s="355">
        <v>2</v>
      </c>
      <c r="G342" s="369" t="s">
        <v>179</v>
      </c>
      <c r="H342" s="382">
        <v>309</v>
      </c>
      <c r="I342" s="411">
        <v>0</v>
      </c>
      <c r="J342" s="411">
        <v>0</v>
      </c>
      <c r="K342" s="411">
        <v>0</v>
      </c>
      <c r="L342" s="411">
        <v>0</v>
      </c>
    </row>
    <row r="343" spans="1:15" hidden="1">
      <c r="A343" s="356">
        <v>3</v>
      </c>
      <c r="B343" s="352">
        <v>3</v>
      </c>
      <c r="C343" s="353">
        <v>2</v>
      </c>
      <c r="D343" s="354">
        <v>1</v>
      </c>
      <c r="E343" s="352">
        <v>3</v>
      </c>
      <c r="F343" s="355"/>
      <c r="G343" s="369" t="s">
        <v>180</v>
      </c>
      <c r="H343" s="382">
        <v>310</v>
      </c>
      <c r="I343" s="405">
        <f>SUM(I344:I345)</f>
        <v>0</v>
      </c>
      <c r="J343" s="405">
        <f>SUM(J344:J345)</f>
        <v>0</v>
      </c>
      <c r="K343" s="405">
        <f>SUM(K344:K345)</f>
        <v>0</v>
      </c>
      <c r="L343" s="405">
        <f>SUM(L344:L345)</f>
        <v>0</v>
      </c>
    </row>
    <row r="344" spans="1:15" hidden="1">
      <c r="A344" s="356">
        <v>3</v>
      </c>
      <c r="B344" s="352">
        <v>3</v>
      </c>
      <c r="C344" s="353">
        <v>2</v>
      </c>
      <c r="D344" s="354">
        <v>1</v>
      </c>
      <c r="E344" s="352">
        <v>3</v>
      </c>
      <c r="F344" s="355">
        <v>1</v>
      </c>
      <c r="G344" s="369" t="s">
        <v>181</v>
      </c>
      <c r="H344" s="382">
        <v>311</v>
      </c>
      <c r="I344" s="411">
        <v>0</v>
      </c>
      <c r="J344" s="411">
        <v>0</v>
      </c>
      <c r="K344" s="411">
        <v>0</v>
      </c>
      <c r="L344" s="411">
        <v>0</v>
      </c>
    </row>
    <row r="345" spans="1:15" hidden="1">
      <c r="A345" s="356">
        <v>3</v>
      </c>
      <c r="B345" s="352">
        <v>3</v>
      </c>
      <c r="C345" s="353">
        <v>2</v>
      </c>
      <c r="D345" s="354">
        <v>1</v>
      </c>
      <c r="E345" s="352">
        <v>3</v>
      </c>
      <c r="F345" s="355">
        <v>2</v>
      </c>
      <c r="G345" s="369" t="s">
        <v>200</v>
      </c>
      <c r="H345" s="382">
        <v>312</v>
      </c>
      <c r="I345" s="416">
        <v>0</v>
      </c>
      <c r="J345" s="434">
        <v>0</v>
      </c>
      <c r="K345" s="416">
        <v>0</v>
      </c>
      <c r="L345" s="416">
        <v>0</v>
      </c>
    </row>
    <row r="346" spans="1:15" hidden="1">
      <c r="A346" s="359">
        <v>3</v>
      </c>
      <c r="B346" s="359">
        <v>3</v>
      </c>
      <c r="C346" s="366">
        <v>2</v>
      </c>
      <c r="D346" s="369">
        <v>2</v>
      </c>
      <c r="E346" s="366"/>
      <c r="F346" s="368"/>
      <c r="G346" s="369" t="s">
        <v>213</v>
      </c>
      <c r="H346" s="382">
        <v>313</v>
      </c>
      <c r="I346" s="414">
        <f>I347</f>
        <v>0</v>
      </c>
      <c r="J346" s="435">
        <f>J347</f>
        <v>0</v>
      </c>
      <c r="K346" s="415">
        <f>K347</f>
        <v>0</v>
      </c>
      <c r="L346" s="415">
        <f>L347</f>
        <v>0</v>
      </c>
    </row>
    <row r="347" spans="1:15" hidden="1">
      <c r="A347" s="356">
        <v>3</v>
      </c>
      <c r="B347" s="356">
        <v>3</v>
      </c>
      <c r="C347" s="352">
        <v>2</v>
      </c>
      <c r="D347" s="354">
        <v>2</v>
      </c>
      <c r="E347" s="352">
        <v>1</v>
      </c>
      <c r="F347" s="355"/>
      <c r="G347" s="369" t="s">
        <v>213</v>
      </c>
      <c r="H347" s="382">
        <v>314</v>
      </c>
      <c r="I347" s="405">
        <f>SUM(I348:I349)</f>
        <v>0</v>
      </c>
      <c r="J347" s="417">
        <f>SUM(J348:J349)</f>
        <v>0</v>
      </c>
      <c r="K347" s="406">
        <f>SUM(K348:K349)</f>
        <v>0</v>
      </c>
      <c r="L347" s="406">
        <f>SUM(L348:L349)</f>
        <v>0</v>
      </c>
    </row>
    <row r="348" spans="1:15" ht="25.5" hidden="1" customHeight="1">
      <c r="A348" s="356">
        <v>3</v>
      </c>
      <c r="B348" s="356">
        <v>3</v>
      </c>
      <c r="C348" s="352">
        <v>2</v>
      </c>
      <c r="D348" s="354">
        <v>2</v>
      </c>
      <c r="E348" s="356">
        <v>1</v>
      </c>
      <c r="F348" s="376">
        <v>1</v>
      </c>
      <c r="G348" s="354" t="s">
        <v>214</v>
      </c>
      <c r="H348" s="382">
        <v>315</v>
      </c>
      <c r="I348" s="411">
        <v>0</v>
      </c>
      <c r="J348" s="411">
        <v>0</v>
      </c>
      <c r="K348" s="411">
        <v>0</v>
      </c>
      <c r="L348" s="411">
        <v>0</v>
      </c>
    </row>
    <row r="349" spans="1:15" hidden="1">
      <c r="A349" s="359">
        <v>3</v>
      </c>
      <c r="B349" s="359">
        <v>3</v>
      </c>
      <c r="C349" s="360">
        <v>2</v>
      </c>
      <c r="D349" s="361">
        <v>2</v>
      </c>
      <c r="E349" s="362">
        <v>1</v>
      </c>
      <c r="F349" s="381">
        <v>2</v>
      </c>
      <c r="G349" s="362" t="s">
        <v>215</v>
      </c>
      <c r="H349" s="382">
        <v>316</v>
      </c>
      <c r="I349" s="411">
        <v>0</v>
      </c>
      <c r="J349" s="411">
        <v>0</v>
      </c>
      <c r="K349" s="411">
        <v>0</v>
      </c>
      <c r="L349" s="411">
        <v>0</v>
      </c>
    </row>
    <row r="350" spans="1:15" ht="25.5" hidden="1" customHeight="1">
      <c r="A350" s="356">
        <v>3</v>
      </c>
      <c r="B350" s="356">
        <v>3</v>
      </c>
      <c r="C350" s="352">
        <v>2</v>
      </c>
      <c r="D350" s="353">
        <v>3</v>
      </c>
      <c r="E350" s="354"/>
      <c r="F350" s="376"/>
      <c r="G350" s="354" t="s">
        <v>216</v>
      </c>
      <c r="H350" s="382">
        <v>317</v>
      </c>
      <c r="I350" s="405">
        <f>I351</f>
        <v>0</v>
      </c>
      <c r="J350" s="417">
        <f>J351</f>
        <v>0</v>
      </c>
      <c r="K350" s="406">
        <f>K351</f>
        <v>0</v>
      </c>
      <c r="L350" s="406">
        <f>L351</f>
        <v>0</v>
      </c>
    </row>
    <row r="351" spans="1:15" ht="25.5" hidden="1" customHeight="1">
      <c r="A351" s="356">
        <v>3</v>
      </c>
      <c r="B351" s="356">
        <v>3</v>
      </c>
      <c r="C351" s="352">
        <v>2</v>
      </c>
      <c r="D351" s="353">
        <v>3</v>
      </c>
      <c r="E351" s="354">
        <v>1</v>
      </c>
      <c r="F351" s="376"/>
      <c r="G351" s="354" t="s">
        <v>216</v>
      </c>
      <c r="H351" s="382">
        <v>318</v>
      </c>
      <c r="I351" s="405">
        <f>I352+I353</f>
        <v>0</v>
      </c>
      <c r="J351" s="405">
        <f>J352+J353</f>
        <v>0</v>
      </c>
      <c r="K351" s="405">
        <f>K352+K353</f>
        <v>0</v>
      </c>
      <c r="L351" s="405">
        <f>L352+L353</f>
        <v>0</v>
      </c>
    </row>
    <row r="352" spans="1:15" ht="25.5" hidden="1" customHeight="1">
      <c r="A352" s="356">
        <v>3</v>
      </c>
      <c r="B352" s="356">
        <v>3</v>
      </c>
      <c r="C352" s="352">
        <v>2</v>
      </c>
      <c r="D352" s="353">
        <v>3</v>
      </c>
      <c r="E352" s="354">
        <v>1</v>
      </c>
      <c r="F352" s="376">
        <v>1</v>
      </c>
      <c r="G352" s="354" t="s">
        <v>217</v>
      </c>
      <c r="H352" s="382">
        <v>319</v>
      </c>
      <c r="I352" s="429">
        <v>0</v>
      </c>
      <c r="J352" s="429">
        <v>0</v>
      </c>
      <c r="K352" s="429">
        <v>0</v>
      </c>
      <c r="L352" s="428">
        <v>0</v>
      </c>
    </row>
    <row r="353" spans="1:12" ht="25.5" hidden="1" customHeight="1">
      <c r="A353" s="356">
        <v>3</v>
      </c>
      <c r="B353" s="356">
        <v>3</v>
      </c>
      <c r="C353" s="352">
        <v>2</v>
      </c>
      <c r="D353" s="353">
        <v>3</v>
      </c>
      <c r="E353" s="354">
        <v>1</v>
      </c>
      <c r="F353" s="376">
        <v>2</v>
      </c>
      <c r="G353" s="354" t="s">
        <v>218</v>
      </c>
      <c r="H353" s="382">
        <v>320</v>
      </c>
      <c r="I353" s="411">
        <v>0</v>
      </c>
      <c r="J353" s="411">
        <v>0</v>
      </c>
      <c r="K353" s="411">
        <v>0</v>
      </c>
      <c r="L353" s="411">
        <v>0</v>
      </c>
    </row>
    <row r="354" spans="1:12" hidden="1">
      <c r="A354" s="356">
        <v>3</v>
      </c>
      <c r="B354" s="356">
        <v>3</v>
      </c>
      <c r="C354" s="352">
        <v>2</v>
      </c>
      <c r="D354" s="353">
        <v>4</v>
      </c>
      <c r="E354" s="353"/>
      <c r="F354" s="355"/>
      <c r="G354" s="354" t="s">
        <v>219</v>
      </c>
      <c r="H354" s="382">
        <v>321</v>
      </c>
      <c r="I354" s="405">
        <f>I355</f>
        <v>0</v>
      </c>
      <c r="J354" s="417">
        <f>J355</f>
        <v>0</v>
      </c>
      <c r="K354" s="406">
        <f>K355</f>
        <v>0</v>
      </c>
      <c r="L354" s="406">
        <f>L355</f>
        <v>0</v>
      </c>
    </row>
    <row r="355" spans="1:12" hidden="1">
      <c r="A355" s="365">
        <v>3</v>
      </c>
      <c r="B355" s="365">
        <v>3</v>
      </c>
      <c r="C355" s="349">
        <v>2</v>
      </c>
      <c r="D355" s="347">
        <v>4</v>
      </c>
      <c r="E355" s="347">
        <v>1</v>
      </c>
      <c r="F355" s="350"/>
      <c r="G355" s="354" t="s">
        <v>219</v>
      </c>
      <c r="H355" s="382">
        <v>322</v>
      </c>
      <c r="I355" s="412">
        <f>SUM(I356:I357)</f>
        <v>0</v>
      </c>
      <c r="J355" s="418">
        <f>SUM(J356:J357)</f>
        <v>0</v>
      </c>
      <c r="K355" s="413">
        <f>SUM(K356:K357)</f>
        <v>0</v>
      </c>
      <c r="L355" s="413">
        <f>SUM(L356:L357)</f>
        <v>0</v>
      </c>
    </row>
    <row r="356" spans="1:12" hidden="1">
      <c r="A356" s="356">
        <v>3</v>
      </c>
      <c r="B356" s="356">
        <v>3</v>
      </c>
      <c r="C356" s="352">
        <v>2</v>
      </c>
      <c r="D356" s="353">
        <v>4</v>
      </c>
      <c r="E356" s="353">
        <v>1</v>
      </c>
      <c r="F356" s="355">
        <v>1</v>
      </c>
      <c r="G356" s="354" t="s">
        <v>220</v>
      </c>
      <c r="H356" s="382">
        <v>323</v>
      </c>
      <c r="I356" s="411">
        <v>0</v>
      </c>
      <c r="J356" s="411">
        <v>0</v>
      </c>
      <c r="K356" s="411">
        <v>0</v>
      </c>
      <c r="L356" s="411">
        <v>0</v>
      </c>
    </row>
    <row r="357" spans="1:12" hidden="1">
      <c r="A357" s="356">
        <v>3</v>
      </c>
      <c r="B357" s="356">
        <v>3</v>
      </c>
      <c r="C357" s="352">
        <v>2</v>
      </c>
      <c r="D357" s="353">
        <v>4</v>
      </c>
      <c r="E357" s="353">
        <v>1</v>
      </c>
      <c r="F357" s="355">
        <v>2</v>
      </c>
      <c r="G357" s="354" t="s">
        <v>228</v>
      </c>
      <c r="H357" s="382">
        <v>324</v>
      </c>
      <c r="I357" s="411">
        <v>0</v>
      </c>
      <c r="J357" s="411">
        <v>0</v>
      </c>
      <c r="K357" s="411">
        <v>0</v>
      </c>
      <c r="L357" s="411">
        <v>0</v>
      </c>
    </row>
    <row r="358" spans="1:12" hidden="1">
      <c r="A358" s="356">
        <v>3</v>
      </c>
      <c r="B358" s="356">
        <v>3</v>
      </c>
      <c r="C358" s="352">
        <v>2</v>
      </c>
      <c r="D358" s="353">
        <v>5</v>
      </c>
      <c r="E358" s="353"/>
      <c r="F358" s="355"/>
      <c r="G358" s="354" t="s">
        <v>222</v>
      </c>
      <c r="H358" s="382">
        <v>325</v>
      </c>
      <c r="I358" s="405">
        <f t="shared" ref="I358:L359" si="31">I359</f>
        <v>0</v>
      </c>
      <c r="J358" s="417">
        <f t="shared" si="31"/>
        <v>0</v>
      </c>
      <c r="K358" s="406">
        <f t="shared" si="31"/>
        <v>0</v>
      </c>
      <c r="L358" s="406">
        <f t="shared" si="31"/>
        <v>0</v>
      </c>
    </row>
    <row r="359" spans="1:12" hidden="1">
      <c r="A359" s="365">
        <v>3</v>
      </c>
      <c r="B359" s="365">
        <v>3</v>
      </c>
      <c r="C359" s="349">
        <v>2</v>
      </c>
      <c r="D359" s="347">
        <v>5</v>
      </c>
      <c r="E359" s="347">
        <v>1</v>
      </c>
      <c r="F359" s="350"/>
      <c r="G359" s="354" t="s">
        <v>222</v>
      </c>
      <c r="H359" s="382">
        <v>326</v>
      </c>
      <c r="I359" s="412">
        <f t="shared" si="31"/>
        <v>0</v>
      </c>
      <c r="J359" s="418">
        <f t="shared" si="31"/>
        <v>0</v>
      </c>
      <c r="K359" s="413">
        <f t="shared" si="31"/>
        <v>0</v>
      </c>
      <c r="L359" s="413">
        <f t="shared" si="31"/>
        <v>0</v>
      </c>
    </row>
    <row r="360" spans="1:12" hidden="1">
      <c r="A360" s="356">
        <v>3</v>
      </c>
      <c r="B360" s="356">
        <v>3</v>
      </c>
      <c r="C360" s="352">
        <v>2</v>
      </c>
      <c r="D360" s="353">
        <v>5</v>
      </c>
      <c r="E360" s="353">
        <v>1</v>
      </c>
      <c r="F360" s="355">
        <v>1</v>
      </c>
      <c r="G360" s="354" t="s">
        <v>222</v>
      </c>
      <c r="H360" s="382">
        <v>327</v>
      </c>
      <c r="I360" s="429">
        <v>0</v>
      </c>
      <c r="J360" s="429">
        <v>0</v>
      </c>
      <c r="K360" s="429">
        <v>0</v>
      </c>
      <c r="L360" s="428">
        <v>0</v>
      </c>
    </row>
    <row r="361" spans="1:12" hidden="1">
      <c r="A361" s="356">
        <v>3</v>
      </c>
      <c r="B361" s="356">
        <v>3</v>
      </c>
      <c r="C361" s="352">
        <v>2</v>
      </c>
      <c r="D361" s="353">
        <v>6</v>
      </c>
      <c r="E361" s="353"/>
      <c r="F361" s="355"/>
      <c r="G361" s="354" t="s">
        <v>193</v>
      </c>
      <c r="H361" s="382">
        <v>328</v>
      </c>
      <c r="I361" s="405">
        <f t="shared" ref="I361:L362" si="32">I362</f>
        <v>0</v>
      </c>
      <c r="J361" s="417">
        <f t="shared" si="32"/>
        <v>0</v>
      </c>
      <c r="K361" s="406">
        <f t="shared" si="32"/>
        <v>0</v>
      </c>
      <c r="L361" s="406">
        <f t="shared" si="32"/>
        <v>0</v>
      </c>
    </row>
    <row r="362" spans="1:12" hidden="1">
      <c r="A362" s="356">
        <v>3</v>
      </c>
      <c r="B362" s="356">
        <v>3</v>
      </c>
      <c r="C362" s="352">
        <v>2</v>
      </c>
      <c r="D362" s="353">
        <v>6</v>
      </c>
      <c r="E362" s="353">
        <v>1</v>
      </c>
      <c r="F362" s="355"/>
      <c r="G362" s="354" t="s">
        <v>193</v>
      </c>
      <c r="H362" s="382">
        <v>329</v>
      </c>
      <c r="I362" s="405">
        <f t="shared" si="32"/>
        <v>0</v>
      </c>
      <c r="J362" s="417">
        <f t="shared" si="32"/>
        <v>0</v>
      </c>
      <c r="K362" s="406">
        <f t="shared" si="32"/>
        <v>0</v>
      </c>
      <c r="L362" s="406">
        <f t="shared" si="32"/>
        <v>0</v>
      </c>
    </row>
    <row r="363" spans="1:12" hidden="1">
      <c r="A363" s="359">
        <v>3</v>
      </c>
      <c r="B363" s="359">
        <v>3</v>
      </c>
      <c r="C363" s="360">
        <v>2</v>
      </c>
      <c r="D363" s="361">
        <v>6</v>
      </c>
      <c r="E363" s="361">
        <v>1</v>
      </c>
      <c r="F363" s="363">
        <v>1</v>
      </c>
      <c r="G363" s="362" t="s">
        <v>193</v>
      </c>
      <c r="H363" s="382">
        <v>330</v>
      </c>
      <c r="I363" s="429">
        <v>0</v>
      </c>
      <c r="J363" s="429">
        <v>0</v>
      </c>
      <c r="K363" s="429">
        <v>0</v>
      </c>
      <c r="L363" s="428">
        <v>0</v>
      </c>
    </row>
    <row r="364" spans="1:12" hidden="1">
      <c r="A364" s="356">
        <v>3</v>
      </c>
      <c r="B364" s="356">
        <v>3</v>
      </c>
      <c r="C364" s="352">
        <v>2</v>
      </c>
      <c r="D364" s="353">
        <v>7</v>
      </c>
      <c r="E364" s="353"/>
      <c r="F364" s="355"/>
      <c r="G364" s="354" t="s">
        <v>224</v>
      </c>
      <c r="H364" s="382">
        <v>331</v>
      </c>
      <c r="I364" s="405">
        <f>I365</f>
        <v>0</v>
      </c>
      <c r="J364" s="417">
        <f>J365</f>
        <v>0</v>
      </c>
      <c r="K364" s="406">
        <f>K365</f>
        <v>0</v>
      </c>
      <c r="L364" s="406">
        <f>L365</f>
        <v>0</v>
      </c>
    </row>
    <row r="365" spans="1:12" hidden="1">
      <c r="A365" s="359">
        <v>3</v>
      </c>
      <c r="B365" s="359">
        <v>3</v>
      </c>
      <c r="C365" s="360">
        <v>2</v>
      </c>
      <c r="D365" s="361">
        <v>7</v>
      </c>
      <c r="E365" s="361">
        <v>1</v>
      </c>
      <c r="F365" s="363"/>
      <c r="G365" s="354" t="s">
        <v>224</v>
      </c>
      <c r="H365" s="382">
        <v>332</v>
      </c>
      <c r="I365" s="405">
        <f>SUM(I366:I367)</f>
        <v>0</v>
      </c>
      <c r="J365" s="405">
        <f>SUM(J366:J367)</f>
        <v>0</v>
      </c>
      <c r="K365" s="405">
        <f>SUM(K366:K367)</f>
        <v>0</v>
      </c>
      <c r="L365" s="405">
        <f>SUM(L366:L367)</f>
        <v>0</v>
      </c>
    </row>
    <row r="366" spans="1:12" ht="25.5" hidden="1" customHeight="1">
      <c r="A366" s="356">
        <v>3</v>
      </c>
      <c r="B366" s="356">
        <v>3</v>
      </c>
      <c r="C366" s="352">
        <v>2</v>
      </c>
      <c r="D366" s="353">
        <v>7</v>
      </c>
      <c r="E366" s="353">
        <v>1</v>
      </c>
      <c r="F366" s="355">
        <v>1</v>
      </c>
      <c r="G366" s="354" t="s">
        <v>225</v>
      </c>
      <c r="H366" s="382">
        <v>333</v>
      </c>
      <c r="I366" s="429">
        <v>0</v>
      </c>
      <c r="J366" s="429">
        <v>0</v>
      </c>
      <c r="K366" s="429">
        <v>0</v>
      </c>
      <c r="L366" s="428">
        <v>0</v>
      </c>
    </row>
    <row r="367" spans="1:12" ht="25.5" hidden="1" customHeight="1">
      <c r="A367" s="356">
        <v>3</v>
      </c>
      <c r="B367" s="356">
        <v>3</v>
      </c>
      <c r="C367" s="352">
        <v>2</v>
      </c>
      <c r="D367" s="353">
        <v>7</v>
      </c>
      <c r="E367" s="353">
        <v>1</v>
      </c>
      <c r="F367" s="355">
        <v>2</v>
      </c>
      <c r="G367" s="354" t="s">
        <v>226</v>
      </c>
      <c r="H367" s="382">
        <v>334</v>
      </c>
      <c r="I367" s="411">
        <v>0</v>
      </c>
      <c r="J367" s="411">
        <v>0</v>
      </c>
      <c r="K367" s="411">
        <v>0</v>
      </c>
      <c r="L367" s="411">
        <v>0</v>
      </c>
    </row>
    <row r="368" spans="1:12">
      <c r="A368" s="332"/>
      <c r="B368" s="332"/>
      <c r="C368" s="333"/>
      <c r="D368" s="394"/>
      <c r="E368" s="395"/>
      <c r="F368" s="396"/>
      <c r="G368" s="397" t="s">
        <v>229</v>
      </c>
      <c r="H368" s="382">
        <v>335</v>
      </c>
      <c r="I368" s="420">
        <f>SUM(I34+I184)</f>
        <v>740200</v>
      </c>
      <c r="J368" s="420">
        <f>SUM(J34+J184)</f>
        <v>195700</v>
      </c>
      <c r="K368" s="420">
        <f>SUM(K34+K184)</f>
        <v>188898.71000000002</v>
      </c>
      <c r="L368" s="420">
        <f>SUM(L34+L184)</f>
        <v>188898.71000000002</v>
      </c>
    </row>
    <row r="369" spans="1:12">
      <c r="G369" s="345"/>
      <c r="H369" s="301"/>
      <c r="I369" s="398"/>
      <c r="J369" s="399"/>
      <c r="K369" s="399"/>
      <c r="L369" s="399"/>
    </row>
    <row r="370" spans="1:12">
      <c r="D370" s="751" t="s">
        <v>230</v>
      </c>
      <c r="E370" s="751"/>
      <c r="F370" s="751"/>
      <c r="G370" s="751"/>
      <c r="H370" s="400"/>
      <c r="I370" s="401"/>
      <c r="J370" s="399"/>
      <c r="K370" s="774" t="s">
        <v>231</v>
      </c>
      <c r="L370" s="774"/>
    </row>
    <row r="371" spans="1:12" ht="18.75" customHeight="1">
      <c r="A371" s="402"/>
      <c r="B371" s="402"/>
      <c r="C371" s="402"/>
      <c r="D371" s="776" t="s">
        <v>232</v>
      </c>
      <c r="E371" s="776"/>
      <c r="F371" s="776"/>
      <c r="G371" s="776"/>
      <c r="I371" s="312" t="s">
        <v>233</v>
      </c>
      <c r="K371" s="747" t="s">
        <v>234</v>
      </c>
      <c r="L371" s="747"/>
    </row>
    <row r="372" spans="1:12" ht="15.75" customHeight="1">
      <c r="I372" s="308"/>
      <c r="K372" s="308"/>
      <c r="L372" s="308"/>
    </row>
    <row r="373" spans="1:12" ht="29.25" customHeight="1">
      <c r="D373" s="775" t="s">
        <v>320</v>
      </c>
      <c r="E373" s="775"/>
      <c r="F373" s="775"/>
      <c r="G373" s="775"/>
      <c r="I373" s="308"/>
      <c r="K373" s="774" t="s">
        <v>321</v>
      </c>
      <c r="L373" s="774"/>
    </row>
    <row r="374" spans="1:12" ht="25.5" customHeight="1">
      <c r="D374" s="758" t="s">
        <v>235</v>
      </c>
      <c r="E374" s="759"/>
      <c r="F374" s="759"/>
      <c r="G374" s="759"/>
      <c r="H374" s="314"/>
      <c r="I374" s="309" t="s">
        <v>233</v>
      </c>
      <c r="K374" s="747" t="s">
        <v>234</v>
      </c>
      <c r="L374" s="747"/>
    </row>
    <row r="377" spans="1:12">
      <c r="C377" s="740" t="s">
        <v>489</v>
      </c>
      <c r="D377" s="740"/>
      <c r="E377" s="740"/>
      <c r="F377" s="740"/>
      <c r="G377" s="740"/>
      <c r="H377" s="740"/>
      <c r="I377" s="740"/>
      <c r="J377" s="740"/>
      <c r="K377" s="740"/>
    </row>
  </sheetData>
  <sheetProtection formatCells="0" formatColumns="0" formatRows="0" insertColumns="0" insertRows="0" insertHyperlinks="0" deleteColumns="0" deleteRows="0" sort="0" autoFilter="0" pivotTables="0"/>
  <mergeCells count="32">
    <mergeCell ref="A13:L13"/>
    <mergeCell ref="G14:K14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  <mergeCell ref="C377:K377"/>
    <mergeCell ref="A7:L7"/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75"/>
  <sheetViews>
    <sheetView topLeftCell="A60" zoomScaleNormal="100" workbookViewId="0">
      <selection activeCell="K52" sqref="K52:L52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16"/>
    </row>
    <row r="8" spans="1:15" ht="15.75" customHeight="1">
      <c r="A8" s="814" t="s">
        <v>394</v>
      </c>
      <c r="B8" s="814"/>
      <c r="C8" s="814"/>
      <c r="D8" s="814"/>
      <c r="E8" s="814"/>
      <c r="F8" s="814"/>
      <c r="G8" s="814"/>
      <c r="H8" s="814"/>
      <c r="I8" s="814"/>
      <c r="J8" s="814"/>
      <c r="K8" s="814"/>
      <c r="L8" s="814"/>
      <c r="M8" s="16"/>
    </row>
    <row r="9" spans="1:15">
      <c r="A9" s="809" t="s">
        <v>8</v>
      </c>
      <c r="B9" s="809"/>
      <c r="C9" s="809"/>
      <c r="D9" s="809"/>
      <c r="E9" s="809"/>
      <c r="F9" s="809"/>
      <c r="G9" s="809"/>
      <c r="H9" s="809"/>
      <c r="I9" s="809"/>
      <c r="J9" s="809"/>
      <c r="K9" s="809"/>
      <c r="L9" s="809"/>
      <c r="M9" s="16"/>
    </row>
    <row r="10" spans="1:15" ht="7.5" customHeight="1">
      <c r="A10" s="24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16"/>
    </row>
    <row r="11" spans="1:15" ht="15.75" customHeight="1">
      <c r="A11" s="24"/>
      <c r="B11" s="25"/>
      <c r="C11" s="25"/>
      <c r="D11" s="25"/>
      <c r="E11" s="25"/>
      <c r="F11" s="25"/>
      <c r="G11" s="820" t="s">
        <v>9</v>
      </c>
      <c r="H11" s="820"/>
      <c r="I11" s="820"/>
      <c r="J11" s="820"/>
      <c r="K11" s="820"/>
      <c r="L11" s="25"/>
      <c r="M11" s="16"/>
    </row>
    <row r="12" spans="1:15" ht="15.75" customHeight="1">
      <c r="A12" s="821" t="s">
        <v>10</v>
      </c>
      <c r="B12" s="821"/>
      <c r="C12" s="821"/>
      <c r="D12" s="821"/>
      <c r="E12" s="821"/>
      <c r="F12" s="821"/>
      <c r="G12" s="821"/>
      <c r="H12" s="821"/>
      <c r="I12" s="821"/>
      <c r="J12" s="821"/>
      <c r="K12" s="821"/>
      <c r="L12" s="821"/>
      <c r="M12" s="16"/>
    </row>
    <row r="13" spans="1:15" ht="12" customHeight="1">
      <c r="G13" s="822" t="s">
        <v>11</v>
      </c>
      <c r="H13" s="822"/>
      <c r="I13" s="822"/>
      <c r="J13" s="822"/>
      <c r="K13" s="822"/>
      <c r="M13" s="16"/>
    </row>
    <row r="14" spans="1:15">
      <c r="G14" s="809" t="s">
        <v>500</v>
      </c>
      <c r="H14" s="809"/>
      <c r="I14" s="809"/>
      <c r="J14" s="809"/>
      <c r="K14" s="809"/>
    </row>
    <row r="15" spans="1:15" ht="15.75" customHeight="1">
      <c r="B15" s="821" t="s">
        <v>13</v>
      </c>
      <c r="C15" s="821"/>
      <c r="D15" s="821"/>
      <c r="E15" s="821"/>
      <c r="F15" s="821"/>
      <c r="G15" s="821"/>
      <c r="H15" s="821"/>
      <c r="I15" s="821"/>
      <c r="J15" s="821"/>
      <c r="K15" s="821"/>
      <c r="L15" s="821"/>
    </row>
    <row r="16" spans="1:15" ht="7.5" customHeight="1"/>
    <row r="17" spans="1:13">
      <c r="G17" s="822" t="s">
        <v>503</v>
      </c>
      <c r="H17" s="822"/>
      <c r="I17" s="822"/>
      <c r="J17" s="822"/>
      <c r="K17" s="822"/>
    </row>
    <row r="18" spans="1:13">
      <c r="G18" s="823" t="s">
        <v>14</v>
      </c>
      <c r="H18" s="823"/>
      <c r="I18" s="823"/>
      <c r="J18" s="823"/>
      <c r="K18" s="823"/>
    </row>
    <row r="19" spans="1:13" ht="6.75" customHeight="1">
      <c r="G19" s="17"/>
      <c r="H19" s="17"/>
      <c r="I19" s="17"/>
      <c r="J19" s="17"/>
      <c r="K19" s="17"/>
    </row>
    <row r="20" spans="1:13">
      <c r="B20" s="22"/>
      <c r="C20" s="22"/>
      <c r="D20" s="22"/>
      <c r="E20" s="824" t="s">
        <v>15</v>
      </c>
      <c r="F20" s="824"/>
      <c r="G20" s="824"/>
      <c r="H20" s="824"/>
      <c r="I20" s="824"/>
      <c r="J20" s="824"/>
      <c r="K20" s="824"/>
      <c r="L20" s="22"/>
    </row>
    <row r="21" spans="1:13" ht="15" customHeight="1">
      <c r="A21" s="825" t="s">
        <v>16</v>
      </c>
      <c r="B21" s="825"/>
      <c r="C21" s="825"/>
      <c r="D21" s="825"/>
      <c r="E21" s="825"/>
      <c r="F21" s="825"/>
      <c r="G21" s="825"/>
      <c r="H21" s="825"/>
      <c r="I21" s="825"/>
      <c r="J21" s="825"/>
      <c r="K21" s="825"/>
      <c r="L21" s="825"/>
      <c r="M21" s="26"/>
    </row>
    <row r="22" spans="1:13">
      <c r="F22" s="19"/>
      <c r="J22" s="5"/>
      <c r="K22" s="13"/>
      <c r="L22" s="6" t="s">
        <v>17</v>
      </c>
      <c r="M22" s="26"/>
    </row>
    <row r="23" spans="1:13">
      <c r="F23" s="19"/>
      <c r="J23" s="27" t="s">
        <v>18</v>
      </c>
      <c r="K23" s="23"/>
      <c r="L23" s="28"/>
      <c r="M23" s="26"/>
    </row>
    <row r="24" spans="1:13">
      <c r="E24" s="17"/>
      <c r="F24" s="29"/>
      <c r="I24" s="30"/>
      <c r="J24" s="30"/>
      <c r="K24" s="31" t="s">
        <v>19</v>
      </c>
      <c r="L24" s="28"/>
      <c r="M24" s="26"/>
    </row>
    <row r="25" spans="1:13">
      <c r="A25" s="826" t="s">
        <v>20</v>
      </c>
      <c r="B25" s="826"/>
      <c r="C25" s="826"/>
      <c r="D25" s="826"/>
      <c r="E25" s="826"/>
      <c r="F25" s="826"/>
      <c r="G25" s="826"/>
      <c r="H25" s="826"/>
      <c r="I25" s="826"/>
      <c r="J25" s="32"/>
      <c r="K25" s="31" t="s">
        <v>21</v>
      </c>
      <c r="L25" s="33" t="s">
        <v>22</v>
      </c>
      <c r="M25" s="26"/>
    </row>
    <row r="26" spans="1:13" ht="43.5" customHeight="1">
      <c r="A26" s="826" t="s">
        <v>23</v>
      </c>
      <c r="B26" s="826"/>
      <c r="C26" s="826"/>
      <c r="D26" s="826"/>
      <c r="E26" s="826"/>
      <c r="F26" s="826"/>
      <c r="G26" s="826"/>
      <c r="H26" s="826"/>
      <c r="I26" s="826"/>
      <c r="J26" s="34" t="s">
        <v>24</v>
      </c>
      <c r="K26" s="110" t="s">
        <v>25</v>
      </c>
      <c r="L26" s="28"/>
      <c r="M26" s="26"/>
    </row>
    <row r="27" spans="1:13">
      <c r="D27" s="32"/>
      <c r="E27" s="32"/>
      <c r="F27" s="32"/>
      <c r="G27" s="35" t="s">
        <v>26</v>
      </c>
      <c r="H27" s="36" t="s">
        <v>27</v>
      </c>
      <c r="I27" s="37"/>
      <c r="J27" s="38"/>
      <c r="K27" s="28"/>
      <c r="L27" s="28"/>
      <c r="M27" s="26"/>
    </row>
    <row r="28" spans="1:13">
      <c r="D28" s="32"/>
      <c r="E28" s="32"/>
      <c r="F28" s="32"/>
      <c r="G28" s="819" t="s">
        <v>28</v>
      </c>
      <c r="H28" s="819"/>
      <c r="I28" s="111" t="s">
        <v>29</v>
      </c>
      <c r="J28" s="39" t="s">
        <v>30</v>
      </c>
      <c r="K28" s="28" t="s">
        <v>31</v>
      </c>
      <c r="L28" s="28" t="s">
        <v>31</v>
      </c>
      <c r="M28" s="26"/>
    </row>
    <row r="29" spans="1:13">
      <c r="A29" s="842" t="s">
        <v>32</v>
      </c>
      <c r="B29" s="842"/>
      <c r="C29" s="842"/>
      <c r="D29" s="842"/>
      <c r="E29" s="842"/>
      <c r="F29" s="842"/>
      <c r="G29" s="842"/>
      <c r="H29" s="842"/>
      <c r="I29" s="842"/>
      <c r="J29" s="40"/>
      <c r="K29" s="40"/>
      <c r="L29" s="41" t="s">
        <v>33</v>
      </c>
      <c r="M29" s="42"/>
    </row>
    <row r="30" spans="1:13" ht="27" customHeight="1">
      <c r="A30" s="827" t="s">
        <v>34</v>
      </c>
      <c r="B30" s="828"/>
      <c r="C30" s="828"/>
      <c r="D30" s="828"/>
      <c r="E30" s="828"/>
      <c r="F30" s="828"/>
      <c r="G30" s="831" t="s">
        <v>35</v>
      </c>
      <c r="H30" s="833" t="s">
        <v>36</v>
      </c>
      <c r="I30" s="835" t="s">
        <v>37</v>
      </c>
      <c r="J30" s="836"/>
      <c r="K30" s="837" t="s">
        <v>38</v>
      </c>
      <c r="L30" s="839" t="s">
        <v>39</v>
      </c>
      <c r="M30" s="42"/>
    </row>
    <row r="31" spans="1:13" ht="58.5" customHeight="1">
      <c r="A31" s="829"/>
      <c r="B31" s="830"/>
      <c r="C31" s="830"/>
      <c r="D31" s="830"/>
      <c r="E31" s="830"/>
      <c r="F31" s="830"/>
      <c r="G31" s="832"/>
      <c r="H31" s="834"/>
      <c r="I31" s="43" t="s">
        <v>40</v>
      </c>
      <c r="J31" s="44" t="s">
        <v>41</v>
      </c>
      <c r="K31" s="838"/>
      <c r="L31" s="840"/>
    </row>
    <row r="32" spans="1:13">
      <c r="A32" s="815" t="s">
        <v>25</v>
      </c>
      <c r="B32" s="816"/>
      <c r="C32" s="816"/>
      <c r="D32" s="816"/>
      <c r="E32" s="816"/>
      <c r="F32" s="817"/>
      <c r="G32" s="7">
        <v>2</v>
      </c>
      <c r="H32" s="8">
        <v>3</v>
      </c>
      <c r="I32" s="9" t="s">
        <v>42</v>
      </c>
      <c r="J32" s="10" t="s">
        <v>43</v>
      </c>
      <c r="K32" s="11">
        <v>6</v>
      </c>
      <c r="L32" s="11">
        <v>7</v>
      </c>
    </row>
    <row r="33" spans="1:15">
      <c r="A33" s="45">
        <v>2</v>
      </c>
      <c r="B33" s="45"/>
      <c r="C33" s="46"/>
      <c r="D33" s="47"/>
      <c r="E33" s="45"/>
      <c r="F33" s="48"/>
      <c r="G33" s="47" t="s">
        <v>44</v>
      </c>
      <c r="H33" s="7">
        <v>1</v>
      </c>
      <c r="I33" s="112">
        <f>SUM(I34+I45+I64+I85+I92+I112+I138+I157+I167)</f>
        <v>663400</v>
      </c>
      <c r="J33" s="112">
        <f>SUM(J34+J45+J64+J85+J92+J112+J138+J157+J167)</f>
        <v>174000</v>
      </c>
      <c r="K33" s="113">
        <f>SUM(K34+K45+K64+K85+K92+K112+K138+K157+K167)</f>
        <v>168629.78</v>
      </c>
      <c r="L33" s="112">
        <f>SUM(L34+L45+L64+L85+L92+L112+L138+L157+L167)</f>
        <v>168629.78</v>
      </c>
      <c r="M33" s="49"/>
      <c r="N33" s="49"/>
      <c r="O33" s="49"/>
    </row>
    <row r="34" spans="1:15" ht="17.25" customHeight="1">
      <c r="A34" s="45">
        <v>2</v>
      </c>
      <c r="B34" s="50">
        <v>1</v>
      </c>
      <c r="C34" s="51"/>
      <c r="D34" s="52"/>
      <c r="E34" s="53"/>
      <c r="F34" s="54"/>
      <c r="G34" s="55" t="s">
        <v>45</v>
      </c>
      <c r="H34" s="7">
        <v>2</v>
      </c>
      <c r="I34" s="112">
        <f>SUM(I35+I41)</f>
        <v>578100</v>
      </c>
      <c r="J34" s="112">
        <f>SUM(J35+J41)</f>
        <v>145200</v>
      </c>
      <c r="K34" s="114">
        <f>SUM(K35+K41)</f>
        <v>145200</v>
      </c>
      <c r="L34" s="115">
        <f>SUM(L35+L41)</f>
        <v>145200</v>
      </c>
    </row>
    <row r="35" spans="1:15">
      <c r="A35" s="56">
        <v>2</v>
      </c>
      <c r="B35" s="56">
        <v>1</v>
      </c>
      <c r="C35" s="57">
        <v>1</v>
      </c>
      <c r="D35" s="58"/>
      <c r="E35" s="56"/>
      <c r="F35" s="59"/>
      <c r="G35" s="58" t="s">
        <v>46</v>
      </c>
      <c r="H35" s="7">
        <v>3</v>
      </c>
      <c r="I35" s="112">
        <f>SUM(I36)</f>
        <v>569800</v>
      </c>
      <c r="J35" s="112">
        <f>SUM(J36)</f>
        <v>143200</v>
      </c>
      <c r="K35" s="113">
        <f>SUM(K36)</f>
        <v>143200</v>
      </c>
      <c r="L35" s="112">
        <f>SUM(L36)</f>
        <v>143200</v>
      </c>
    </row>
    <row r="36" spans="1:15">
      <c r="A36" s="60">
        <v>2</v>
      </c>
      <c r="B36" s="56">
        <v>1</v>
      </c>
      <c r="C36" s="57">
        <v>1</v>
      </c>
      <c r="D36" s="58">
        <v>1</v>
      </c>
      <c r="E36" s="56"/>
      <c r="F36" s="59"/>
      <c r="G36" s="58" t="s">
        <v>46</v>
      </c>
      <c r="H36" s="7">
        <v>4</v>
      </c>
      <c r="I36" s="112">
        <f>SUM(I37+I39)</f>
        <v>569800</v>
      </c>
      <c r="J36" s="112">
        <f t="shared" ref="J36:L37" si="0">SUM(J37)</f>
        <v>143200</v>
      </c>
      <c r="K36" s="112">
        <f t="shared" si="0"/>
        <v>143200</v>
      </c>
      <c r="L36" s="112">
        <f t="shared" si="0"/>
        <v>143200</v>
      </c>
    </row>
    <row r="37" spans="1:15">
      <c r="A37" s="60">
        <v>2</v>
      </c>
      <c r="B37" s="56">
        <v>1</v>
      </c>
      <c r="C37" s="57">
        <v>1</v>
      </c>
      <c r="D37" s="58">
        <v>1</v>
      </c>
      <c r="E37" s="56">
        <v>1</v>
      </c>
      <c r="F37" s="59"/>
      <c r="G37" s="58" t="s">
        <v>47</v>
      </c>
      <c r="H37" s="7">
        <v>5</v>
      </c>
      <c r="I37" s="113">
        <f>SUM(I38)</f>
        <v>569800</v>
      </c>
      <c r="J37" s="113">
        <f t="shared" si="0"/>
        <v>143200</v>
      </c>
      <c r="K37" s="113">
        <f t="shared" si="0"/>
        <v>143200</v>
      </c>
      <c r="L37" s="113">
        <f t="shared" si="0"/>
        <v>143200</v>
      </c>
    </row>
    <row r="38" spans="1:15">
      <c r="A38" s="60">
        <v>2</v>
      </c>
      <c r="B38" s="56">
        <v>1</v>
      </c>
      <c r="C38" s="57">
        <v>1</v>
      </c>
      <c r="D38" s="58">
        <v>1</v>
      </c>
      <c r="E38" s="56">
        <v>1</v>
      </c>
      <c r="F38" s="59">
        <v>1</v>
      </c>
      <c r="G38" s="58" t="s">
        <v>47</v>
      </c>
      <c r="H38" s="7">
        <v>6</v>
      </c>
      <c r="I38" s="116">
        <v>569800</v>
      </c>
      <c r="J38" s="117">
        <v>143200</v>
      </c>
      <c r="K38" s="117">
        <v>143200</v>
      </c>
      <c r="L38" s="117">
        <v>143200</v>
      </c>
    </row>
    <row r="39" spans="1:15" hidden="1">
      <c r="A39" s="60">
        <v>2</v>
      </c>
      <c r="B39" s="56">
        <v>1</v>
      </c>
      <c r="C39" s="57">
        <v>1</v>
      </c>
      <c r="D39" s="58">
        <v>1</v>
      </c>
      <c r="E39" s="56">
        <v>2</v>
      </c>
      <c r="F39" s="59"/>
      <c r="G39" s="58" t="s">
        <v>48</v>
      </c>
      <c r="H39" s="7">
        <v>7</v>
      </c>
      <c r="I39" s="113">
        <f>I40</f>
        <v>0</v>
      </c>
      <c r="J39" s="113">
        <f>J40</f>
        <v>0</v>
      </c>
      <c r="K39" s="113">
        <f>K40</f>
        <v>0</v>
      </c>
      <c r="L39" s="113">
        <f>L40</f>
        <v>0</v>
      </c>
    </row>
    <row r="40" spans="1:15" hidden="1">
      <c r="A40" s="60">
        <v>2</v>
      </c>
      <c r="B40" s="56">
        <v>1</v>
      </c>
      <c r="C40" s="57">
        <v>1</v>
      </c>
      <c r="D40" s="58">
        <v>1</v>
      </c>
      <c r="E40" s="56">
        <v>2</v>
      </c>
      <c r="F40" s="59">
        <v>1</v>
      </c>
      <c r="G40" s="58" t="s">
        <v>48</v>
      </c>
      <c r="H40" s="7">
        <v>8</v>
      </c>
      <c r="I40" s="117">
        <v>0</v>
      </c>
      <c r="J40" s="118">
        <v>0</v>
      </c>
      <c r="K40" s="117">
        <v>0</v>
      </c>
      <c r="L40" s="118">
        <v>0</v>
      </c>
    </row>
    <row r="41" spans="1:15">
      <c r="A41" s="60">
        <v>2</v>
      </c>
      <c r="B41" s="56">
        <v>1</v>
      </c>
      <c r="C41" s="57">
        <v>2</v>
      </c>
      <c r="D41" s="58"/>
      <c r="E41" s="56"/>
      <c r="F41" s="59"/>
      <c r="G41" s="58" t="s">
        <v>49</v>
      </c>
      <c r="H41" s="7">
        <v>9</v>
      </c>
      <c r="I41" s="113">
        <f t="shared" ref="I41:L43" si="1">I42</f>
        <v>8300</v>
      </c>
      <c r="J41" s="112">
        <f t="shared" si="1"/>
        <v>2000</v>
      </c>
      <c r="K41" s="113">
        <f t="shared" si="1"/>
        <v>2000</v>
      </c>
      <c r="L41" s="112">
        <f t="shared" si="1"/>
        <v>2000</v>
      </c>
    </row>
    <row r="42" spans="1:15">
      <c r="A42" s="60">
        <v>2</v>
      </c>
      <c r="B42" s="56">
        <v>1</v>
      </c>
      <c r="C42" s="57">
        <v>2</v>
      </c>
      <c r="D42" s="58">
        <v>1</v>
      </c>
      <c r="E42" s="56"/>
      <c r="F42" s="59"/>
      <c r="G42" s="58" t="s">
        <v>49</v>
      </c>
      <c r="H42" s="7">
        <v>10</v>
      </c>
      <c r="I42" s="113">
        <f t="shared" si="1"/>
        <v>8300</v>
      </c>
      <c r="J42" s="112">
        <f t="shared" si="1"/>
        <v>2000</v>
      </c>
      <c r="K42" s="112">
        <f t="shared" si="1"/>
        <v>2000</v>
      </c>
      <c r="L42" s="112">
        <f t="shared" si="1"/>
        <v>2000</v>
      </c>
    </row>
    <row r="43" spans="1:15">
      <c r="A43" s="60">
        <v>2</v>
      </c>
      <c r="B43" s="56">
        <v>1</v>
      </c>
      <c r="C43" s="57">
        <v>2</v>
      </c>
      <c r="D43" s="58">
        <v>1</v>
      </c>
      <c r="E43" s="56">
        <v>1</v>
      </c>
      <c r="F43" s="59"/>
      <c r="G43" s="58" t="s">
        <v>49</v>
      </c>
      <c r="H43" s="7">
        <v>11</v>
      </c>
      <c r="I43" s="112">
        <f t="shared" si="1"/>
        <v>8300</v>
      </c>
      <c r="J43" s="112">
        <f t="shared" si="1"/>
        <v>2000</v>
      </c>
      <c r="K43" s="112">
        <f t="shared" si="1"/>
        <v>2000</v>
      </c>
      <c r="L43" s="112">
        <f t="shared" si="1"/>
        <v>2000</v>
      </c>
    </row>
    <row r="44" spans="1:15">
      <c r="A44" s="60">
        <v>2</v>
      </c>
      <c r="B44" s="56">
        <v>1</v>
      </c>
      <c r="C44" s="57">
        <v>2</v>
      </c>
      <c r="D44" s="58">
        <v>1</v>
      </c>
      <c r="E44" s="56">
        <v>1</v>
      </c>
      <c r="F44" s="59">
        <v>1</v>
      </c>
      <c r="G44" s="58" t="s">
        <v>49</v>
      </c>
      <c r="H44" s="7">
        <v>12</v>
      </c>
      <c r="I44" s="118">
        <v>8300</v>
      </c>
      <c r="J44" s="117">
        <v>2000</v>
      </c>
      <c r="K44" s="117">
        <v>2000</v>
      </c>
      <c r="L44" s="117">
        <v>2000</v>
      </c>
    </row>
    <row r="45" spans="1:15">
      <c r="A45" s="61">
        <v>2</v>
      </c>
      <c r="B45" s="62">
        <v>2</v>
      </c>
      <c r="C45" s="51"/>
      <c r="D45" s="52"/>
      <c r="E45" s="53"/>
      <c r="F45" s="54"/>
      <c r="G45" s="55" t="s">
        <v>50</v>
      </c>
      <c r="H45" s="7">
        <v>13</v>
      </c>
      <c r="I45" s="119">
        <f t="shared" ref="I45:L47" si="2">I46</f>
        <v>77300</v>
      </c>
      <c r="J45" s="120">
        <f t="shared" si="2"/>
        <v>25800</v>
      </c>
      <c r="K45" s="119">
        <f t="shared" si="2"/>
        <v>21160.04</v>
      </c>
      <c r="L45" s="119">
        <f t="shared" si="2"/>
        <v>21160.04</v>
      </c>
    </row>
    <row r="46" spans="1:15">
      <c r="A46" s="60">
        <v>2</v>
      </c>
      <c r="B46" s="56">
        <v>2</v>
      </c>
      <c r="C46" s="57">
        <v>1</v>
      </c>
      <c r="D46" s="58"/>
      <c r="E46" s="56"/>
      <c r="F46" s="59"/>
      <c r="G46" s="52" t="s">
        <v>50</v>
      </c>
      <c r="H46" s="7">
        <v>14</v>
      </c>
      <c r="I46" s="112">
        <f t="shared" si="2"/>
        <v>77300</v>
      </c>
      <c r="J46" s="113">
        <f t="shared" si="2"/>
        <v>25800</v>
      </c>
      <c r="K46" s="112">
        <f t="shared" si="2"/>
        <v>21160.04</v>
      </c>
      <c r="L46" s="113">
        <f t="shared" si="2"/>
        <v>21160.04</v>
      </c>
    </row>
    <row r="47" spans="1:15">
      <c r="A47" s="60">
        <v>2</v>
      </c>
      <c r="B47" s="56">
        <v>2</v>
      </c>
      <c r="C47" s="57">
        <v>1</v>
      </c>
      <c r="D47" s="58">
        <v>1</v>
      </c>
      <c r="E47" s="56"/>
      <c r="F47" s="59"/>
      <c r="G47" s="52" t="s">
        <v>50</v>
      </c>
      <c r="H47" s="7">
        <v>15</v>
      </c>
      <c r="I47" s="112">
        <f t="shared" si="2"/>
        <v>77300</v>
      </c>
      <c r="J47" s="113">
        <f t="shared" si="2"/>
        <v>25800</v>
      </c>
      <c r="K47" s="115">
        <f t="shared" si="2"/>
        <v>21160.04</v>
      </c>
      <c r="L47" s="115">
        <f t="shared" si="2"/>
        <v>21160.04</v>
      </c>
    </row>
    <row r="48" spans="1:15">
      <c r="A48" s="63">
        <v>2</v>
      </c>
      <c r="B48" s="64">
        <v>2</v>
      </c>
      <c r="C48" s="65">
        <v>1</v>
      </c>
      <c r="D48" s="66">
        <v>1</v>
      </c>
      <c r="E48" s="64">
        <v>1</v>
      </c>
      <c r="F48" s="67"/>
      <c r="G48" s="52" t="s">
        <v>50</v>
      </c>
      <c r="H48" s="7">
        <v>16</v>
      </c>
      <c r="I48" s="121">
        <f>SUM(I49:I63)</f>
        <v>77300</v>
      </c>
      <c r="J48" s="121">
        <f>SUM(J49:J63)</f>
        <v>25800</v>
      </c>
      <c r="K48" s="122">
        <f>SUM(K49:K63)</f>
        <v>21160.04</v>
      </c>
      <c r="L48" s="122">
        <f>SUM(L49:L63)</f>
        <v>21160.04</v>
      </c>
    </row>
    <row r="49" spans="1:12" hidden="1">
      <c r="A49" s="60">
        <v>2</v>
      </c>
      <c r="B49" s="56">
        <v>2</v>
      </c>
      <c r="C49" s="57">
        <v>1</v>
      </c>
      <c r="D49" s="58">
        <v>1</v>
      </c>
      <c r="E49" s="56">
        <v>1</v>
      </c>
      <c r="F49" s="68">
        <v>1</v>
      </c>
      <c r="G49" s="58" t="s">
        <v>51</v>
      </c>
      <c r="H49" s="7">
        <v>17</v>
      </c>
      <c r="I49" s="117">
        <v>0</v>
      </c>
      <c r="J49" s="117">
        <v>0</v>
      </c>
      <c r="K49" s="117">
        <v>0</v>
      </c>
      <c r="L49" s="117">
        <v>0</v>
      </c>
    </row>
    <row r="50" spans="1:12" ht="25.5" customHeight="1">
      <c r="A50" s="60">
        <v>2</v>
      </c>
      <c r="B50" s="56">
        <v>2</v>
      </c>
      <c r="C50" s="57">
        <v>1</v>
      </c>
      <c r="D50" s="58">
        <v>1</v>
      </c>
      <c r="E50" s="56">
        <v>1</v>
      </c>
      <c r="F50" s="59">
        <v>2</v>
      </c>
      <c r="G50" s="58" t="s">
        <v>52</v>
      </c>
      <c r="H50" s="7">
        <v>18</v>
      </c>
      <c r="I50" s="117">
        <v>1000</v>
      </c>
      <c r="J50" s="117">
        <v>300</v>
      </c>
      <c r="K50" s="117">
        <v>64.5</v>
      </c>
      <c r="L50" s="117">
        <v>64.5</v>
      </c>
    </row>
    <row r="51" spans="1:12" ht="25.5" customHeight="1">
      <c r="A51" s="60">
        <v>2</v>
      </c>
      <c r="B51" s="56">
        <v>2</v>
      </c>
      <c r="C51" s="57">
        <v>1</v>
      </c>
      <c r="D51" s="58">
        <v>1</v>
      </c>
      <c r="E51" s="56">
        <v>1</v>
      </c>
      <c r="F51" s="59">
        <v>5</v>
      </c>
      <c r="G51" s="58" t="s">
        <v>53</v>
      </c>
      <c r="H51" s="7">
        <v>19</v>
      </c>
      <c r="I51" s="117">
        <v>2000</v>
      </c>
      <c r="J51" s="117">
        <v>500</v>
      </c>
      <c r="K51" s="117">
        <v>224.43</v>
      </c>
      <c r="L51" s="117">
        <v>224.43</v>
      </c>
    </row>
    <row r="52" spans="1:12" ht="25.5" customHeight="1">
      <c r="A52" s="60">
        <v>2</v>
      </c>
      <c r="B52" s="56">
        <v>2</v>
      </c>
      <c r="C52" s="57">
        <v>1</v>
      </c>
      <c r="D52" s="58">
        <v>1</v>
      </c>
      <c r="E52" s="56">
        <v>1</v>
      </c>
      <c r="F52" s="59">
        <v>6</v>
      </c>
      <c r="G52" s="58" t="s">
        <v>54</v>
      </c>
      <c r="H52" s="7">
        <v>20</v>
      </c>
      <c r="I52" s="117">
        <v>3200</v>
      </c>
      <c r="J52" s="117">
        <v>1000</v>
      </c>
      <c r="K52" s="117">
        <v>0</v>
      </c>
      <c r="L52" s="117">
        <v>0</v>
      </c>
    </row>
    <row r="53" spans="1:12" ht="25.5" hidden="1" customHeight="1">
      <c r="A53" s="69">
        <v>2</v>
      </c>
      <c r="B53" s="53">
        <v>2</v>
      </c>
      <c r="C53" s="51">
        <v>1</v>
      </c>
      <c r="D53" s="52">
        <v>1</v>
      </c>
      <c r="E53" s="53">
        <v>1</v>
      </c>
      <c r="F53" s="54">
        <v>7</v>
      </c>
      <c r="G53" s="52" t="s">
        <v>55</v>
      </c>
      <c r="H53" s="7">
        <v>21</v>
      </c>
      <c r="I53" s="117">
        <v>0</v>
      </c>
      <c r="J53" s="117">
        <v>0</v>
      </c>
      <c r="K53" s="117">
        <v>0</v>
      </c>
      <c r="L53" s="117">
        <v>0</v>
      </c>
    </row>
    <row r="54" spans="1:12">
      <c r="A54" s="60">
        <v>2</v>
      </c>
      <c r="B54" s="56">
        <v>2</v>
      </c>
      <c r="C54" s="57">
        <v>1</v>
      </c>
      <c r="D54" s="58">
        <v>1</v>
      </c>
      <c r="E54" s="56">
        <v>1</v>
      </c>
      <c r="F54" s="59">
        <v>11</v>
      </c>
      <c r="G54" s="58" t="s">
        <v>56</v>
      </c>
      <c r="H54" s="7">
        <v>22</v>
      </c>
      <c r="I54" s="118">
        <v>300</v>
      </c>
      <c r="J54" s="117">
        <v>100</v>
      </c>
      <c r="K54" s="117">
        <v>0</v>
      </c>
      <c r="L54" s="117">
        <v>0</v>
      </c>
    </row>
    <row r="55" spans="1:12" ht="25.5" hidden="1" customHeight="1">
      <c r="A55" s="63">
        <v>2</v>
      </c>
      <c r="B55" s="70">
        <v>2</v>
      </c>
      <c r="C55" s="71">
        <v>1</v>
      </c>
      <c r="D55" s="71">
        <v>1</v>
      </c>
      <c r="E55" s="71">
        <v>1</v>
      </c>
      <c r="F55" s="72">
        <v>12</v>
      </c>
      <c r="G55" s="73" t="s">
        <v>57</v>
      </c>
      <c r="H55" s="7">
        <v>23</v>
      </c>
      <c r="I55" s="123">
        <v>0</v>
      </c>
      <c r="J55" s="117">
        <v>0</v>
      </c>
      <c r="K55" s="117">
        <v>0</v>
      </c>
      <c r="L55" s="117">
        <v>0</v>
      </c>
    </row>
    <row r="56" spans="1:12" ht="25.5" hidden="1" customHeight="1">
      <c r="A56" s="60">
        <v>2</v>
      </c>
      <c r="B56" s="56">
        <v>2</v>
      </c>
      <c r="C56" s="57">
        <v>1</v>
      </c>
      <c r="D56" s="57">
        <v>1</v>
      </c>
      <c r="E56" s="57">
        <v>1</v>
      </c>
      <c r="F56" s="59">
        <v>14</v>
      </c>
      <c r="G56" s="74" t="s">
        <v>58</v>
      </c>
      <c r="H56" s="7">
        <v>24</v>
      </c>
      <c r="I56" s="118">
        <v>0</v>
      </c>
      <c r="J56" s="118">
        <v>0</v>
      </c>
      <c r="K56" s="118">
        <v>0</v>
      </c>
      <c r="L56" s="118">
        <v>0</v>
      </c>
    </row>
    <row r="57" spans="1:12" ht="25.5" customHeight="1">
      <c r="A57" s="60">
        <v>2</v>
      </c>
      <c r="B57" s="56">
        <v>2</v>
      </c>
      <c r="C57" s="57">
        <v>1</v>
      </c>
      <c r="D57" s="57">
        <v>1</v>
      </c>
      <c r="E57" s="57">
        <v>1</v>
      </c>
      <c r="F57" s="59">
        <v>15</v>
      </c>
      <c r="G57" s="58" t="s">
        <v>59</v>
      </c>
      <c r="H57" s="7">
        <v>25</v>
      </c>
      <c r="I57" s="118">
        <v>5100</v>
      </c>
      <c r="J57" s="117">
        <v>1100</v>
      </c>
      <c r="K57" s="117">
        <v>833.87</v>
      </c>
      <c r="L57" s="117">
        <v>833.87</v>
      </c>
    </row>
    <row r="58" spans="1:12">
      <c r="A58" s="60">
        <v>2</v>
      </c>
      <c r="B58" s="56">
        <v>2</v>
      </c>
      <c r="C58" s="57">
        <v>1</v>
      </c>
      <c r="D58" s="57">
        <v>1</v>
      </c>
      <c r="E58" s="57">
        <v>1</v>
      </c>
      <c r="F58" s="59">
        <v>16</v>
      </c>
      <c r="G58" s="58" t="s">
        <v>60</v>
      </c>
      <c r="H58" s="7">
        <v>26</v>
      </c>
      <c r="I58" s="118">
        <v>1400</v>
      </c>
      <c r="J58" s="117">
        <v>500</v>
      </c>
      <c r="K58" s="117">
        <v>90</v>
      </c>
      <c r="L58" s="117">
        <v>90</v>
      </c>
    </row>
    <row r="59" spans="1:12" ht="25.5" hidden="1" customHeight="1">
      <c r="A59" s="60">
        <v>2</v>
      </c>
      <c r="B59" s="56">
        <v>2</v>
      </c>
      <c r="C59" s="57">
        <v>1</v>
      </c>
      <c r="D59" s="57">
        <v>1</v>
      </c>
      <c r="E59" s="57">
        <v>1</v>
      </c>
      <c r="F59" s="59">
        <v>17</v>
      </c>
      <c r="G59" s="58" t="s">
        <v>61</v>
      </c>
      <c r="H59" s="7">
        <v>27</v>
      </c>
      <c r="I59" s="118">
        <v>0</v>
      </c>
      <c r="J59" s="118">
        <v>0</v>
      </c>
      <c r="K59" s="118">
        <v>0</v>
      </c>
      <c r="L59" s="118">
        <v>0</v>
      </c>
    </row>
    <row r="60" spans="1:12">
      <c r="A60" s="60">
        <v>2</v>
      </c>
      <c r="B60" s="56">
        <v>2</v>
      </c>
      <c r="C60" s="57">
        <v>1</v>
      </c>
      <c r="D60" s="57">
        <v>1</v>
      </c>
      <c r="E60" s="57">
        <v>1</v>
      </c>
      <c r="F60" s="59">
        <v>20</v>
      </c>
      <c r="G60" s="58" t="s">
        <v>62</v>
      </c>
      <c r="H60" s="7">
        <v>28</v>
      </c>
      <c r="I60" s="118">
        <v>48000</v>
      </c>
      <c r="J60" s="117">
        <v>18000</v>
      </c>
      <c r="K60" s="117">
        <v>16337.5</v>
      </c>
      <c r="L60" s="117">
        <v>16337.5</v>
      </c>
    </row>
    <row r="61" spans="1:12" ht="25.5" customHeight="1">
      <c r="A61" s="60">
        <v>2</v>
      </c>
      <c r="B61" s="56">
        <v>2</v>
      </c>
      <c r="C61" s="57">
        <v>1</v>
      </c>
      <c r="D61" s="57">
        <v>1</v>
      </c>
      <c r="E61" s="57">
        <v>1</v>
      </c>
      <c r="F61" s="59">
        <v>21</v>
      </c>
      <c r="G61" s="58" t="s">
        <v>63</v>
      </c>
      <c r="H61" s="7">
        <v>29</v>
      </c>
      <c r="I61" s="118">
        <v>4300</v>
      </c>
      <c r="J61" s="117">
        <v>1300</v>
      </c>
      <c r="K61" s="117">
        <v>609.74</v>
      </c>
      <c r="L61" s="117">
        <v>609.74</v>
      </c>
    </row>
    <row r="62" spans="1:12" hidden="1">
      <c r="A62" s="60">
        <v>2</v>
      </c>
      <c r="B62" s="56">
        <v>2</v>
      </c>
      <c r="C62" s="57">
        <v>1</v>
      </c>
      <c r="D62" s="57">
        <v>1</v>
      </c>
      <c r="E62" s="57">
        <v>1</v>
      </c>
      <c r="F62" s="59">
        <v>22</v>
      </c>
      <c r="G62" s="58" t="s">
        <v>64</v>
      </c>
      <c r="H62" s="7">
        <v>30</v>
      </c>
      <c r="I62" s="118">
        <v>0</v>
      </c>
      <c r="J62" s="117">
        <v>0</v>
      </c>
      <c r="K62" s="117">
        <v>0</v>
      </c>
      <c r="L62" s="117">
        <v>0</v>
      </c>
    </row>
    <row r="63" spans="1:12">
      <c r="A63" s="60">
        <v>2</v>
      </c>
      <c r="B63" s="56">
        <v>2</v>
      </c>
      <c r="C63" s="57">
        <v>1</v>
      </c>
      <c r="D63" s="57">
        <v>1</v>
      </c>
      <c r="E63" s="57">
        <v>1</v>
      </c>
      <c r="F63" s="59">
        <v>30</v>
      </c>
      <c r="G63" s="58" t="s">
        <v>65</v>
      </c>
      <c r="H63" s="7">
        <v>31</v>
      </c>
      <c r="I63" s="118">
        <v>12000</v>
      </c>
      <c r="J63" s="117">
        <v>3000</v>
      </c>
      <c r="K63" s="117">
        <v>3000</v>
      </c>
      <c r="L63" s="117">
        <v>3000</v>
      </c>
    </row>
    <row r="64" spans="1:12" hidden="1">
      <c r="A64" s="75">
        <v>2</v>
      </c>
      <c r="B64" s="76">
        <v>3</v>
      </c>
      <c r="C64" s="50"/>
      <c r="D64" s="51"/>
      <c r="E64" s="51"/>
      <c r="F64" s="54"/>
      <c r="G64" s="77" t="s">
        <v>66</v>
      </c>
      <c r="H64" s="7">
        <v>32</v>
      </c>
      <c r="I64" s="119">
        <f>I65</f>
        <v>0</v>
      </c>
      <c r="J64" s="119">
        <f>J65</f>
        <v>0</v>
      </c>
      <c r="K64" s="119">
        <f>K65</f>
        <v>0</v>
      </c>
      <c r="L64" s="119">
        <f>L65</f>
        <v>0</v>
      </c>
    </row>
    <row r="65" spans="1:15" hidden="1">
      <c r="A65" s="60">
        <v>2</v>
      </c>
      <c r="B65" s="56">
        <v>3</v>
      </c>
      <c r="C65" s="57">
        <v>1</v>
      </c>
      <c r="D65" s="57"/>
      <c r="E65" s="57"/>
      <c r="F65" s="59"/>
      <c r="G65" s="58" t="s">
        <v>67</v>
      </c>
      <c r="H65" s="7">
        <v>33</v>
      </c>
      <c r="I65" s="112">
        <f>SUM(I66+I71+I76)</f>
        <v>0</v>
      </c>
      <c r="J65" s="124">
        <f>SUM(J66+J71+J76)</f>
        <v>0</v>
      </c>
      <c r="K65" s="113">
        <f>SUM(K66+K71+K76)</f>
        <v>0</v>
      </c>
      <c r="L65" s="112">
        <f>SUM(L66+L71+L76)</f>
        <v>0</v>
      </c>
    </row>
    <row r="66" spans="1:15" hidden="1">
      <c r="A66" s="60">
        <v>2</v>
      </c>
      <c r="B66" s="56">
        <v>3</v>
      </c>
      <c r="C66" s="57">
        <v>1</v>
      </c>
      <c r="D66" s="57">
        <v>1</v>
      </c>
      <c r="E66" s="57"/>
      <c r="F66" s="59"/>
      <c r="G66" s="58" t="s">
        <v>68</v>
      </c>
      <c r="H66" s="7">
        <v>34</v>
      </c>
      <c r="I66" s="112">
        <f>I67</f>
        <v>0</v>
      </c>
      <c r="J66" s="124">
        <f>J67</f>
        <v>0</v>
      </c>
      <c r="K66" s="113">
        <f>K67</f>
        <v>0</v>
      </c>
      <c r="L66" s="112">
        <f>L67</f>
        <v>0</v>
      </c>
    </row>
    <row r="67" spans="1:15" hidden="1">
      <c r="A67" s="60">
        <v>2</v>
      </c>
      <c r="B67" s="56">
        <v>3</v>
      </c>
      <c r="C67" s="57">
        <v>1</v>
      </c>
      <c r="D67" s="57">
        <v>1</v>
      </c>
      <c r="E67" s="57">
        <v>1</v>
      </c>
      <c r="F67" s="59"/>
      <c r="G67" s="58" t="s">
        <v>68</v>
      </c>
      <c r="H67" s="7">
        <v>35</v>
      </c>
      <c r="I67" s="112">
        <f>SUM(I68:I70)</f>
        <v>0</v>
      </c>
      <c r="J67" s="124">
        <f>SUM(J68:J70)</f>
        <v>0</v>
      </c>
      <c r="K67" s="113">
        <f>SUM(K68:K70)</f>
        <v>0</v>
      </c>
      <c r="L67" s="112">
        <f>SUM(L68:L70)</f>
        <v>0</v>
      </c>
    </row>
    <row r="68" spans="1:15" ht="25.5" hidden="1" customHeight="1">
      <c r="A68" s="60">
        <v>2</v>
      </c>
      <c r="B68" s="56">
        <v>3</v>
      </c>
      <c r="C68" s="57">
        <v>1</v>
      </c>
      <c r="D68" s="57">
        <v>1</v>
      </c>
      <c r="E68" s="57">
        <v>1</v>
      </c>
      <c r="F68" s="59">
        <v>1</v>
      </c>
      <c r="G68" s="58" t="s">
        <v>69</v>
      </c>
      <c r="H68" s="7">
        <v>36</v>
      </c>
      <c r="I68" s="118">
        <v>0</v>
      </c>
      <c r="J68" s="118">
        <v>0</v>
      </c>
      <c r="K68" s="118">
        <v>0</v>
      </c>
      <c r="L68" s="118">
        <v>0</v>
      </c>
      <c r="M68" s="78"/>
      <c r="N68" s="78"/>
      <c r="O68" s="78"/>
    </row>
    <row r="69" spans="1:15" ht="25.5" hidden="1" customHeight="1">
      <c r="A69" s="60">
        <v>2</v>
      </c>
      <c r="B69" s="53">
        <v>3</v>
      </c>
      <c r="C69" s="51">
        <v>1</v>
      </c>
      <c r="D69" s="51">
        <v>1</v>
      </c>
      <c r="E69" s="51">
        <v>1</v>
      </c>
      <c r="F69" s="54">
        <v>2</v>
      </c>
      <c r="G69" s="52" t="s">
        <v>70</v>
      </c>
      <c r="H69" s="7">
        <v>37</v>
      </c>
      <c r="I69" s="116">
        <v>0</v>
      </c>
      <c r="J69" s="116">
        <v>0</v>
      </c>
      <c r="K69" s="116">
        <v>0</v>
      </c>
      <c r="L69" s="116">
        <v>0</v>
      </c>
    </row>
    <row r="70" spans="1:15" hidden="1">
      <c r="A70" s="56">
        <v>2</v>
      </c>
      <c r="B70" s="57">
        <v>3</v>
      </c>
      <c r="C70" s="57">
        <v>1</v>
      </c>
      <c r="D70" s="57">
        <v>1</v>
      </c>
      <c r="E70" s="57">
        <v>1</v>
      </c>
      <c r="F70" s="59">
        <v>3</v>
      </c>
      <c r="G70" s="58" t="s">
        <v>71</v>
      </c>
      <c r="H70" s="7">
        <v>38</v>
      </c>
      <c r="I70" s="118">
        <v>0</v>
      </c>
      <c r="J70" s="118">
        <v>0</v>
      </c>
      <c r="K70" s="118">
        <v>0</v>
      </c>
      <c r="L70" s="118">
        <v>0</v>
      </c>
    </row>
    <row r="71" spans="1:15" ht="25.5" hidden="1" customHeight="1">
      <c r="A71" s="53">
        <v>2</v>
      </c>
      <c r="B71" s="51">
        <v>3</v>
      </c>
      <c r="C71" s="51">
        <v>1</v>
      </c>
      <c r="D71" s="51">
        <v>2</v>
      </c>
      <c r="E71" s="51"/>
      <c r="F71" s="54"/>
      <c r="G71" s="52" t="s">
        <v>72</v>
      </c>
      <c r="H71" s="7">
        <v>39</v>
      </c>
      <c r="I71" s="119">
        <f>I72</f>
        <v>0</v>
      </c>
      <c r="J71" s="125">
        <f>J72</f>
        <v>0</v>
      </c>
      <c r="K71" s="120">
        <f>K72</f>
        <v>0</v>
      </c>
      <c r="L71" s="120">
        <f>L72</f>
        <v>0</v>
      </c>
    </row>
    <row r="72" spans="1:15" ht="25.5" hidden="1" customHeight="1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67"/>
      <c r="G72" s="52" t="s">
        <v>72</v>
      </c>
      <c r="H72" s="7">
        <v>40</v>
      </c>
      <c r="I72" s="115">
        <f>SUM(I73:I75)</f>
        <v>0</v>
      </c>
      <c r="J72" s="126">
        <f>SUM(J73:J75)</f>
        <v>0</v>
      </c>
      <c r="K72" s="114">
        <f>SUM(K73:K75)</f>
        <v>0</v>
      </c>
      <c r="L72" s="113">
        <f>SUM(L73:L75)</f>
        <v>0</v>
      </c>
    </row>
    <row r="73" spans="1:15" ht="25.5" hidden="1" customHeight="1">
      <c r="A73" s="56">
        <v>2</v>
      </c>
      <c r="B73" s="57">
        <v>3</v>
      </c>
      <c r="C73" s="57">
        <v>1</v>
      </c>
      <c r="D73" s="57">
        <v>2</v>
      </c>
      <c r="E73" s="57">
        <v>1</v>
      </c>
      <c r="F73" s="59">
        <v>1</v>
      </c>
      <c r="G73" s="60" t="s">
        <v>69</v>
      </c>
      <c r="H73" s="7">
        <v>41</v>
      </c>
      <c r="I73" s="118">
        <v>0</v>
      </c>
      <c r="J73" s="118">
        <v>0</v>
      </c>
      <c r="K73" s="118">
        <v>0</v>
      </c>
      <c r="L73" s="118">
        <v>0</v>
      </c>
      <c r="M73" s="78"/>
      <c r="N73" s="78"/>
      <c r="O73" s="78"/>
    </row>
    <row r="74" spans="1:15" ht="25.5" hidden="1" customHeight="1">
      <c r="A74" s="56">
        <v>2</v>
      </c>
      <c r="B74" s="57">
        <v>3</v>
      </c>
      <c r="C74" s="57">
        <v>1</v>
      </c>
      <c r="D74" s="57">
        <v>2</v>
      </c>
      <c r="E74" s="57">
        <v>1</v>
      </c>
      <c r="F74" s="59">
        <v>2</v>
      </c>
      <c r="G74" s="60" t="s">
        <v>70</v>
      </c>
      <c r="H74" s="7">
        <v>42</v>
      </c>
      <c r="I74" s="118">
        <v>0</v>
      </c>
      <c r="J74" s="118">
        <v>0</v>
      </c>
      <c r="K74" s="118">
        <v>0</v>
      </c>
      <c r="L74" s="118">
        <v>0</v>
      </c>
    </row>
    <row r="75" spans="1:15" hidden="1">
      <c r="A75" s="56">
        <v>2</v>
      </c>
      <c r="B75" s="57">
        <v>3</v>
      </c>
      <c r="C75" s="57">
        <v>1</v>
      </c>
      <c r="D75" s="57">
        <v>2</v>
      </c>
      <c r="E75" s="57">
        <v>1</v>
      </c>
      <c r="F75" s="59">
        <v>3</v>
      </c>
      <c r="G75" s="60" t="s">
        <v>71</v>
      </c>
      <c r="H75" s="7">
        <v>43</v>
      </c>
      <c r="I75" s="118">
        <v>0</v>
      </c>
      <c r="J75" s="118">
        <v>0</v>
      </c>
      <c r="K75" s="118">
        <v>0</v>
      </c>
      <c r="L75" s="118">
        <v>0</v>
      </c>
    </row>
    <row r="76" spans="1:15" ht="25.5" hidden="1" customHeight="1">
      <c r="A76" s="56">
        <v>2</v>
      </c>
      <c r="B76" s="57">
        <v>3</v>
      </c>
      <c r="C76" s="57">
        <v>1</v>
      </c>
      <c r="D76" s="57">
        <v>3</v>
      </c>
      <c r="E76" s="57"/>
      <c r="F76" s="59"/>
      <c r="G76" s="60" t="s">
        <v>73</v>
      </c>
      <c r="H76" s="7">
        <v>44</v>
      </c>
      <c r="I76" s="112">
        <f>I77</f>
        <v>0</v>
      </c>
      <c r="J76" s="124">
        <f>J77</f>
        <v>0</v>
      </c>
      <c r="K76" s="113">
        <f>K77</f>
        <v>0</v>
      </c>
      <c r="L76" s="113">
        <f>L77</f>
        <v>0</v>
      </c>
    </row>
    <row r="77" spans="1:15" ht="25.5" hidden="1" customHeight="1">
      <c r="A77" s="56">
        <v>2</v>
      </c>
      <c r="B77" s="57">
        <v>3</v>
      </c>
      <c r="C77" s="57">
        <v>1</v>
      </c>
      <c r="D77" s="57">
        <v>3</v>
      </c>
      <c r="E77" s="57">
        <v>1</v>
      </c>
      <c r="F77" s="59"/>
      <c r="G77" s="60" t="s">
        <v>74</v>
      </c>
      <c r="H77" s="7">
        <v>45</v>
      </c>
      <c r="I77" s="112">
        <f>SUM(I78:I80)</f>
        <v>0</v>
      </c>
      <c r="J77" s="124">
        <f>SUM(J78:J80)</f>
        <v>0</v>
      </c>
      <c r="K77" s="113">
        <f>SUM(K78:K80)</f>
        <v>0</v>
      </c>
      <c r="L77" s="113">
        <f>SUM(L78:L80)</f>
        <v>0</v>
      </c>
    </row>
    <row r="78" spans="1:15" hidden="1">
      <c r="A78" s="53">
        <v>2</v>
      </c>
      <c r="B78" s="51">
        <v>3</v>
      </c>
      <c r="C78" s="51">
        <v>1</v>
      </c>
      <c r="D78" s="51">
        <v>3</v>
      </c>
      <c r="E78" s="51">
        <v>1</v>
      </c>
      <c r="F78" s="54">
        <v>1</v>
      </c>
      <c r="G78" s="69" t="s">
        <v>75</v>
      </c>
      <c r="H78" s="7">
        <v>46</v>
      </c>
      <c r="I78" s="116">
        <v>0</v>
      </c>
      <c r="J78" s="116">
        <v>0</v>
      </c>
      <c r="K78" s="116">
        <v>0</v>
      </c>
      <c r="L78" s="116">
        <v>0</v>
      </c>
    </row>
    <row r="79" spans="1:15" hidden="1">
      <c r="A79" s="56">
        <v>2</v>
      </c>
      <c r="B79" s="57">
        <v>3</v>
      </c>
      <c r="C79" s="57">
        <v>1</v>
      </c>
      <c r="D79" s="57">
        <v>3</v>
      </c>
      <c r="E79" s="57">
        <v>1</v>
      </c>
      <c r="F79" s="59">
        <v>2</v>
      </c>
      <c r="G79" s="60" t="s">
        <v>76</v>
      </c>
      <c r="H79" s="7">
        <v>47</v>
      </c>
      <c r="I79" s="118">
        <v>0</v>
      </c>
      <c r="J79" s="118">
        <v>0</v>
      </c>
      <c r="K79" s="118">
        <v>0</v>
      </c>
      <c r="L79" s="118">
        <v>0</v>
      </c>
    </row>
    <row r="80" spans="1:15" hidden="1">
      <c r="A80" s="53">
        <v>2</v>
      </c>
      <c r="B80" s="51">
        <v>3</v>
      </c>
      <c r="C80" s="51">
        <v>1</v>
      </c>
      <c r="D80" s="51">
        <v>3</v>
      </c>
      <c r="E80" s="51">
        <v>1</v>
      </c>
      <c r="F80" s="54">
        <v>3</v>
      </c>
      <c r="G80" s="69" t="s">
        <v>77</v>
      </c>
      <c r="H80" s="7">
        <v>48</v>
      </c>
      <c r="I80" s="116">
        <v>0</v>
      </c>
      <c r="J80" s="116">
        <v>0</v>
      </c>
      <c r="K80" s="116">
        <v>0</v>
      </c>
      <c r="L80" s="116">
        <v>0</v>
      </c>
    </row>
    <row r="81" spans="1:12" hidden="1">
      <c r="A81" s="53">
        <v>2</v>
      </c>
      <c r="B81" s="51">
        <v>3</v>
      </c>
      <c r="C81" s="51">
        <v>2</v>
      </c>
      <c r="D81" s="51"/>
      <c r="E81" s="51"/>
      <c r="F81" s="54"/>
      <c r="G81" s="69" t="s">
        <v>78</v>
      </c>
      <c r="H81" s="7">
        <v>49</v>
      </c>
      <c r="I81" s="112">
        <f t="shared" ref="I81:L82" si="3">I82</f>
        <v>0</v>
      </c>
      <c r="J81" s="112">
        <f t="shared" si="3"/>
        <v>0</v>
      </c>
      <c r="K81" s="112">
        <f t="shared" si="3"/>
        <v>0</v>
      </c>
      <c r="L81" s="112">
        <f t="shared" si="3"/>
        <v>0</v>
      </c>
    </row>
    <row r="82" spans="1:12" hidden="1">
      <c r="A82" s="53">
        <v>2</v>
      </c>
      <c r="B82" s="51">
        <v>3</v>
      </c>
      <c r="C82" s="51">
        <v>2</v>
      </c>
      <c r="D82" s="51">
        <v>1</v>
      </c>
      <c r="E82" s="51"/>
      <c r="F82" s="54"/>
      <c r="G82" s="69" t="s">
        <v>78</v>
      </c>
      <c r="H82" s="7">
        <v>50</v>
      </c>
      <c r="I82" s="112">
        <f t="shared" si="3"/>
        <v>0</v>
      </c>
      <c r="J82" s="112">
        <f t="shared" si="3"/>
        <v>0</v>
      </c>
      <c r="K82" s="112">
        <f t="shared" si="3"/>
        <v>0</v>
      </c>
      <c r="L82" s="112">
        <f t="shared" si="3"/>
        <v>0</v>
      </c>
    </row>
    <row r="83" spans="1:12" hidden="1">
      <c r="A83" s="53">
        <v>2</v>
      </c>
      <c r="B83" s="51">
        <v>3</v>
      </c>
      <c r="C83" s="51">
        <v>2</v>
      </c>
      <c r="D83" s="51">
        <v>1</v>
      </c>
      <c r="E83" s="51">
        <v>1</v>
      </c>
      <c r="F83" s="54"/>
      <c r="G83" s="69" t="s">
        <v>78</v>
      </c>
      <c r="H83" s="7">
        <v>51</v>
      </c>
      <c r="I83" s="112">
        <f>SUM(I84)</f>
        <v>0</v>
      </c>
      <c r="J83" s="112">
        <f>SUM(J84)</f>
        <v>0</v>
      </c>
      <c r="K83" s="112">
        <f>SUM(K84)</f>
        <v>0</v>
      </c>
      <c r="L83" s="112">
        <f>SUM(L84)</f>
        <v>0</v>
      </c>
    </row>
    <row r="84" spans="1:12" hidden="1">
      <c r="A84" s="53">
        <v>2</v>
      </c>
      <c r="B84" s="51">
        <v>3</v>
      </c>
      <c r="C84" s="51">
        <v>2</v>
      </c>
      <c r="D84" s="51">
        <v>1</v>
      </c>
      <c r="E84" s="51">
        <v>1</v>
      </c>
      <c r="F84" s="54">
        <v>1</v>
      </c>
      <c r="G84" s="69" t="s">
        <v>78</v>
      </c>
      <c r="H84" s="7">
        <v>52</v>
      </c>
      <c r="I84" s="118">
        <v>0</v>
      </c>
      <c r="J84" s="118">
        <v>0</v>
      </c>
      <c r="K84" s="118">
        <v>0</v>
      </c>
      <c r="L84" s="118">
        <v>0</v>
      </c>
    </row>
    <row r="85" spans="1:12" hidden="1">
      <c r="A85" s="45">
        <v>2</v>
      </c>
      <c r="B85" s="46">
        <v>4</v>
      </c>
      <c r="C85" s="46"/>
      <c r="D85" s="46"/>
      <c r="E85" s="46"/>
      <c r="F85" s="48"/>
      <c r="G85" s="79" t="s">
        <v>79</v>
      </c>
      <c r="H85" s="7">
        <v>53</v>
      </c>
      <c r="I85" s="112">
        <f t="shared" ref="I85:L87" si="4">I86</f>
        <v>0</v>
      </c>
      <c r="J85" s="124">
        <f t="shared" si="4"/>
        <v>0</v>
      </c>
      <c r="K85" s="113">
        <f t="shared" si="4"/>
        <v>0</v>
      </c>
      <c r="L85" s="113">
        <f t="shared" si="4"/>
        <v>0</v>
      </c>
    </row>
    <row r="86" spans="1:12" hidden="1">
      <c r="A86" s="56">
        <v>2</v>
      </c>
      <c r="B86" s="57">
        <v>4</v>
      </c>
      <c r="C86" s="57">
        <v>1</v>
      </c>
      <c r="D86" s="57"/>
      <c r="E86" s="57"/>
      <c r="F86" s="59"/>
      <c r="G86" s="60" t="s">
        <v>80</v>
      </c>
      <c r="H86" s="7">
        <v>54</v>
      </c>
      <c r="I86" s="112">
        <f t="shared" si="4"/>
        <v>0</v>
      </c>
      <c r="J86" s="124">
        <f t="shared" si="4"/>
        <v>0</v>
      </c>
      <c r="K86" s="113">
        <f t="shared" si="4"/>
        <v>0</v>
      </c>
      <c r="L86" s="113">
        <f t="shared" si="4"/>
        <v>0</v>
      </c>
    </row>
    <row r="87" spans="1:12" hidden="1">
      <c r="A87" s="56">
        <v>2</v>
      </c>
      <c r="B87" s="57">
        <v>4</v>
      </c>
      <c r="C87" s="57">
        <v>1</v>
      </c>
      <c r="D87" s="57">
        <v>1</v>
      </c>
      <c r="E87" s="57"/>
      <c r="F87" s="59"/>
      <c r="G87" s="60" t="s">
        <v>80</v>
      </c>
      <c r="H87" s="7">
        <v>55</v>
      </c>
      <c r="I87" s="112">
        <f t="shared" si="4"/>
        <v>0</v>
      </c>
      <c r="J87" s="124">
        <f t="shared" si="4"/>
        <v>0</v>
      </c>
      <c r="K87" s="113">
        <f t="shared" si="4"/>
        <v>0</v>
      </c>
      <c r="L87" s="113">
        <f t="shared" si="4"/>
        <v>0</v>
      </c>
    </row>
    <row r="88" spans="1:12" hidden="1">
      <c r="A88" s="56">
        <v>2</v>
      </c>
      <c r="B88" s="57">
        <v>4</v>
      </c>
      <c r="C88" s="57">
        <v>1</v>
      </c>
      <c r="D88" s="57">
        <v>1</v>
      </c>
      <c r="E88" s="57">
        <v>1</v>
      </c>
      <c r="F88" s="59"/>
      <c r="G88" s="60" t="s">
        <v>80</v>
      </c>
      <c r="H88" s="7">
        <v>56</v>
      </c>
      <c r="I88" s="112">
        <f>SUM(I89:I91)</f>
        <v>0</v>
      </c>
      <c r="J88" s="124">
        <f>SUM(J89:J91)</f>
        <v>0</v>
      </c>
      <c r="K88" s="113">
        <f>SUM(K89:K91)</f>
        <v>0</v>
      </c>
      <c r="L88" s="113">
        <f>SUM(L89:L91)</f>
        <v>0</v>
      </c>
    </row>
    <row r="89" spans="1:12" hidden="1">
      <c r="A89" s="56">
        <v>2</v>
      </c>
      <c r="B89" s="57">
        <v>4</v>
      </c>
      <c r="C89" s="57">
        <v>1</v>
      </c>
      <c r="D89" s="57">
        <v>1</v>
      </c>
      <c r="E89" s="57">
        <v>1</v>
      </c>
      <c r="F89" s="59">
        <v>1</v>
      </c>
      <c r="G89" s="60" t="s">
        <v>81</v>
      </c>
      <c r="H89" s="7">
        <v>57</v>
      </c>
      <c r="I89" s="118">
        <v>0</v>
      </c>
      <c r="J89" s="118">
        <v>0</v>
      </c>
      <c r="K89" s="118">
        <v>0</v>
      </c>
      <c r="L89" s="118">
        <v>0</v>
      </c>
    </row>
    <row r="90" spans="1:12" hidden="1">
      <c r="A90" s="56">
        <v>2</v>
      </c>
      <c r="B90" s="56">
        <v>4</v>
      </c>
      <c r="C90" s="56">
        <v>1</v>
      </c>
      <c r="D90" s="57">
        <v>1</v>
      </c>
      <c r="E90" s="57">
        <v>1</v>
      </c>
      <c r="F90" s="80">
        <v>2</v>
      </c>
      <c r="G90" s="58" t="s">
        <v>82</v>
      </c>
      <c r="H90" s="7">
        <v>58</v>
      </c>
      <c r="I90" s="118">
        <v>0</v>
      </c>
      <c r="J90" s="118">
        <v>0</v>
      </c>
      <c r="K90" s="118">
        <v>0</v>
      </c>
      <c r="L90" s="118">
        <v>0</v>
      </c>
    </row>
    <row r="91" spans="1:12" hidden="1">
      <c r="A91" s="56">
        <v>2</v>
      </c>
      <c r="B91" s="57">
        <v>4</v>
      </c>
      <c r="C91" s="56">
        <v>1</v>
      </c>
      <c r="D91" s="57">
        <v>1</v>
      </c>
      <c r="E91" s="57">
        <v>1</v>
      </c>
      <c r="F91" s="80">
        <v>3</v>
      </c>
      <c r="G91" s="58" t="s">
        <v>83</v>
      </c>
      <c r="H91" s="7">
        <v>59</v>
      </c>
      <c r="I91" s="118">
        <v>0</v>
      </c>
      <c r="J91" s="118">
        <v>0</v>
      </c>
      <c r="K91" s="118">
        <v>0</v>
      </c>
      <c r="L91" s="118">
        <v>0</v>
      </c>
    </row>
    <row r="92" spans="1:12" hidden="1">
      <c r="A92" s="45">
        <v>2</v>
      </c>
      <c r="B92" s="46">
        <v>5</v>
      </c>
      <c r="C92" s="45"/>
      <c r="D92" s="46"/>
      <c r="E92" s="46"/>
      <c r="F92" s="81"/>
      <c r="G92" s="47" t="s">
        <v>84</v>
      </c>
      <c r="H92" s="7">
        <v>60</v>
      </c>
      <c r="I92" s="112">
        <f>SUM(I93+I98+I103)</f>
        <v>0</v>
      </c>
      <c r="J92" s="124">
        <f>SUM(J93+J98+J103)</f>
        <v>0</v>
      </c>
      <c r="K92" s="113">
        <f>SUM(K93+K98+K103)</f>
        <v>0</v>
      </c>
      <c r="L92" s="113">
        <f>SUM(L93+L98+L103)</f>
        <v>0</v>
      </c>
    </row>
    <row r="93" spans="1:12" hidden="1">
      <c r="A93" s="53">
        <v>2</v>
      </c>
      <c r="B93" s="51">
        <v>5</v>
      </c>
      <c r="C93" s="53">
        <v>1</v>
      </c>
      <c r="D93" s="51"/>
      <c r="E93" s="51"/>
      <c r="F93" s="82"/>
      <c r="G93" s="52" t="s">
        <v>85</v>
      </c>
      <c r="H93" s="7">
        <v>61</v>
      </c>
      <c r="I93" s="119">
        <f t="shared" ref="I93:L94" si="5">I94</f>
        <v>0</v>
      </c>
      <c r="J93" s="125">
        <f t="shared" si="5"/>
        <v>0</v>
      </c>
      <c r="K93" s="120">
        <f t="shared" si="5"/>
        <v>0</v>
      </c>
      <c r="L93" s="120">
        <f t="shared" si="5"/>
        <v>0</v>
      </c>
    </row>
    <row r="94" spans="1:12" hidden="1">
      <c r="A94" s="56">
        <v>2</v>
      </c>
      <c r="B94" s="57">
        <v>5</v>
      </c>
      <c r="C94" s="56">
        <v>1</v>
      </c>
      <c r="D94" s="57">
        <v>1</v>
      </c>
      <c r="E94" s="57"/>
      <c r="F94" s="80"/>
      <c r="G94" s="58" t="s">
        <v>85</v>
      </c>
      <c r="H94" s="7">
        <v>62</v>
      </c>
      <c r="I94" s="112">
        <f t="shared" si="5"/>
        <v>0</v>
      </c>
      <c r="J94" s="124">
        <f t="shared" si="5"/>
        <v>0</v>
      </c>
      <c r="K94" s="113">
        <f t="shared" si="5"/>
        <v>0</v>
      </c>
      <c r="L94" s="113">
        <f t="shared" si="5"/>
        <v>0</v>
      </c>
    </row>
    <row r="95" spans="1:12" hidden="1">
      <c r="A95" s="56">
        <v>2</v>
      </c>
      <c r="B95" s="57">
        <v>5</v>
      </c>
      <c r="C95" s="56">
        <v>1</v>
      </c>
      <c r="D95" s="57">
        <v>1</v>
      </c>
      <c r="E95" s="57">
        <v>1</v>
      </c>
      <c r="F95" s="80"/>
      <c r="G95" s="58" t="s">
        <v>85</v>
      </c>
      <c r="H95" s="7">
        <v>63</v>
      </c>
      <c r="I95" s="112">
        <f>SUM(I96:I97)</f>
        <v>0</v>
      </c>
      <c r="J95" s="124">
        <f>SUM(J96:J97)</f>
        <v>0</v>
      </c>
      <c r="K95" s="113">
        <f>SUM(K96:K97)</f>
        <v>0</v>
      </c>
      <c r="L95" s="113">
        <f>SUM(L96:L97)</f>
        <v>0</v>
      </c>
    </row>
    <row r="96" spans="1:12" ht="25.5" hidden="1" customHeight="1">
      <c r="A96" s="56">
        <v>2</v>
      </c>
      <c r="B96" s="57">
        <v>5</v>
      </c>
      <c r="C96" s="56">
        <v>1</v>
      </c>
      <c r="D96" s="57">
        <v>1</v>
      </c>
      <c r="E96" s="57">
        <v>1</v>
      </c>
      <c r="F96" s="80">
        <v>1</v>
      </c>
      <c r="G96" s="58" t="s">
        <v>86</v>
      </c>
      <c r="H96" s="7">
        <v>64</v>
      </c>
      <c r="I96" s="118">
        <v>0</v>
      </c>
      <c r="J96" s="118">
        <v>0</v>
      </c>
      <c r="K96" s="118">
        <v>0</v>
      </c>
      <c r="L96" s="118">
        <v>0</v>
      </c>
    </row>
    <row r="97" spans="1:12" ht="25.5" hidden="1" customHeight="1">
      <c r="A97" s="56">
        <v>2</v>
      </c>
      <c r="B97" s="57">
        <v>5</v>
      </c>
      <c r="C97" s="56">
        <v>1</v>
      </c>
      <c r="D97" s="57">
        <v>1</v>
      </c>
      <c r="E97" s="57">
        <v>1</v>
      </c>
      <c r="F97" s="80">
        <v>2</v>
      </c>
      <c r="G97" s="58" t="s">
        <v>87</v>
      </c>
      <c r="H97" s="7">
        <v>65</v>
      </c>
      <c r="I97" s="118">
        <v>0</v>
      </c>
      <c r="J97" s="118">
        <v>0</v>
      </c>
      <c r="K97" s="118">
        <v>0</v>
      </c>
      <c r="L97" s="118">
        <v>0</v>
      </c>
    </row>
    <row r="98" spans="1:12" hidden="1">
      <c r="A98" s="56">
        <v>2</v>
      </c>
      <c r="B98" s="57">
        <v>5</v>
      </c>
      <c r="C98" s="56">
        <v>2</v>
      </c>
      <c r="D98" s="57"/>
      <c r="E98" s="57"/>
      <c r="F98" s="80"/>
      <c r="G98" s="58" t="s">
        <v>88</v>
      </c>
      <c r="H98" s="7">
        <v>66</v>
      </c>
      <c r="I98" s="112">
        <f t="shared" ref="I98:L99" si="6">I99</f>
        <v>0</v>
      </c>
      <c r="J98" s="124">
        <f t="shared" si="6"/>
        <v>0</v>
      </c>
      <c r="K98" s="113">
        <f t="shared" si="6"/>
        <v>0</v>
      </c>
      <c r="L98" s="112">
        <f t="shared" si="6"/>
        <v>0</v>
      </c>
    </row>
    <row r="99" spans="1:12" hidden="1">
      <c r="A99" s="60">
        <v>2</v>
      </c>
      <c r="B99" s="56">
        <v>5</v>
      </c>
      <c r="C99" s="57">
        <v>2</v>
      </c>
      <c r="D99" s="58">
        <v>1</v>
      </c>
      <c r="E99" s="56"/>
      <c r="F99" s="80"/>
      <c r="G99" s="58" t="s">
        <v>88</v>
      </c>
      <c r="H99" s="7">
        <v>67</v>
      </c>
      <c r="I99" s="112">
        <f t="shared" si="6"/>
        <v>0</v>
      </c>
      <c r="J99" s="124">
        <f t="shared" si="6"/>
        <v>0</v>
      </c>
      <c r="K99" s="113">
        <f t="shared" si="6"/>
        <v>0</v>
      </c>
      <c r="L99" s="112">
        <f t="shared" si="6"/>
        <v>0</v>
      </c>
    </row>
    <row r="100" spans="1:12" hidden="1">
      <c r="A100" s="60">
        <v>2</v>
      </c>
      <c r="B100" s="56">
        <v>5</v>
      </c>
      <c r="C100" s="57">
        <v>2</v>
      </c>
      <c r="D100" s="58">
        <v>1</v>
      </c>
      <c r="E100" s="56">
        <v>1</v>
      </c>
      <c r="F100" s="80"/>
      <c r="G100" s="58" t="s">
        <v>88</v>
      </c>
      <c r="H100" s="7">
        <v>68</v>
      </c>
      <c r="I100" s="112">
        <f>SUM(I101:I102)</f>
        <v>0</v>
      </c>
      <c r="J100" s="124">
        <f>SUM(J101:J102)</f>
        <v>0</v>
      </c>
      <c r="K100" s="113">
        <f>SUM(K101:K102)</f>
        <v>0</v>
      </c>
      <c r="L100" s="112">
        <f>SUM(L101:L102)</f>
        <v>0</v>
      </c>
    </row>
    <row r="101" spans="1:12" ht="25.5" hidden="1" customHeight="1">
      <c r="A101" s="60">
        <v>2</v>
      </c>
      <c r="B101" s="56">
        <v>5</v>
      </c>
      <c r="C101" s="57">
        <v>2</v>
      </c>
      <c r="D101" s="58">
        <v>1</v>
      </c>
      <c r="E101" s="56">
        <v>1</v>
      </c>
      <c r="F101" s="80">
        <v>1</v>
      </c>
      <c r="G101" s="58" t="s">
        <v>89</v>
      </c>
      <c r="H101" s="7">
        <v>69</v>
      </c>
      <c r="I101" s="118">
        <v>0</v>
      </c>
      <c r="J101" s="118">
        <v>0</v>
      </c>
      <c r="K101" s="118">
        <v>0</v>
      </c>
      <c r="L101" s="118">
        <v>0</v>
      </c>
    </row>
    <row r="102" spans="1:12" ht="25.5" hidden="1" customHeight="1">
      <c r="A102" s="60">
        <v>2</v>
      </c>
      <c r="B102" s="56">
        <v>5</v>
      </c>
      <c r="C102" s="57">
        <v>2</v>
      </c>
      <c r="D102" s="58">
        <v>1</v>
      </c>
      <c r="E102" s="56">
        <v>1</v>
      </c>
      <c r="F102" s="80">
        <v>2</v>
      </c>
      <c r="G102" s="58" t="s">
        <v>90</v>
      </c>
      <c r="H102" s="7">
        <v>70</v>
      </c>
      <c r="I102" s="118">
        <v>0</v>
      </c>
      <c r="J102" s="118">
        <v>0</v>
      </c>
      <c r="K102" s="118">
        <v>0</v>
      </c>
      <c r="L102" s="118">
        <v>0</v>
      </c>
    </row>
    <row r="103" spans="1:12" ht="25.5" hidden="1" customHeight="1">
      <c r="A103" s="60">
        <v>2</v>
      </c>
      <c r="B103" s="56">
        <v>5</v>
      </c>
      <c r="C103" s="57">
        <v>3</v>
      </c>
      <c r="D103" s="58"/>
      <c r="E103" s="56"/>
      <c r="F103" s="80"/>
      <c r="G103" s="58" t="s">
        <v>91</v>
      </c>
      <c r="H103" s="7">
        <v>71</v>
      </c>
      <c r="I103" s="112">
        <f t="shared" ref="I103:L104" si="7">I104</f>
        <v>0</v>
      </c>
      <c r="J103" s="124">
        <f t="shared" si="7"/>
        <v>0</v>
      </c>
      <c r="K103" s="113">
        <f t="shared" si="7"/>
        <v>0</v>
      </c>
      <c r="L103" s="112">
        <f t="shared" si="7"/>
        <v>0</v>
      </c>
    </row>
    <row r="104" spans="1:12" ht="25.5" hidden="1" customHeight="1">
      <c r="A104" s="60">
        <v>2</v>
      </c>
      <c r="B104" s="56">
        <v>5</v>
      </c>
      <c r="C104" s="57">
        <v>3</v>
      </c>
      <c r="D104" s="58">
        <v>1</v>
      </c>
      <c r="E104" s="56"/>
      <c r="F104" s="80"/>
      <c r="G104" s="58" t="s">
        <v>92</v>
      </c>
      <c r="H104" s="7">
        <v>72</v>
      </c>
      <c r="I104" s="112">
        <f t="shared" si="7"/>
        <v>0</v>
      </c>
      <c r="J104" s="124">
        <f t="shared" si="7"/>
        <v>0</v>
      </c>
      <c r="K104" s="113">
        <f t="shared" si="7"/>
        <v>0</v>
      </c>
      <c r="L104" s="112">
        <f t="shared" si="7"/>
        <v>0</v>
      </c>
    </row>
    <row r="105" spans="1:12" ht="25.5" hidden="1" customHeight="1">
      <c r="A105" s="63">
        <v>2</v>
      </c>
      <c r="B105" s="64">
        <v>5</v>
      </c>
      <c r="C105" s="65">
        <v>3</v>
      </c>
      <c r="D105" s="66">
        <v>1</v>
      </c>
      <c r="E105" s="64">
        <v>1</v>
      </c>
      <c r="F105" s="83"/>
      <c r="G105" s="66" t="s">
        <v>92</v>
      </c>
      <c r="H105" s="7">
        <v>73</v>
      </c>
      <c r="I105" s="115">
        <f>SUM(I106:I107)</f>
        <v>0</v>
      </c>
      <c r="J105" s="126">
        <f>SUM(J106:J107)</f>
        <v>0</v>
      </c>
      <c r="K105" s="114">
        <f>SUM(K106:K107)</f>
        <v>0</v>
      </c>
      <c r="L105" s="115">
        <f>SUM(L106:L107)</f>
        <v>0</v>
      </c>
    </row>
    <row r="106" spans="1:12" ht="25.5" hidden="1" customHeight="1">
      <c r="A106" s="60">
        <v>2</v>
      </c>
      <c r="B106" s="56">
        <v>5</v>
      </c>
      <c r="C106" s="57">
        <v>3</v>
      </c>
      <c r="D106" s="58">
        <v>1</v>
      </c>
      <c r="E106" s="56">
        <v>1</v>
      </c>
      <c r="F106" s="80">
        <v>1</v>
      </c>
      <c r="G106" s="58" t="s">
        <v>92</v>
      </c>
      <c r="H106" s="7">
        <v>74</v>
      </c>
      <c r="I106" s="118">
        <v>0</v>
      </c>
      <c r="J106" s="118">
        <v>0</v>
      </c>
      <c r="K106" s="118">
        <v>0</v>
      </c>
      <c r="L106" s="118">
        <v>0</v>
      </c>
    </row>
    <row r="107" spans="1:12" ht="25.5" hidden="1" customHeight="1">
      <c r="A107" s="63">
        <v>2</v>
      </c>
      <c r="B107" s="64">
        <v>5</v>
      </c>
      <c r="C107" s="65">
        <v>3</v>
      </c>
      <c r="D107" s="66">
        <v>1</v>
      </c>
      <c r="E107" s="64">
        <v>1</v>
      </c>
      <c r="F107" s="83">
        <v>2</v>
      </c>
      <c r="G107" s="66" t="s">
        <v>93</v>
      </c>
      <c r="H107" s="7">
        <v>75</v>
      </c>
      <c r="I107" s="118">
        <v>0</v>
      </c>
      <c r="J107" s="118">
        <v>0</v>
      </c>
      <c r="K107" s="118">
        <v>0</v>
      </c>
      <c r="L107" s="118">
        <v>0</v>
      </c>
    </row>
    <row r="108" spans="1:12" ht="25.5" hidden="1" customHeight="1">
      <c r="A108" s="63">
        <v>2</v>
      </c>
      <c r="B108" s="64">
        <v>5</v>
      </c>
      <c r="C108" s="65">
        <v>3</v>
      </c>
      <c r="D108" s="66">
        <v>2</v>
      </c>
      <c r="E108" s="64"/>
      <c r="F108" s="83"/>
      <c r="G108" s="66" t="s">
        <v>94</v>
      </c>
      <c r="H108" s="7">
        <v>76</v>
      </c>
      <c r="I108" s="115">
        <f>I109</f>
        <v>0</v>
      </c>
      <c r="J108" s="115">
        <f>J109</f>
        <v>0</v>
      </c>
      <c r="K108" s="115">
        <f>K109</f>
        <v>0</v>
      </c>
      <c r="L108" s="115">
        <f>L109</f>
        <v>0</v>
      </c>
    </row>
    <row r="109" spans="1:12" ht="25.5" hidden="1" customHeight="1">
      <c r="A109" s="63">
        <v>2</v>
      </c>
      <c r="B109" s="64">
        <v>5</v>
      </c>
      <c r="C109" s="65">
        <v>3</v>
      </c>
      <c r="D109" s="66">
        <v>2</v>
      </c>
      <c r="E109" s="64">
        <v>1</v>
      </c>
      <c r="F109" s="83"/>
      <c r="G109" s="66" t="s">
        <v>94</v>
      </c>
      <c r="H109" s="7">
        <v>77</v>
      </c>
      <c r="I109" s="115">
        <f>SUM(I110:I111)</f>
        <v>0</v>
      </c>
      <c r="J109" s="115">
        <f>SUM(J110:J111)</f>
        <v>0</v>
      </c>
      <c r="K109" s="115">
        <f>SUM(K110:K111)</f>
        <v>0</v>
      </c>
      <c r="L109" s="115">
        <f>SUM(L110:L111)</f>
        <v>0</v>
      </c>
    </row>
    <row r="110" spans="1:12" ht="25.5" hidden="1" customHeight="1">
      <c r="A110" s="63">
        <v>2</v>
      </c>
      <c r="B110" s="64">
        <v>5</v>
      </c>
      <c r="C110" s="65">
        <v>3</v>
      </c>
      <c r="D110" s="66">
        <v>2</v>
      </c>
      <c r="E110" s="64">
        <v>1</v>
      </c>
      <c r="F110" s="83">
        <v>1</v>
      </c>
      <c r="G110" s="66" t="s">
        <v>94</v>
      </c>
      <c r="H110" s="7">
        <v>78</v>
      </c>
      <c r="I110" s="118">
        <v>0</v>
      </c>
      <c r="J110" s="118">
        <v>0</v>
      </c>
      <c r="K110" s="118">
        <v>0</v>
      </c>
      <c r="L110" s="118">
        <v>0</v>
      </c>
    </row>
    <row r="111" spans="1:12" hidden="1">
      <c r="A111" s="63">
        <v>2</v>
      </c>
      <c r="B111" s="64">
        <v>5</v>
      </c>
      <c r="C111" s="65">
        <v>3</v>
      </c>
      <c r="D111" s="66">
        <v>2</v>
      </c>
      <c r="E111" s="64">
        <v>1</v>
      </c>
      <c r="F111" s="83">
        <v>2</v>
      </c>
      <c r="G111" s="66" t="s">
        <v>95</v>
      </c>
      <c r="H111" s="7">
        <v>79</v>
      </c>
      <c r="I111" s="118">
        <v>0</v>
      </c>
      <c r="J111" s="118">
        <v>0</v>
      </c>
      <c r="K111" s="118">
        <v>0</v>
      </c>
      <c r="L111" s="118">
        <v>0</v>
      </c>
    </row>
    <row r="112" spans="1:12" hidden="1">
      <c r="A112" s="79">
        <v>2</v>
      </c>
      <c r="B112" s="45">
        <v>6</v>
      </c>
      <c r="C112" s="46"/>
      <c r="D112" s="47"/>
      <c r="E112" s="45"/>
      <c r="F112" s="81"/>
      <c r="G112" s="84" t="s">
        <v>96</v>
      </c>
      <c r="H112" s="7">
        <v>80</v>
      </c>
      <c r="I112" s="112">
        <f>SUM(I113+I118+I122+I126+I130+I134)</f>
        <v>0</v>
      </c>
      <c r="J112" s="112">
        <f>SUM(J113+J118+J122+J126+J130+J134)</f>
        <v>0</v>
      </c>
      <c r="K112" s="112">
        <f>SUM(K113+K118+K122+K126+K130+K134)</f>
        <v>0</v>
      </c>
      <c r="L112" s="112">
        <f>SUM(L113+L118+L122+L126+L130+L134)</f>
        <v>0</v>
      </c>
    </row>
    <row r="113" spans="1:12" hidden="1">
      <c r="A113" s="63">
        <v>2</v>
      </c>
      <c r="B113" s="64">
        <v>6</v>
      </c>
      <c r="C113" s="65">
        <v>1</v>
      </c>
      <c r="D113" s="66"/>
      <c r="E113" s="64"/>
      <c r="F113" s="83"/>
      <c r="G113" s="66" t="s">
        <v>97</v>
      </c>
      <c r="H113" s="7">
        <v>81</v>
      </c>
      <c r="I113" s="115">
        <f t="shared" ref="I113:L114" si="8">I114</f>
        <v>0</v>
      </c>
      <c r="J113" s="126">
        <f t="shared" si="8"/>
        <v>0</v>
      </c>
      <c r="K113" s="114">
        <f t="shared" si="8"/>
        <v>0</v>
      </c>
      <c r="L113" s="115">
        <f t="shared" si="8"/>
        <v>0</v>
      </c>
    </row>
    <row r="114" spans="1:12" hidden="1">
      <c r="A114" s="60">
        <v>2</v>
      </c>
      <c r="B114" s="56">
        <v>6</v>
      </c>
      <c r="C114" s="57">
        <v>1</v>
      </c>
      <c r="D114" s="58">
        <v>1</v>
      </c>
      <c r="E114" s="56"/>
      <c r="F114" s="80"/>
      <c r="G114" s="58" t="s">
        <v>97</v>
      </c>
      <c r="H114" s="7">
        <v>82</v>
      </c>
      <c r="I114" s="112">
        <f t="shared" si="8"/>
        <v>0</v>
      </c>
      <c r="J114" s="124">
        <f t="shared" si="8"/>
        <v>0</v>
      </c>
      <c r="K114" s="113">
        <f t="shared" si="8"/>
        <v>0</v>
      </c>
      <c r="L114" s="112">
        <f t="shared" si="8"/>
        <v>0</v>
      </c>
    </row>
    <row r="115" spans="1:12" hidden="1">
      <c r="A115" s="60">
        <v>2</v>
      </c>
      <c r="B115" s="56">
        <v>6</v>
      </c>
      <c r="C115" s="57">
        <v>1</v>
      </c>
      <c r="D115" s="58">
        <v>1</v>
      </c>
      <c r="E115" s="56">
        <v>1</v>
      </c>
      <c r="F115" s="80"/>
      <c r="G115" s="58" t="s">
        <v>97</v>
      </c>
      <c r="H115" s="7">
        <v>83</v>
      </c>
      <c r="I115" s="112">
        <f>SUM(I116:I117)</f>
        <v>0</v>
      </c>
      <c r="J115" s="124">
        <f>SUM(J116:J117)</f>
        <v>0</v>
      </c>
      <c r="K115" s="113">
        <f>SUM(K116:K117)</f>
        <v>0</v>
      </c>
      <c r="L115" s="112">
        <f>SUM(L116:L117)</f>
        <v>0</v>
      </c>
    </row>
    <row r="116" spans="1:12" hidden="1">
      <c r="A116" s="60">
        <v>2</v>
      </c>
      <c r="B116" s="56">
        <v>6</v>
      </c>
      <c r="C116" s="57">
        <v>1</v>
      </c>
      <c r="D116" s="58">
        <v>1</v>
      </c>
      <c r="E116" s="56">
        <v>1</v>
      </c>
      <c r="F116" s="80">
        <v>1</v>
      </c>
      <c r="G116" s="58" t="s">
        <v>98</v>
      </c>
      <c r="H116" s="7">
        <v>84</v>
      </c>
      <c r="I116" s="118">
        <v>0</v>
      </c>
      <c r="J116" s="118">
        <v>0</v>
      </c>
      <c r="K116" s="118">
        <v>0</v>
      </c>
      <c r="L116" s="118">
        <v>0</v>
      </c>
    </row>
    <row r="117" spans="1:12" hidden="1">
      <c r="A117" s="69">
        <v>2</v>
      </c>
      <c r="B117" s="53">
        <v>6</v>
      </c>
      <c r="C117" s="51">
        <v>1</v>
      </c>
      <c r="D117" s="52">
        <v>1</v>
      </c>
      <c r="E117" s="53">
        <v>1</v>
      </c>
      <c r="F117" s="82">
        <v>2</v>
      </c>
      <c r="G117" s="52" t="s">
        <v>99</v>
      </c>
      <c r="H117" s="7">
        <v>85</v>
      </c>
      <c r="I117" s="116">
        <v>0</v>
      </c>
      <c r="J117" s="116">
        <v>0</v>
      </c>
      <c r="K117" s="116">
        <v>0</v>
      </c>
      <c r="L117" s="116">
        <v>0</v>
      </c>
    </row>
    <row r="118" spans="1:12" ht="25.5" hidden="1" customHeight="1">
      <c r="A118" s="60">
        <v>2</v>
      </c>
      <c r="B118" s="56">
        <v>6</v>
      </c>
      <c r="C118" s="57">
        <v>2</v>
      </c>
      <c r="D118" s="58"/>
      <c r="E118" s="56"/>
      <c r="F118" s="80"/>
      <c r="G118" s="58" t="s">
        <v>100</v>
      </c>
      <c r="H118" s="7">
        <v>86</v>
      </c>
      <c r="I118" s="112">
        <f t="shared" ref="I118:L120" si="9">I119</f>
        <v>0</v>
      </c>
      <c r="J118" s="124">
        <f t="shared" si="9"/>
        <v>0</v>
      </c>
      <c r="K118" s="113">
        <f t="shared" si="9"/>
        <v>0</v>
      </c>
      <c r="L118" s="112">
        <f t="shared" si="9"/>
        <v>0</v>
      </c>
    </row>
    <row r="119" spans="1:12" ht="25.5" hidden="1" customHeight="1">
      <c r="A119" s="60">
        <v>2</v>
      </c>
      <c r="B119" s="56">
        <v>6</v>
      </c>
      <c r="C119" s="57">
        <v>2</v>
      </c>
      <c r="D119" s="58">
        <v>1</v>
      </c>
      <c r="E119" s="56"/>
      <c r="F119" s="80"/>
      <c r="G119" s="58" t="s">
        <v>100</v>
      </c>
      <c r="H119" s="7">
        <v>87</v>
      </c>
      <c r="I119" s="112">
        <f t="shared" si="9"/>
        <v>0</v>
      </c>
      <c r="J119" s="124">
        <f t="shared" si="9"/>
        <v>0</v>
      </c>
      <c r="K119" s="113">
        <f t="shared" si="9"/>
        <v>0</v>
      </c>
      <c r="L119" s="112">
        <f t="shared" si="9"/>
        <v>0</v>
      </c>
    </row>
    <row r="120" spans="1:12" ht="25.5" hidden="1" customHeight="1">
      <c r="A120" s="60">
        <v>2</v>
      </c>
      <c r="B120" s="56">
        <v>6</v>
      </c>
      <c r="C120" s="57">
        <v>2</v>
      </c>
      <c r="D120" s="58">
        <v>1</v>
      </c>
      <c r="E120" s="56">
        <v>1</v>
      </c>
      <c r="F120" s="80"/>
      <c r="G120" s="58" t="s">
        <v>100</v>
      </c>
      <c r="H120" s="7">
        <v>88</v>
      </c>
      <c r="I120" s="127">
        <f t="shared" si="9"/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</row>
    <row r="121" spans="1:12" ht="25.5" hidden="1" customHeight="1">
      <c r="A121" s="60">
        <v>2</v>
      </c>
      <c r="B121" s="56">
        <v>6</v>
      </c>
      <c r="C121" s="57">
        <v>2</v>
      </c>
      <c r="D121" s="58">
        <v>1</v>
      </c>
      <c r="E121" s="56">
        <v>1</v>
      </c>
      <c r="F121" s="80">
        <v>1</v>
      </c>
      <c r="G121" s="58" t="s">
        <v>100</v>
      </c>
      <c r="H121" s="7">
        <v>89</v>
      </c>
      <c r="I121" s="118">
        <v>0</v>
      </c>
      <c r="J121" s="118">
        <v>0</v>
      </c>
      <c r="K121" s="118">
        <v>0</v>
      </c>
      <c r="L121" s="118">
        <v>0</v>
      </c>
    </row>
    <row r="122" spans="1:12" ht="25.5" hidden="1" customHeight="1">
      <c r="A122" s="69">
        <v>2</v>
      </c>
      <c r="B122" s="53">
        <v>6</v>
      </c>
      <c r="C122" s="51">
        <v>3</v>
      </c>
      <c r="D122" s="52"/>
      <c r="E122" s="53"/>
      <c r="F122" s="82"/>
      <c r="G122" s="52" t="s">
        <v>101</v>
      </c>
      <c r="H122" s="7">
        <v>90</v>
      </c>
      <c r="I122" s="119">
        <f t="shared" ref="I122:L124" si="10">I123</f>
        <v>0</v>
      </c>
      <c r="J122" s="125">
        <f t="shared" si="10"/>
        <v>0</v>
      </c>
      <c r="K122" s="120">
        <f t="shared" si="10"/>
        <v>0</v>
      </c>
      <c r="L122" s="119">
        <f t="shared" si="10"/>
        <v>0</v>
      </c>
    </row>
    <row r="123" spans="1:12" ht="25.5" hidden="1" customHeight="1">
      <c r="A123" s="60">
        <v>2</v>
      </c>
      <c r="B123" s="56">
        <v>6</v>
      </c>
      <c r="C123" s="57">
        <v>3</v>
      </c>
      <c r="D123" s="58">
        <v>1</v>
      </c>
      <c r="E123" s="56"/>
      <c r="F123" s="80"/>
      <c r="G123" s="58" t="s">
        <v>101</v>
      </c>
      <c r="H123" s="7">
        <v>91</v>
      </c>
      <c r="I123" s="112">
        <f t="shared" si="10"/>
        <v>0</v>
      </c>
      <c r="J123" s="124">
        <f t="shared" si="10"/>
        <v>0</v>
      </c>
      <c r="K123" s="113">
        <f t="shared" si="10"/>
        <v>0</v>
      </c>
      <c r="L123" s="112">
        <f t="shared" si="10"/>
        <v>0</v>
      </c>
    </row>
    <row r="124" spans="1:12" ht="25.5" hidden="1" customHeight="1">
      <c r="A124" s="60">
        <v>2</v>
      </c>
      <c r="B124" s="56">
        <v>6</v>
      </c>
      <c r="C124" s="57">
        <v>3</v>
      </c>
      <c r="D124" s="58">
        <v>1</v>
      </c>
      <c r="E124" s="56">
        <v>1</v>
      </c>
      <c r="F124" s="80"/>
      <c r="G124" s="58" t="s">
        <v>101</v>
      </c>
      <c r="H124" s="7">
        <v>92</v>
      </c>
      <c r="I124" s="112">
        <f t="shared" si="10"/>
        <v>0</v>
      </c>
      <c r="J124" s="124">
        <f t="shared" si="10"/>
        <v>0</v>
      </c>
      <c r="K124" s="113">
        <f t="shared" si="10"/>
        <v>0</v>
      </c>
      <c r="L124" s="112">
        <f t="shared" si="10"/>
        <v>0</v>
      </c>
    </row>
    <row r="125" spans="1:12" ht="25.5" hidden="1" customHeight="1">
      <c r="A125" s="60">
        <v>2</v>
      </c>
      <c r="B125" s="56">
        <v>6</v>
      </c>
      <c r="C125" s="57">
        <v>3</v>
      </c>
      <c r="D125" s="58">
        <v>1</v>
      </c>
      <c r="E125" s="56">
        <v>1</v>
      </c>
      <c r="F125" s="80">
        <v>1</v>
      </c>
      <c r="G125" s="58" t="s">
        <v>101</v>
      </c>
      <c r="H125" s="7">
        <v>93</v>
      </c>
      <c r="I125" s="118">
        <v>0</v>
      </c>
      <c r="J125" s="118">
        <v>0</v>
      </c>
      <c r="K125" s="118">
        <v>0</v>
      </c>
      <c r="L125" s="118">
        <v>0</v>
      </c>
    </row>
    <row r="126" spans="1:12" ht="25.5" hidden="1" customHeight="1">
      <c r="A126" s="69">
        <v>2</v>
      </c>
      <c r="B126" s="53">
        <v>6</v>
      </c>
      <c r="C126" s="51">
        <v>4</v>
      </c>
      <c r="D126" s="52"/>
      <c r="E126" s="53"/>
      <c r="F126" s="82"/>
      <c r="G126" s="52" t="s">
        <v>102</v>
      </c>
      <c r="H126" s="7">
        <v>94</v>
      </c>
      <c r="I126" s="119">
        <f t="shared" ref="I126:L128" si="11">I127</f>
        <v>0</v>
      </c>
      <c r="J126" s="125">
        <f t="shared" si="11"/>
        <v>0</v>
      </c>
      <c r="K126" s="120">
        <f t="shared" si="11"/>
        <v>0</v>
      </c>
      <c r="L126" s="119">
        <f t="shared" si="11"/>
        <v>0</v>
      </c>
    </row>
    <row r="127" spans="1:12" ht="25.5" hidden="1" customHeight="1">
      <c r="A127" s="60">
        <v>2</v>
      </c>
      <c r="B127" s="56">
        <v>6</v>
      </c>
      <c r="C127" s="57">
        <v>4</v>
      </c>
      <c r="D127" s="58">
        <v>1</v>
      </c>
      <c r="E127" s="56"/>
      <c r="F127" s="80"/>
      <c r="G127" s="58" t="s">
        <v>102</v>
      </c>
      <c r="H127" s="7">
        <v>95</v>
      </c>
      <c r="I127" s="112">
        <f t="shared" si="11"/>
        <v>0</v>
      </c>
      <c r="J127" s="124">
        <f t="shared" si="11"/>
        <v>0</v>
      </c>
      <c r="K127" s="113">
        <f t="shared" si="11"/>
        <v>0</v>
      </c>
      <c r="L127" s="112">
        <f t="shared" si="11"/>
        <v>0</v>
      </c>
    </row>
    <row r="128" spans="1:12" ht="25.5" hidden="1" customHeight="1">
      <c r="A128" s="60">
        <v>2</v>
      </c>
      <c r="B128" s="56">
        <v>6</v>
      </c>
      <c r="C128" s="57">
        <v>4</v>
      </c>
      <c r="D128" s="58">
        <v>1</v>
      </c>
      <c r="E128" s="56">
        <v>1</v>
      </c>
      <c r="F128" s="80"/>
      <c r="G128" s="58" t="s">
        <v>102</v>
      </c>
      <c r="H128" s="7">
        <v>96</v>
      </c>
      <c r="I128" s="112">
        <f t="shared" si="11"/>
        <v>0</v>
      </c>
      <c r="J128" s="124">
        <f t="shared" si="11"/>
        <v>0</v>
      </c>
      <c r="K128" s="113">
        <f t="shared" si="11"/>
        <v>0</v>
      </c>
      <c r="L128" s="112">
        <f t="shared" si="11"/>
        <v>0</v>
      </c>
    </row>
    <row r="129" spans="1:12" ht="25.5" hidden="1" customHeight="1">
      <c r="A129" s="60">
        <v>2</v>
      </c>
      <c r="B129" s="56">
        <v>6</v>
      </c>
      <c r="C129" s="57">
        <v>4</v>
      </c>
      <c r="D129" s="58">
        <v>1</v>
      </c>
      <c r="E129" s="56">
        <v>1</v>
      </c>
      <c r="F129" s="80">
        <v>1</v>
      </c>
      <c r="G129" s="58" t="s">
        <v>102</v>
      </c>
      <c r="H129" s="7">
        <v>97</v>
      </c>
      <c r="I129" s="118">
        <v>0</v>
      </c>
      <c r="J129" s="118">
        <v>0</v>
      </c>
      <c r="K129" s="118">
        <v>0</v>
      </c>
      <c r="L129" s="118">
        <v>0</v>
      </c>
    </row>
    <row r="130" spans="1:12" ht="25.5" hidden="1" customHeight="1">
      <c r="A130" s="63">
        <v>2</v>
      </c>
      <c r="B130" s="70">
        <v>6</v>
      </c>
      <c r="C130" s="71">
        <v>5</v>
      </c>
      <c r="D130" s="73"/>
      <c r="E130" s="70"/>
      <c r="F130" s="85"/>
      <c r="G130" s="73" t="s">
        <v>103</v>
      </c>
      <c r="H130" s="7">
        <v>98</v>
      </c>
      <c r="I130" s="121">
        <f t="shared" ref="I130:L132" si="12">I131</f>
        <v>0</v>
      </c>
      <c r="J130" s="130">
        <f t="shared" si="12"/>
        <v>0</v>
      </c>
      <c r="K130" s="122">
        <f t="shared" si="12"/>
        <v>0</v>
      </c>
      <c r="L130" s="121">
        <f t="shared" si="12"/>
        <v>0</v>
      </c>
    </row>
    <row r="131" spans="1:12" ht="25.5" hidden="1" customHeight="1">
      <c r="A131" s="60">
        <v>2</v>
      </c>
      <c r="B131" s="56">
        <v>6</v>
      </c>
      <c r="C131" s="57">
        <v>5</v>
      </c>
      <c r="D131" s="58">
        <v>1</v>
      </c>
      <c r="E131" s="56"/>
      <c r="F131" s="80"/>
      <c r="G131" s="73" t="s">
        <v>103</v>
      </c>
      <c r="H131" s="7">
        <v>99</v>
      </c>
      <c r="I131" s="112">
        <f t="shared" si="12"/>
        <v>0</v>
      </c>
      <c r="J131" s="124">
        <f t="shared" si="12"/>
        <v>0</v>
      </c>
      <c r="K131" s="113">
        <f t="shared" si="12"/>
        <v>0</v>
      </c>
      <c r="L131" s="112">
        <f t="shared" si="12"/>
        <v>0</v>
      </c>
    </row>
    <row r="132" spans="1:12" ht="25.5" hidden="1" customHeight="1">
      <c r="A132" s="60">
        <v>2</v>
      </c>
      <c r="B132" s="56">
        <v>6</v>
      </c>
      <c r="C132" s="57">
        <v>5</v>
      </c>
      <c r="D132" s="58">
        <v>1</v>
      </c>
      <c r="E132" s="56">
        <v>1</v>
      </c>
      <c r="F132" s="80"/>
      <c r="G132" s="73" t="s">
        <v>103</v>
      </c>
      <c r="H132" s="7">
        <v>100</v>
      </c>
      <c r="I132" s="112">
        <f t="shared" si="12"/>
        <v>0</v>
      </c>
      <c r="J132" s="124">
        <f t="shared" si="12"/>
        <v>0</v>
      </c>
      <c r="K132" s="113">
        <f t="shared" si="12"/>
        <v>0</v>
      </c>
      <c r="L132" s="112">
        <f t="shared" si="12"/>
        <v>0</v>
      </c>
    </row>
    <row r="133" spans="1:12" ht="25.5" hidden="1" customHeight="1">
      <c r="A133" s="56">
        <v>2</v>
      </c>
      <c r="B133" s="57">
        <v>6</v>
      </c>
      <c r="C133" s="56">
        <v>5</v>
      </c>
      <c r="D133" s="56">
        <v>1</v>
      </c>
      <c r="E133" s="58">
        <v>1</v>
      </c>
      <c r="F133" s="80">
        <v>1</v>
      </c>
      <c r="G133" s="56" t="s">
        <v>104</v>
      </c>
      <c r="H133" s="7">
        <v>101</v>
      </c>
      <c r="I133" s="118">
        <v>0</v>
      </c>
      <c r="J133" s="118">
        <v>0</v>
      </c>
      <c r="K133" s="118">
        <v>0</v>
      </c>
      <c r="L133" s="118">
        <v>0</v>
      </c>
    </row>
    <row r="134" spans="1:12" ht="26.25" hidden="1" customHeight="1">
      <c r="A134" s="60">
        <v>2</v>
      </c>
      <c r="B134" s="57">
        <v>6</v>
      </c>
      <c r="C134" s="56">
        <v>6</v>
      </c>
      <c r="D134" s="57"/>
      <c r="E134" s="58"/>
      <c r="F134" s="59"/>
      <c r="G134" s="12" t="s">
        <v>105</v>
      </c>
      <c r="H134" s="7">
        <v>102</v>
      </c>
      <c r="I134" s="113">
        <f t="shared" ref="I134:L136" si="13">I135</f>
        <v>0</v>
      </c>
      <c r="J134" s="112">
        <f t="shared" si="13"/>
        <v>0</v>
      </c>
      <c r="K134" s="112">
        <f t="shared" si="13"/>
        <v>0</v>
      </c>
      <c r="L134" s="112">
        <f t="shared" si="13"/>
        <v>0</v>
      </c>
    </row>
    <row r="135" spans="1:12" ht="26.25" hidden="1" customHeight="1">
      <c r="A135" s="60">
        <v>2</v>
      </c>
      <c r="B135" s="57">
        <v>6</v>
      </c>
      <c r="C135" s="56">
        <v>6</v>
      </c>
      <c r="D135" s="57">
        <v>1</v>
      </c>
      <c r="E135" s="58"/>
      <c r="F135" s="59"/>
      <c r="G135" s="12" t="s">
        <v>105</v>
      </c>
      <c r="H135" s="86">
        <v>103</v>
      </c>
      <c r="I135" s="112">
        <f t="shared" si="13"/>
        <v>0</v>
      </c>
      <c r="J135" s="112">
        <f t="shared" si="13"/>
        <v>0</v>
      </c>
      <c r="K135" s="112">
        <f t="shared" si="13"/>
        <v>0</v>
      </c>
      <c r="L135" s="112">
        <f t="shared" si="13"/>
        <v>0</v>
      </c>
    </row>
    <row r="136" spans="1:12" ht="26.25" hidden="1" customHeight="1">
      <c r="A136" s="60">
        <v>2</v>
      </c>
      <c r="B136" s="57">
        <v>6</v>
      </c>
      <c r="C136" s="56">
        <v>6</v>
      </c>
      <c r="D136" s="57">
        <v>1</v>
      </c>
      <c r="E136" s="58">
        <v>1</v>
      </c>
      <c r="F136" s="59"/>
      <c r="G136" s="12" t="s">
        <v>105</v>
      </c>
      <c r="H136" s="86">
        <v>104</v>
      </c>
      <c r="I136" s="112">
        <f t="shared" si="13"/>
        <v>0</v>
      </c>
      <c r="J136" s="112">
        <f t="shared" si="13"/>
        <v>0</v>
      </c>
      <c r="K136" s="112">
        <f t="shared" si="13"/>
        <v>0</v>
      </c>
      <c r="L136" s="112">
        <f t="shared" si="13"/>
        <v>0</v>
      </c>
    </row>
    <row r="137" spans="1:12" ht="26.25" hidden="1" customHeight="1">
      <c r="A137" s="60">
        <v>2</v>
      </c>
      <c r="B137" s="57">
        <v>6</v>
      </c>
      <c r="C137" s="56">
        <v>6</v>
      </c>
      <c r="D137" s="57">
        <v>1</v>
      </c>
      <c r="E137" s="58">
        <v>1</v>
      </c>
      <c r="F137" s="59">
        <v>1</v>
      </c>
      <c r="G137" s="13" t="s">
        <v>105</v>
      </c>
      <c r="H137" s="86">
        <v>105</v>
      </c>
      <c r="I137" s="118">
        <v>0</v>
      </c>
      <c r="J137" s="131">
        <v>0</v>
      </c>
      <c r="K137" s="118">
        <v>0</v>
      </c>
      <c r="L137" s="118">
        <v>0</v>
      </c>
    </row>
    <row r="138" spans="1:12">
      <c r="A138" s="79">
        <v>2</v>
      </c>
      <c r="B138" s="45">
        <v>7</v>
      </c>
      <c r="C138" s="45"/>
      <c r="D138" s="46"/>
      <c r="E138" s="46"/>
      <c r="F138" s="48"/>
      <c r="G138" s="47" t="s">
        <v>106</v>
      </c>
      <c r="H138" s="86">
        <v>106</v>
      </c>
      <c r="I138" s="113">
        <f>SUM(I139+I144+I152)</f>
        <v>8000</v>
      </c>
      <c r="J138" s="124">
        <f>SUM(J139+J144+J152)</f>
        <v>3000</v>
      </c>
      <c r="K138" s="113">
        <f>SUM(K139+K144+K152)</f>
        <v>2269.7399999999998</v>
      </c>
      <c r="L138" s="112">
        <f>SUM(L139+L144+L152)</f>
        <v>2269.7399999999998</v>
      </c>
    </row>
    <row r="139" spans="1:12" hidden="1">
      <c r="A139" s="60">
        <v>2</v>
      </c>
      <c r="B139" s="56">
        <v>7</v>
      </c>
      <c r="C139" s="56">
        <v>1</v>
      </c>
      <c r="D139" s="57"/>
      <c r="E139" s="57"/>
      <c r="F139" s="59"/>
      <c r="G139" s="58" t="s">
        <v>107</v>
      </c>
      <c r="H139" s="86">
        <v>107</v>
      </c>
      <c r="I139" s="113">
        <f t="shared" ref="I139:L140" si="14">I140</f>
        <v>0</v>
      </c>
      <c r="J139" s="124">
        <f t="shared" si="14"/>
        <v>0</v>
      </c>
      <c r="K139" s="113">
        <f t="shared" si="14"/>
        <v>0</v>
      </c>
      <c r="L139" s="112">
        <f t="shared" si="14"/>
        <v>0</v>
      </c>
    </row>
    <row r="140" spans="1:12" hidden="1">
      <c r="A140" s="60">
        <v>2</v>
      </c>
      <c r="B140" s="56">
        <v>7</v>
      </c>
      <c r="C140" s="56">
        <v>1</v>
      </c>
      <c r="D140" s="57">
        <v>1</v>
      </c>
      <c r="E140" s="57"/>
      <c r="F140" s="59"/>
      <c r="G140" s="58" t="s">
        <v>107</v>
      </c>
      <c r="H140" s="86">
        <v>108</v>
      </c>
      <c r="I140" s="113">
        <f t="shared" si="14"/>
        <v>0</v>
      </c>
      <c r="J140" s="124">
        <f t="shared" si="14"/>
        <v>0</v>
      </c>
      <c r="K140" s="113">
        <f t="shared" si="14"/>
        <v>0</v>
      </c>
      <c r="L140" s="112">
        <f t="shared" si="14"/>
        <v>0</v>
      </c>
    </row>
    <row r="141" spans="1:12" hidden="1">
      <c r="A141" s="60">
        <v>2</v>
      </c>
      <c r="B141" s="56">
        <v>7</v>
      </c>
      <c r="C141" s="56">
        <v>1</v>
      </c>
      <c r="D141" s="57">
        <v>1</v>
      </c>
      <c r="E141" s="57">
        <v>1</v>
      </c>
      <c r="F141" s="59"/>
      <c r="G141" s="58" t="s">
        <v>107</v>
      </c>
      <c r="H141" s="86">
        <v>109</v>
      </c>
      <c r="I141" s="113">
        <f>SUM(I142:I143)</f>
        <v>0</v>
      </c>
      <c r="J141" s="124">
        <f>SUM(J142:J143)</f>
        <v>0</v>
      </c>
      <c r="K141" s="113">
        <f>SUM(K142:K143)</f>
        <v>0</v>
      </c>
      <c r="L141" s="112">
        <f>SUM(L142:L143)</f>
        <v>0</v>
      </c>
    </row>
    <row r="142" spans="1:12" hidden="1">
      <c r="A142" s="69">
        <v>2</v>
      </c>
      <c r="B142" s="53">
        <v>7</v>
      </c>
      <c r="C142" s="69">
        <v>1</v>
      </c>
      <c r="D142" s="56">
        <v>1</v>
      </c>
      <c r="E142" s="51">
        <v>1</v>
      </c>
      <c r="F142" s="54">
        <v>1</v>
      </c>
      <c r="G142" s="52" t="s">
        <v>108</v>
      </c>
      <c r="H142" s="86">
        <v>110</v>
      </c>
      <c r="I142" s="132">
        <v>0</v>
      </c>
      <c r="J142" s="132">
        <v>0</v>
      </c>
      <c r="K142" s="132">
        <v>0</v>
      </c>
      <c r="L142" s="132">
        <v>0</v>
      </c>
    </row>
    <row r="143" spans="1:12" hidden="1">
      <c r="A143" s="56">
        <v>2</v>
      </c>
      <c r="B143" s="56">
        <v>7</v>
      </c>
      <c r="C143" s="60">
        <v>1</v>
      </c>
      <c r="D143" s="56">
        <v>1</v>
      </c>
      <c r="E143" s="57">
        <v>1</v>
      </c>
      <c r="F143" s="59">
        <v>2</v>
      </c>
      <c r="G143" s="58" t="s">
        <v>109</v>
      </c>
      <c r="H143" s="86">
        <v>111</v>
      </c>
      <c r="I143" s="117">
        <v>0</v>
      </c>
      <c r="J143" s="117">
        <v>0</v>
      </c>
      <c r="K143" s="117">
        <v>0</v>
      </c>
      <c r="L143" s="117">
        <v>0</v>
      </c>
    </row>
    <row r="144" spans="1:12" ht="25.5" hidden="1" customHeight="1">
      <c r="A144" s="63">
        <v>2</v>
      </c>
      <c r="B144" s="64">
        <v>7</v>
      </c>
      <c r="C144" s="63">
        <v>2</v>
      </c>
      <c r="D144" s="64"/>
      <c r="E144" s="65"/>
      <c r="F144" s="67"/>
      <c r="G144" s="66" t="s">
        <v>110</v>
      </c>
      <c r="H144" s="86">
        <v>112</v>
      </c>
      <c r="I144" s="114">
        <f t="shared" ref="I144:L145" si="15">I145</f>
        <v>0</v>
      </c>
      <c r="J144" s="126">
        <f t="shared" si="15"/>
        <v>0</v>
      </c>
      <c r="K144" s="114">
        <f t="shared" si="15"/>
        <v>0</v>
      </c>
      <c r="L144" s="115">
        <f t="shared" si="15"/>
        <v>0</v>
      </c>
    </row>
    <row r="145" spans="1:12" ht="25.5" hidden="1" customHeight="1">
      <c r="A145" s="60">
        <v>2</v>
      </c>
      <c r="B145" s="56">
        <v>7</v>
      </c>
      <c r="C145" s="60">
        <v>2</v>
      </c>
      <c r="D145" s="56">
        <v>1</v>
      </c>
      <c r="E145" s="57"/>
      <c r="F145" s="59"/>
      <c r="G145" s="58" t="s">
        <v>111</v>
      </c>
      <c r="H145" s="86">
        <v>113</v>
      </c>
      <c r="I145" s="113">
        <f t="shared" si="15"/>
        <v>0</v>
      </c>
      <c r="J145" s="124">
        <f t="shared" si="15"/>
        <v>0</v>
      </c>
      <c r="K145" s="113">
        <f t="shared" si="15"/>
        <v>0</v>
      </c>
      <c r="L145" s="112">
        <f t="shared" si="15"/>
        <v>0</v>
      </c>
    </row>
    <row r="146" spans="1:12" ht="25.5" hidden="1" customHeight="1">
      <c r="A146" s="60">
        <v>2</v>
      </c>
      <c r="B146" s="56">
        <v>7</v>
      </c>
      <c r="C146" s="60">
        <v>2</v>
      </c>
      <c r="D146" s="56">
        <v>1</v>
      </c>
      <c r="E146" s="57">
        <v>1</v>
      </c>
      <c r="F146" s="59"/>
      <c r="G146" s="58" t="s">
        <v>111</v>
      </c>
      <c r="H146" s="86">
        <v>114</v>
      </c>
      <c r="I146" s="113">
        <f>SUM(I147:I148)</f>
        <v>0</v>
      </c>
      <c r="J146" s="124">
        <f>SUM(J147:J148)</f>
        <v>0</v>
      </c>
      <c r="K146" s="113">
        <f>SUM(K147:K148)</f>
        <v>0</v>
      </c>
      <c r="L146" s="112">
        <f>SUM(L147:L148)</f>
        <v>0</v>
      </c>
    </row>
    <row r="147" spans="1:12" hidden="1">
      <c r="A147" s="60">
        <v>2</v>
      </c>
      <c r="B147" s="56">
        <v>7</v>
      </c>
      <c r="C147" s="60">
        <v>2</v>
      </c>
      <c r="D147" s="56">
        <v>1</v>
      </c>
      <c r="E147" s="57">
        <v>1</v>
      </c>
      <c r="F147" s="59">
        <v>1</v>
      </c>
      <c r="G147" s="58" t="s">
        <v>112</v>
      </c>
      <c r="H147" s="86">
        <v>115</v>
      </c>
      <c r="I147" s="117">
        <v>0</v>
      </c>
      <c r="J147" s="117">
        <v>0</v>
      </c>
      <c r="K147" s="117">
        <v>0</v>
      </c>
      <c r="L147" s="117">
        <v>0</v>
      </c>
    </row>
    <row r="148" spans="1:12" hidden="1">
      <c r="A148" s="60">
        <v>2</v>
      </c>
      <c r="B148" s="56">
        <v>7</v>
      </c>
      <c r="C148" s="60">
        <v>2</v>
      </c>
      <c r="D148" s="56">
        <v>1</v>
      </c>
      <c r="E148" s="57">
        <v>1</v>
      </c>
      <c r="F148" s="59">
        <v>2</v>
      </c>
      <c r="G148" s="58" t="s">
        <v>113</v>
      </c>
      <c r="H148" s="86">
        <v>116</v>
      </c>
      <c r="I148" s="117">
        <v>0</v>
      </c>
      <c r="J148" s="117">
        <v>0</v>
      </c>
      <c r="K148" s="117">
        <v>0</v>
      </c>
      <c r="L148" s="117">
        <v>0</v>
      </c>
    </row>
    <row r="149" spans="1:12" hidden="1">
      <c r="A149" s="60">
        <v>2</v>
      </c>
      <c r="B149" s="56">
        <v>7</v>
      </c>
      <c r="C149" s="60">
        <v>2</v>
      </c>
      <c r="D149" s="56">
        <v>2</v>
      </c>
      <c r="E149" s="57"/>
      <c r="F149" s="59"/>
      <c r="G149" s="58" t="s">
        <v>114</v>
      </c>
      <c r="H149" s="86">
        <v>117</v>
      </c>
      <c r="I149" s="113">
        <f>I150</f>
        <v>0</v>
      </c>
      <c r="J149" s="113">
        <f>J150</f>
        <v>0</v>
      </c>
      <c r="K149" s="113">
        <f>K150</f>
        <v>0</v>
      </c>
      <c r="L149" s="113">
        <f>L150</f>
        <v>0</v>
      </c>
    </row>
    <row r="150" spans="1:12" hidden="1">
      <c r="A150" s="60">
        <v>2</v>
      </c>
      <c r="B150" s="56">
        <v>7</v>
      </c>
      <c r="C150" s="60">
        <v>2</v>
      </c>
      <c r="D150" s="56">
        <v>2</v>
      </c>
      <c r="E150" s="57">
        <v>1</v>
      </c>
      <c r="F150" s="59"/>
      <c r="G150" s="58" t="s">
        <v>114</v>
      </c>
      <c r="H150" s="86">
        <v>118</v>
      </c>
      <c r="I150" s="113">
        <f>SUM(I151)</f>
        <v>0</v>
      </c>
      <c r="J150" s="113">
        <f>SUM(J151)</f>
        <v>0</v>
      </c>
      <c r="K150" s="113">
        <f>SUM(K151)</f>
        <v>0</v>
      </c>
      <c r="L150" s="113">
        <f>SUM(L151)</f>
        <v>0</v>
      </c>
    </row>
    <row r="151" spans="1:12" hidden="1">
      <c r="A151" s="60">
        <v>2</v>
      </c>
      <c r="B151" s="56">
        <v>7</v>
      </c>
      <c r="C151" s="60">
        <v>2</v>
      </c>
      <c r="D151" s="56">
        <v>2</v>
      </c>
      <c r="E151" s="57">
        <v>1</v>
      </c>
      <c r="F151" s="59">
        <v>1</v>
      </c>
      <c r="G151" s="58" t="s">
        <v>114</v>
      </c>
      <c r="H151" s="86">
        <v>119</v>
      </c>
      <c r="I151" s="117">
        <v>0</v>
      </c>
      <c r="J151" s="117">
        <v>0</v>
      </c>
      <c r="K151" s="117">
        <v>0</v>
      </c>
      <c r="L151" s="117">
        <v>0</v>
      </c>
    </row>
    <row r="152" spans="1:12">
      <c r="A152" s="60">
        <v>2</v>
      </c>
      <c r="B152" s="56">
        <v>7</v>
      </c>
      <c r="C152" s="60">
        <v>3</v>
      </c>
      <c r="D152" s="56"/>
      <c r="E152" s="57"/>
      <c r="F152" s="59"/>
      <c r="G152" s="58" t="s">
        <v>115</v>
      </c>
      <c r="H152" s="86">
        <v>120</v>
      </c>
      <c r="I152" s="113">
        <f t="shared" ref="I152:L153" si="16">I153</f>
        <v>8000</v>
      </c>
      <c r="J152" s="124">
        <f t="shared" si="16"/>
        <v>3000</v>
      </c>
      <c r="K152" s="113">
        <f t="shared" si="16"/>
        <v>2269.7399999999998</v>
      </c>
      <c r="L152" s="112">
        <f t="shared" si="16"/>
        <v>2269.7399999999998</v>
      </c>
    </row>
    <row r="153" spans="1:12">
      <c r="A153" s="63">
        <v>2</v>
      </c>
      <c r="B153" s="70">
        <v>7</v>
      </c>
      <c r="C153" s="87">
        <v>3</v>
      </c>
      <c r="D153" s="70">
        <v>1</v>
      </c>
      <c r="E153" s="71"/>
      <c r="F153" s="72"/>
      <c r="G153" s="73" t="s">
        <v>115</v>
      </c>
      <c r="H153" s="86">
        <v>121</v>
      </c>
      <c r="I153" s="122">
        <f t="shared" si="16"/>
        <v>8000</v>
      </c>
      <c r="J153" s="130">
        <f t="shared" si="16"/>
        <v>3000</v>
      </c>
      <c r="K153" s="122">
        <f t="shared" si="16"/>
        <v>2269.7399999999998</v>
      </c>
      <c r="L153" s="121">
        <f t="shared" si="16"/>
        <v>2269.7399999999998</v>
      </c>
    </row>
    <row r="154" spans="1:12">
      <c r="A154" s="60">
        <v>2</v>
      </c>
      <c r="B154" s="56">
        <v>7</v>
      </c>
      <c r="C154" s="60">
        <v>3</v>
      </c>
      <c r="D154" s="56">
        <v>1</v>
      </c>
      <c r="E154" s="57">
        <v>1</v>
      </c>
      <c r="F154" s="59"/>
      <c r="G154" s="58" t="s">
        <v>115</v>
      </c>
      <c r="H154" s="86">
        <v>122</v>
      </c>
      <c r="I154" s="113">
        <f>SUM(I155:I156)</f>
        <v>8000</v>
      </c>
      <c r="J154" s="124">
        <f>SUM(J155:J156)</f>
        <v>3000</v>
      </c>
      <c r="K154" s="113">
        <f>SUM(K155:K156)</f>
        <v>2269.7399999999998</v>
      </c>
      <c r="L154" s="112">
        <f>SUM(L155:L156)</f>
        <v>2269.7399999999998</v>
      </c>
    </row>
    <row r="155" spans="1:12">
      <c r="A155" s="69">
        <v>2</v>
      </c>
      <c r="B155" s="53">
        <v>7</v>
      </c>
      <c r="C155" s="69">
        <v>3</v>
      </c>
      <c r="D155" s="53">
        <v>1</v>
      </c>
      <c r="E155" s="51">
        <v>1</v>
      </c>
      <c r="F155" s="54">
        <v>1</v>
      </c>
      <c r="G155" s="52" t="s">
        <v>116</v>
      </c>
      <c r="H155" s="86">
        <v>123</v>
      </c>
      <c r="I155" s="132">
        <v>8000</v>
      </c>
      <c r="J155" s="132">
        <v>3000</v>
      </c>
      <c r="K155" s="132">
        <v>2269.7399999999998</v>
      </c>
      <c r="L155" s="132">
        <v>2269.7399999999998</v>
      </c>
    </row>
    <row r="156" spans="1:12" hidden="1">
      <c r="A156" s="60">
        <v>2</v>
      </c>
      <c r="B156" s="56">
        <v>7</v>
      </c>
      <c r="C156" s="60">
        <v>3</v>
      </c>
      <c r="D156" s="56">
        <v>1</v>
      </c>
      <c r="E156" s="57">
        <v>1</v>
      </c>
      <c r="F156" s="59">
        <v>2</v>
      </c>
      <c r="G156" s="58" t="s">
        <v>117</v>
      </c>
      <c r="H156" s="86">
        <v>124</v>
      </c>
      <c r="I156" s="117">
        <v>0</v>
      </c>
      <c r="J156" s="118">
        <v>0</v>
      </c>
      <c r="K156" s="118">
        <v>0</v>
      </c>
      <c r="L156" s="118">
        <v>0</v>
      </c>
    </row>
    <row r="157" spans="1:12" hidden="1">
      <c r="A157" s="79">
        <v>2</v>
      </c>
      <c r="B157" s="79">
        <v>8</v>
      </c>
      <c r="C157" s="45"/>
      <c r="D157" s="62"/>
      <c r="E157" s="50"/>
      <c r="F157" s="88"/>
      <c r="G157" s="55" t="s">
        <v>118</v>
      </c>
      <c r="H157" s="86">
        <v>125</v>
      </c>
      <c r="I157" s="120">
        <f>I158</f>
        <v>0</v>
      </c>
      <c r="J157" s="125">
        <f>J158</f>
        <v>0</v>
      </c>
      <c r="K157" s="120">
        <f>K158</f>
        <v>0</v>
      </c>
      <c r="L157" s="119">
        <f>L158</f>
        <v>0</v>
      </c>
    </row>
    <row r="158" spans="1:12" hidden="1">
      <c r="A158" s="63">
        <v>2</v>
      </c>
      <c r="B158" s="63">
        <v>8</v>
      </c>
      <c r="C158" s="63">
        <v>1</v>
      </c>
      <c r="D158" s="64"/>
      <c r="E158" s="65"/>
      <c r="F158" s="67"/>
      <c r="G158" s="52" t="s">
        <v>118</v>
      </c>
      <c r="H158" s="86">
        <v>126</v>
      </c>
      <c r="I158" s="120">
        <f>I159+I164</f>
        <v>0</v>
      </c>
      <c r="J158" s="125">
        <f>J159+J164</f>
        <v>0</v>
      </c>
      <c r="K158" s="120">
        <f>K159+K164</f>
        <v>0</v>
      </c>
      <c r="L158" s="119">
        <f>L159+L164</f>
        <v>0</v>
      </c>
    </row>
    <row r="159" spans="1:12" hidden="1">
      <c r="A159" s="60">
        <v>2</v>
      </c>
      <c r="B159" s="56">
        <v>8</v>
      </c>
      <c r="C159" s="58">
        <v>1</v>
      </c>
      <c r="D159" s="56">
        <v>1</v>
      </c>
      <c r="E159" s="57"/>
      <c r="F159" s="59"/>
      <c r="G159" s="58" t="s">
        <v>119</v>
      </c>
      <c r="H159" s="86">
        <v>127</v>
      </c>
      <c r="I159" s="113">
        <f>I160</f>
        <v>0</v>
      </c>
      <c r="J159" s="124">
        <f>J160</f>
        <v>0</v>
      </c>
      <c r="K159" s="113">
        <f>K160</f>
        <v>0</v>
      </c>
      <c r="L159" s="112">
        <f>L160</f>
        <v>0</v>
      </c>
    </row>
    <row r="160" spans="1:12" hidden="1">
      <c r="A160" s="60">
        <v>2</v>
      </c>
      <c r="B160" s="56">
        <v>8</v>
      </c>
      <c r="C160" s="52">
        <v>1</v>
      </c>
      <c r="D160" s="53">
        <v>1</v>
      </c>
      <c r="E160" s="51">
        <v>1</v>
      </c>
      <c r="F160" s="54"/>
      <c r="G160" s="58" t="s">
        <v>119</v>
      </c>
      <c r="H160" s="86">
        <v>128</v>
      </c>
      <c r="I160" s="120">
        <f>SUM(I161:I163)</f>
        <v>0</v>
      </c>
      <c r="J160" s="120">
        <f>SUM(J161:J163)</f>
        <v>0</v>
      </c>
      <c r="K160" s="120">
        <f>SUM(K161:K163)</f>
        <v>0</v>
      </c>
      <c r="L160" s="120">
        <f>SUM(L161:L163)</f>
        <v>0</v>
      </c>
    </row>
    <row r="161" spans="1:15" hidden="1">
      <c r="A161" s="56">
        <v>2</v>
      </c>
      <c r="B161" s="53">
        <v>8</v>
      </c>
      <c r="C161" s="58">
        <v>1</v>
      </c>
      <c r="D161" s="56">
        <v>1</v>
      </c>
      <c r="E161" s="57">
        <v>1</v>
      </c>
      <c r="F161" s="59">
        <v>1</v>
      </c>
      <c r="G161" s="58" t="s">
        <v>120</v>
      </c>
      <c r="H161" s="86">
        <v>129</v>
      </c>
      <c r="I161" s="117">
        <v>0</v>
      </c>
      <c r="J161" s="117">
        <v>0</v>
      </c>
      <c r="K161" s="117">
        <v>0</v>
      </c>
      <c r="L161" s="117">
        <v>0</v>
      </c>
    </row>
    <row r="162" spans="1:15" ht="25.5" hidden="1" customHeight="1">
      <c r="A162" s="63">
        <v>2</v>
      </c>
      <c r="B162" s="70">
        <v>8</v>
      </c>
      <c r="C162" s="73">
        <v>1</v>
      </c>
      <c r="D162" s="70">
        <v>1</v>
      </c>
      <c r="E162" s="71">
        <v>1</v>
      </c>
      <c r="F162" s="72">
        <v>2</v>
      </c>
      <c r="G162" s="73" t="s">
        <v>121</v>
      </c>
      <c r="H162" s="86">
        <v>130</v>
      </c>
      <c r="I162" s="133">
        <v>0</v>
      </c>
      <c r="J162" s="133">
        <v>0</v>
      </c>
      <c r="K162" s="133">
        <v>0</v>
      </c>
      <c r="L162" s="133">
        <v>0</v>
      </c>
    </row>
    <row r="163" spans="1:15" hidden="1">
      <c r="A163" s="63">
        <v>2</v>
      </c>
      <c r="B163" s="70">
        <v>8</v>
      </c>
      <c r="C163" s="73">
        <v>1</v>
      </c>
      <c r="D163" s="70">
        <v>1</v>
      </c>
      <c r="E163" s="71">
        <v>1</v>
      </c>
      <c r="F163" s="72">
        <v>3</v>
      </c>
      <c r="G163" s="73" t="s">
        <v>122</v>
      </c>
      <c r="H163" s="86">
        <v>131</v>
      </c>
      <c r="I163" s="133">
        <v>0</v>
      </c>
      <c r="J163" s="134">
        <v>0</v>
      </c>
      <c r="K163" s="133">
        <v>0</v>
      </c>
      <c r="L163" s="123">
        <v>0</v>
      </c>
    </row>
    <row r="164" spans="1:15" hidden="1">
      <c r="A164" s="60">
        <v>2</v>
      </c>
      <c r="B164" s="56">
        <v>8</v>
      </c>
      <c r="C164" s="58">
        <v>1</v>
      </c>
      <c r="D164" s="56">
        <v>2</v>
      </c>
      <c r="E164" s="57"/>
      <c r="F164" s="59"/>
      <c r="G164" s="58" t="s">
        <v>123</v>
      </c>
      <c r="H164" s="86">
        <v>132</v>
      </c>
      <c r="I164" s="113">
        <f t="shared" ref="I164:L165" si="17">I165</f>
        <v>0</v>
      </c>
      <c r="J164" s="124">
        <f t="shared" si="17"/>
        <v>0</v>
      </c>
      <c r="K164" s="113">
        <f t="shared" si="17"/>
        <v>0</v>
      </c>
      <c r="L164" s="112">
        <f t="shared" si="17"/>
        <v>0</v>
      </c>
    </row>
    <row r="165" spans="1:15" hidden="1">
      <c r="A165" s="60">
        <v>2</v>
      </c>
      <c r="B165" s="56">
        <v>8</v>
      </c>
      <c r="C165" s="58">
        <v>1</v>
      </c>
      <c r="D165" s="56">
        <v>2</v>
      </c>
      <c r="E165" s="57">
        <v>1</v>
      </c>
      <c r="F165" s="59"/>
      <c r="G165" s="58" t="s">
        <v>123</v>
      </c>
      <c r="H165" s="86">
        <v>133</v>
      </c>
      <c r="I165" s="113">
        <f t="shared" si="17"/>
        <v>0</v>
      </c>
      <c r="J165" s="124">
        <f t="shared" si="17"/>
        <v>0</v>
      </c>
      <c r="K165" s="113">
        <f t="shared" si="17"/>
        <v>0</v>
      </c>
      <c r="L165" s="112">
        <f t="shared" si="17"/>
        <v>0</v>
      </c>
    </row>
    <row r="166" spans="1:15" hidden="1">
      <c r="A166" s="63">
        <v>2</v>
      </c>
      <c r="B166" s="64">
        <v>8</v>
      </c>
      <c r="C166" s="66">
        <v>1</v>
      </c>
      <c r="D166" s="64">
        <v>2</v>
      </c>
      <c r="E166" s="65">
        <v>1</v>
      </c>
      <c r="F166" s="67">
        <v>1</v>
      </c>
      <c r="G166" s="58" t="s">
        <v>123</v>
      </c>
      <c r="H166" s="86">
        <v>134</v>
      </c>
      <c r="I166" s="135">
        <v>0</v>
      </c>
      <c r="J166" s="118">
        <v>0</v>
      </c>
      <c r="K166" s="118">
        <v>0</v>
      </c>
      <c r="L166" s="118">
        <v>0</v>
      </c>
    </row>
    <row r="167" spans="1:15" ht="38.25" hidden="1" customHeight="1">
      <c r="A167" s="79">
        <v>2</v>
      </c>
      <c r="B167" s="45">
        <v>9</v>
      </c>
      <c r="C167" s="47"/>
      <c r="D167" s="45"/>
      <c r="E167" s="46"/>
      <c r="F167" s="48"/>
      <c r="G167" s="47" t="s">
        <v>124</v>
      </c>
      <c r="H167" s="86">
        <v>135</v>
      </c>
      <c r="I167" s="113">
        <f>I168+I172</f>
        <v>0</v>
      </c>
      <c r="J167" s="124">
        <f>J168+J172</f>
        <v>0</v>
      </c>
      <c r="K167" s="113">
        <f>K168+K172</f>
        <v>0</v>
      </c>
      <c r="L167" s="112">
        <f>L168+L172</f>
        <v>0</v>
      </c>
    </row>
    <row r="168" spans="1:15" ht="38.25" hidden="1" customHeight="1">
      <c r="A168" s="60">
        <v>2</v>
      </c>
      <c r="B168" s="56">
        <v>9</v>
      </c>
      <c r="C168" s="58">
        <v>1</v>
      </c>
      <c r="D168" s="56"/>
      <c r="E168" s="57"/>
      <c r="F168" s="59"/>
      <c r="G168" s="58" t="s">
        <v>125</v>
      </c>
      <c r="H168" s="86">
        <v>136</v>
      </c>
      <c r="I168" s="113">
        <f t="shared" ref="I168:L170" si="18">I169</f>
        <v>0</v>
      </c>
      <c r="J168" s="124">
        <f t="shared" si="18"/>
        <v>0</v>
      </c>
      <c r="K168" s="113">
        <f t="shared" si="18"/>
        <v>0</v>
      </c>
      <c r="L168" s="112">
        <f t="shared" si="18"/>
        <v>0</v>
      </c>
      <c r="M168" s="66"/>
      <c r="N168" s="66"/>
      <c r="O168" s="66"/>
    </row>
    <row r="169" spans="1:15" ht="38.25" hidden="1" customHeight="1">
      <c r="A169" s="69">
        <v>2</v>
      </c>
      <c r="B169" s="53">
        <v>9</v>
      </c>
      <c r="C169" s="52">
        <v>1</v>
      </c>
      <c r="D169" s="53">
        <v>1</v>
      </c>
      <c r="E169" s="51"/>
      <c r="F169" s="54"/>
      <c r="G169" s="58" t="s">
        <v>125</v>
      </c>
      <c r="H169" s="86">
        <v>137</v>
      </c>
      <c r="I169" s="120">
        <f t="shared" si="18"/>
        <v>0</v>
      </c>
      <c r="J169" s="125">
        <f t="shared" si="18"/>
        <v>0</v>
      </c>
      <c r="K169" s="120">
        <f t="shared" si="18"/>
        <v>0</v>
      </c>
      <c r="L169" s="119">
        <f t="shared" si="18"/>
        <v>0</v>
      </c>
    </row>
    <row r="170" spans="1:15" ht="38.25" hidden="1" customHeight="1">
      <c r="A170" s="60">
        <v>2</v>
      </c>
      <c r="B170" s="56">
        <v>9</v>
      </c>
      <c r="C170" s="60">
        <v>1</v>
      </c>
      <c r="D170" s="56">
        <v>1</v>
      </c>
      <c r="E170" s="57">
        <v>1</v>
      </c>
      <c r="F170" s="59"/>
      <c r="G170" s="58" t="s">
        <v>125</v>
      </c>
      <c r="H170" s="86">
        <v>138</v>
      </c>
      <c r="I170" s="113">
        <f t="shared" si="18"/>
        <v>0</v>
      </c>
      <c r="J170" s="124">
        <f t="shared" si="18"/>
        <v>0</v>
      </c>
      <c r="K170" s="113">
        <f t="shared" si="18"/>
        <v>0</v>
      </c>
      <c r="L170" s="112">
        <f t="shared" si="18"/>
        <v>0</v>
      </c>
    </row>
    <row r="171" spans="1:15" ht="38.25" hidden="1" customHeight="1">
      <c r="A171" s="69">
        <v>2</v>
      </c>
      <c r="B171" s="53">
        <v>9</v>
      </c>
      <c r="C171" s="53">
        <v>1</v>
      </c>
      <c r="D171" s="53">
        <v>1</v>
      </c>
      <c r="E171" s="51">
        <v>1</v>
      </c>
      <c r="F171" s="54">
        <v>1</v>
      </c>
      <c r="G171" s="58" t="s">
        <v>125</v>
      </c>
      <c r="H171" s="86">
        <v>139</v>
      </c>
      <c r="I171" s="132">
        <v>0</v>
      </c>
      <c r="J171" s="132">
        <v>0</v>
      </c>
      <c r="K171" s="132">
        <v>0</v>
      </c>
      <c r="L171" s="132">
        <v>0</v>
      </c>
    </row>
    <row r="172" spans="1:15" ht="38.25" hidden="1" customHeight="1">
      <c r="A172" s="60">
        <v>2</v>
      </c>
      <c r="B172" s="56">
        <v>9</v>
      </c>
      <c r="C172" s="56">
        <v>2</v>
      </c>
      <c r="D172" s="56"/>
      <c r="E172" s="57"/>
      <c r="F172" s="59"/>
      <c r="G172" s="58" t="s">
        <v>126</v>
      </c>
      <c r="H172" s="86">
        <v>140</v>
      </c>
      <c r="I172" s="113">
        <f>SUM(I173+I178)</f>
        <v>0</v>
      </c>
      <c r="J172" s="113">
        <f>SUM(J173+J178)</f>
        <v>0</v>
      </c>
      <c r="K172" s="113">
        <f>SUM(K173+K178)</f>
        <v>0</v>
      </c>
      <c r="L172" s="113">
        <f>SUM(L173+L178)</f>
        <v>0</v>
      </c>
    </row>
    <row r="173" spans="1:15" ht="51" hidden="1" customHeight="1">
      <c r="A173" s="60">
        <v>2</v>
      </c>
      <c r="B173" s="56">
        <v>9</v>
      </c>
      <c r="C173" s="56">
        <v>2</v>
      </c>
      <c r="D173" s="53">
        <v>1</v>
      </c>
      <c r="E173" s="51"/>
      <c r="F173" s="54"/>
      <c r="G173" s="52" t="s">
        <v>127</v>
      </c>
      <c r="H173" s="86">
        <v>141</v>
      </c>
      <c r="I173" s="120">
        <f>I174</f>
        <v>0</v>
      </c>
      <c r="J173" s="125">
        <f>J174</f>
        <v>0</v>
      </c>
      <c r="K173" s="120">
        <f>K174</f>
        <v>0</v>
      </c>
      <c r="L173" s="119">
        <f>L174</f>
        <v>0</v>
      </c>
    </row>
    <row r="174" spans="1:15" ht="51" hidden="1" customHeight="1">
      <c r="A174" s="69">
        <v>2</v>
      </c>
      <c r="B174" s="53">
        <v>9</v>
      </c>
      <c r="C174" s="53">
        <v>2</v>
      </c>
      <c r="D174" s="56">
        <v>1</v>
      </c>
      <c r="E174" s="57">
        <v>1</v>
      </c>
      <c r="F174" s="59"/>
      <c r="G174" s="52" t="s">
        <v>127</v>
      </c>
      <c r="H174" s="86">
        <v>142</v>
      </c>
      <c r="I174" s="113">
        <f>SUM(I175:I177)</f>
        <v>0</v>
      </c>
      <c r="J174" s="124">
        <f>SUM(J175:J177)</f>
        <v>0</v>
      </c>
      <c r="K174" s="113">
        <f>SUM(K175:K177)</f>
        <v>0</v>
      </c>
      <c r="L174" s="112">
        <f>SUM(L175:L177)</f>
        <v>0</v>
      </c>
    </row>
    <row r="175" spans="1:15" ht="51" hidden="1" customHeight="1">
      <c r="A175" s="63">
        <v>2</v>
      </c>
      <c r="B175" s="70">
        <v>9</v>
      </c>
      <c r="C175" s="70">
        <v>2</v>
      </c>
      <c r="D175" s="70">
        <v>1</v>
      </c>
      <c r="E175" s="71">
        <v>1</v>
      </c>
      <c r="F175" s="72">
        <v>1</v>
      </c>
      <c r="G175" s="52" t="s">
        <v>128</v>
      </c>
      <c r="H175" s="86">
        <v>143</v>
      </c>
      <c r="I175" s="133">
        <v>0</v>
      </c>
      <c r="J175" s="116">
        <v>0</v>
      </c>
      <c r="K175" s="116">
        <v>0</v>
      </c>
      <c r="L175" s="116">
        <v>0</v>
      </c>
    </row>
    <row r="176" spans="1:15" ht="63.75" hidden="1" customHeight="1">
      <c r="A176" s="60">
        <v>2</v>
      </c>
      <c r="B176" s="56">
        <v>9</v>
      </c>
      <c r="C176" s="56">
        <v>2</v>
      </c>
      <c r="D176" s="56">
        <v>1</v>
      </c>
      <c r="E176" s="57">
        <v>1</v>
      </c>
      <c r="F176" s="59">
        <v>2</v>
      </c>
      <c r="G176" s="52" t="s">
        <v>129</v>
      </c>
      <c r="H176" s="86">
        <v>144</v>
      </c>
      <c r="I176" s="117">
        <v>0</v>
      </c>
      <c r="J176" s="136">
        <v>0</v>
      </c>
      <c r="K176" s="136">
        <v>0</v>
      </c>
      <c r="L176" s="136">
        <v>0</v>
      </c>
    </row>
    <row r="177" spans="1:12" ht="51" hidden="1" customHeight="1">
      <c r="A177" s="60">
        <v>2</v>
      </c>
      <c r="B177" s="56">
        <v>9</v>
      </c>
      <c r="C177" s="56">
        <v>2</v>
      </c>
      <c r="D177" s="56">
        <v>1</v>
      </c>
      <c r="E177" s="57">
        <v>1</v>
      </c>
      <c r="F177" s="59">
        <v>3</v>
      </c>
      <c r="G177" s="52" t="s">
        <v>130</v>
      </c>
      <c r="H177" s="86">
        <v>145</v>
      </c>
      <c r="I177" s="117">
        <v>0</v>
      </c>
      <c r="J177" s="117">
        <v>0</v>
      </c>
      <c r="K177" s="117">
        <v>0</v>
      </c>
      <c r="L177" s="117">
        <v>0</v>
      </c>
    </row>
    <row r="178" spans="1:12" ht="38.25" hidden="1" customHeight="1">
      <c r="A178" s="89">
        <v>2</v>
      </c>
      <c r="B178" s="89">
        <v>9</v>
      </c>
      <c r="C178" s="89">
        <v>2</v>
      </c>
      <c r="D178" s="89">
        <v>2</v>
      </c>
      <c r="E178" s="89"/>
      <c r="F178" s="89"/>
      <c r="G178" s="58" t="s">
        <v>131</v>
      </c>
      <c r="H178" s="86">
        <v>146</v>
      </c>
      <c r="I178" s="113">
        <f>I179</f>
        <v>0</v>
      </c>
      <c r="J178" s="124">
        <f>J179</f>
        <v>0</v>
      </c>
      <c r="K178" s="113">
        <f>K179</f>
        <v>0</v>
      </c>
      <c r="L178" s="112">
        <f>L179</f>
        <v>0</v>
      </c>
    </row>
    <row r="179" spans="1:12" ht="38.25" hidden="1" customHeight="1">
      <c r="A179" s="60">
        <v>2</v>
      </c>
      <c r="B179" s="56">
        <v>9</v>
      </c>
      <c r="C179" s="56">
        <v>2</v>
      </c>
      <c r="D179" s="56">
        <v>2</v>
      </c>
      <c r="E179" s="57">
        <v>1</v>
      </c>
      <c r="F179" s="59"/>
      <c r="G179" s="52" t="s">
        <v>132</v>
      </c>
      <c r="H179" s="86">
        <v>147</v>
      </c>
      <c r="I179" s="120">
        <f>SUM(I180:I182)</f>
        <v>0</v>
      </c>
      <c r="J179" s="120">
        <f>SUM(J180:J182)</f>
        <v>0</v>
      </c>
      <c r="K179" s="120">
        <f>SUM(K180:K182)</f>
        <v>0</v>
      </c>
      <c r="L179" s="120">
        <f>SUM(L180:L182)</f>
        <v>0</v>
      </c>
    </row>
    <row r="180" spans="1:12" ht="51" hidden="1" customHeight="1">
      <c r="A180" s="60">
        <v>2</v>
      </c>
      <c r="B180" s="56">
        <v>9</v>
      </c>
      <c r="C180" s="56">
        <v>2</v>
      </c>
      <c r="D180" s="56">
        <v>2</v>
      </c>
      <c r="E180" s="56">
        <v>1</v>
      </c>
      <c r="F180" s="59">
        <v>1</v>
      </c>
      <c r="G180" s="90" t="s">
        <v>133</v>
      </c>
      <c r="H180" s="86">
        <v>148</v>
      </c>
      <c r="I180" s="117">
        <v>0</v>
      </c>
      <c r="J180" s="116">
        <v>0</v>
      </c>
      <c r="K180" s="116">
        <v>0</v>
      </c>
      <c r="L180" s="116">
        <v>0</v>
      </c>
    </row>
    <row r="181" spans="1:12" ht="51" hidden="1" customHeight="1">
      <c r="A181" s="64">
        <v>2</v>
      </c>
      <c r="B181" s="66">
        <v>9</v>
      </c>
      <c r="C181" s="64">
        <v>2</v>
      </c>
      <c r="D181" s="65">
        <v>2</v>
      </c>
      <c r="E181" s="65">
        <v>1</v>
      </c>
      <c r="F181" s="67">
        <v>2</v>
      </c>
      <c r="G181" s="66" t="s">
        <v>134</v>
      </c>
      <c r="H181" s="86">
        <v>149</v>
      </c>
      <c r="I181" s="116">
        <v>0</v>
      </c>
      <c r="J181" s="118">
        <v>0</v>
      </c>
      <c r="K181" s="118">
        <v>0</v>
      </c>
      <c r="L181" s="118">
        <v>0</v>
      </c>
    </row>
    <row r="182" spans="1:12" ht="51" hidden="1" customHeight="1">
      <c r="A182" s="56">
        <v>2</v>
      </c>
      <c r="B182" s="73">
        <v>9</v>
      </c>
      <c r="C182" s="70">
        <v>2</v>
      </c>
      <c r="D182" s="71">
        <v>2</v>
      </c>
      <c r="E182" s="71">
        <v>1</v>
      </c>
      <c r="F182" s="72">
        <v>3</v>
      </c>
      <c r="G182" s="73" t="s">
        <v>135</v>
      </c>
      <c r="H182" s="86">
        <v>150</v>
      </c>
      <c r="I182" s="136">
        <v>0</v>
      </c>
      <c r="J182" s="136">
        <v>0</v>
      </c>
      <c r="K182" s="136">
        <v>0</v>
      </c>
      <c r="L182" s="136">
        <v>0</v>
      </c>
    </row>
    <row r="183" spans="1:12" ht="76.5" hidden="1" customHeight="1">
      <c r="A183" s="45">
        <v>3</v>
      </c>
      <c r="B183" s="47"/>
      <c r="C183" s="45"/>
      <c r="D183" s="46"/>
      <c r="E183" s="46"/>
      <c r="F183" s="48"/>
      <c r="G183" s="84" t="s">
        <v>136</v>
      </c>
      <c r="H183" s="86">
        <v>151</v>
      </c>
      <c r="I183" s="112">
        <f>SUM(I184+I237+I302)</f>
        <v>0</v>
      </c>
      <c r="J183" s="124">
        <f>SUM(J184+J237+J302)</f>
        <v>0</v>
      </c>
      <c r="K183" s="113">
        <f>SUM(K184+K237+K302)</f>
        <v>0</v>
      </c>
      <c r="L183" s="112">
        <f>SUM(L184+L237+L302)</f>
        <v>0</v>
      </c>
    </row>
    <row r="184" spans="1:12" ht="25.5" hidden="1" customHeight="1">
      <c r="A184" s="79">
        <v>3</v>
      </c>
      <c r="B184" s="45">
        <v>1</v>
      </c>
      <c r="C184" s="62"/>
      <c r="D184" s="50"/>
      <c r="E184" s="50"/>
      <c r="F184" s="88"/>
      <c r="G184" s="77" t="s">
        <v>137</v>
      </c>
      <c r="H184" s="86">
        <v>152</v>
      </c>
      <c r="I184" s="112">
        <f>SUM(I185+I208+I215+I227+I231)</f>
        <v>0</v>
      </c>
      <c r="J184" s="119">
        <f>SUM(J185+J208+J215+J227+J231)</f>
        <v>0</v>
      </c>
      <c r="K184" s="119">
        <f>SUM(K185+K208+K215+K227+K231)</f>
        <v>0</v>
      </c>
      <c r="L184" s="119">
        <f>SUM(L185+L208+L215+L227+L231)</f>
        <v>0</v>
      </c>
    </row>
    <row r="185" spans="1:12" ht="25.5" hidden="1" customHeight="1">
      <c r="A185" s="53">
        <v>3</v>
      </c>
      <c r="B185" s="52">
        <v>1</v>
      </c>
      <c r="C185" s="53">
        <v>1</v>
      </c>
      <c r="D185" s="51"/>
      <c r="E185" s="51"/>
      <c r="F185" s="91"/>
      <c r="G185" s="60" t="s">
        <v>138</v>
      </c>
      <c r="H185" s="86">
        <v>153</v>
      </c>
      <c r="I185" s="119">
        <f>SUM(I186+I189+I194+I200+I205)</f>
        <v>0</v>
      </c>
      <c r="J185" s="124">
        <f>SUM(J186+J189+J194+J200+J205)</f>
        <v>0</v>
      </c>
      <c r="K185" s="113">
        <f>SUM(K186+K189+K194+K200+K205)</f>
        <v>0</v>
      </c>
      <c r="L185" s="112">
        <f>SUM(L186+L189+L194+L200+L205)</f>
        <v>0</v>
      </c>
    </row>
    <row r="186" spans="1:12" hidden="1">
      <c r="A186" s="56">
        <v>3</v>
      </c>
      <c r="B186" s="58">
        <v>1</v>
      </c>
      <c r="C186" s="56">
        <v>1</v>
      </c>
      <c r="D186" s="57">
        <v>1</v>
      </c>
      <c r="E186" s="57"/>
      <c r="F186" s="92"/>
      <c r="G186" s="60" t="s">
        <v>139</v>
      </c>
      <c r="H186" s="86">
        <v>154</v>
      </c>
      <c r="I186" s="112">
        <f t="shared" ref="I186:L187" si="19">I187</f>
        <v>0</v>
      </c>
      <c r="J186" s="125">
        <f t="shared" si="19"/>
        <v>0</v>
      </c>
      <c r="K186" s="120">
        <f t="shared" si="19"/>
        <v>0</v>
      </c>
      <c r="L186" s="119">
        <f t="shared" si="19"/>
        <v>0</v>
      </c>
    </row>
    <row r="187" spans="1:12" hidden="1">
      <c r="A187" s="56">
        <v>3</v>
      </c>
      <c r="B187" s="58">
        <v>1</v>
      </c>
      <c r="C187" s="56">
        <v>1</v>
      </c>
      <c r="D187" s="57">
        <v>1</v>
      </c>
      <c r="E187" s="57">
        <v>1</v>
      </c>
      <c r="F187" s="80"/>
      <c r="G187" s="60" t="s">
        <v>139</v>
      </c>
      <c r="H187" s="86">
        <v>155</v>
      </c>
      <c r="I187" s="119">
        <f t="shared" si="19"/>
        <v>0</v>
      </c>
      <c r="J187" s="112">
        <f t="shared" si="19"/>
        <v>0</v>
      </c>
      <c r="K187" s="112">
        <f t="shared" si="19"/>
        <v>0</v>
      </c>
      <c r="L187" s="112">
        <f t="shared" si="19"/>
        <v>0</v>
      </c>
    </row>
    <row r="188" spans="1:12" hidden="1">
      <c r="A188" s="56">
        <v>3</v>
      </c>
      <c r="B188" s="58">
        <v>1</v>
      </c>
      <c r="C188" s="56">
        <v>1</v>
      </c>
      <c r="D188" s="57">
        <v>1</v>
      </c>
      <c r="E188" s="57">
        <v>1</v>
      </c>
      <c r="F188" s="80">
        <v>1</v>
      </c>
      <c r="G188" s="60" t="s">
        <v>139</v>
      </c>
      <c r="H188" s="86">
        <v>156</v>
      </c>
      <c r="I188" s="118">
        <v>0</v>
      </c>
      <c r="J188" s="118">
        <v>0</v>
      </c>
      <c r="K188" s="118">
        <v>0</v>
      </c>
      <c r="L188" s="118">
        <v>0</v>
      </c>
    </row>
    <row r="189" spans="1:12" hidden="1">
      <c r="A189" s="53">
        <v>3</v>
      </c>
      <c r="B189" s="51">
        <v>1</v>
      </c>
      <c r="C189" s="51">
        <v>1</v>
      </c>
      <c r="D189" s="51">
        <v>2</v>
      </c>
      <c r="E189" s="51"/>
      <c r="F189" s="54"/>
      <c r="G189" s="52" t="s">
        <v>140</v>
      </c>
      <c r="H189" s="86">
        <v>157</v>
      </c>
      <c r="I189" s="119">
        <f>I190</f>
        <v>0</v>
      </c>
      <c r="J189" s="125">
        <f>J190</f>
        <v>0</v>
      </c>
      <c r="K189" s="120">
        <f>K190</f>
        <v>0</v>
      </c>
      <c r="L189" s="119">
        <f>L190</f>
        <v>0</v>
      </c>
    </row>
    <row r="190" spans="1:12" hidden="1">
      <c r="A190" s="56">
        <v>3</v>
      </c>
      <c r="B190" s="57">
        <v>1</v>
      </c>
      <c r="C190" s="57">
        <v>1</v>
      </c>
      <c r="D190" s="57">
        <v>2</v>
      </c>
      <c r="E190" s="57">
        <v>1</v>
      </c>
      <c r="F190" s="59"/>
      <c r="G190" s="52" t="s">
        <v>140</v>
      </c>
      <c r="H190" s="86">
        <v>158</v>
      </c>
      <c r="I190" s="112">
        <f>SUM(I191:I193)</f>
        <v>0</v>
      </c>
      <c r="J190" s="124">
        <f>SUM(J191:J193)</f>
        <v>0</v>
      </c>
      <c r="K190" s="113">
        <f>SUM(K191:K193)</f>
        <v>0</v>
      </c>
      <c r="L190" s="112">
        <f>SUM(L191:L193)</f>
        <v>0</v>
      </c>
    </row>
    <row r="191" spans="1:12" hidden="1">
      <c r="A191" s="53">
        <v>3</v>
      </c>
      <c r="B191" s="51">
        <v>1</v>
      </c>
      <c r="C191" s="51">
        <v>1</v>
      </c>
      <c r="D191" s="51">
        <v>2</v>
      </c>
      <c r="E191" s="51">
        <v>1</v>
      </c>
      <c r="F191" s="54">
        <v>1</v>
      </c>
      <c r="G191" s="52" t="s">
        <v>141</v>
      </c>
      <c r="H191" s="86">
        <v>159</v>
      </c>
      <c r="I191" s="116">
        <v>0</v>
      </c>
      <c r="J191" s="116">
        <v>0</v>
      </c>
      <c r="K191" s="116">
        <v>0</v>
      </c>
      <c r="L191" s="136">
        <v>0</v>
      </c>
    </row>
    <row r="192" spans="1:12" hidden="1">
      <c r="A192" s="56">
        <v>3</v>
      </c>
      <c r="B192" s="57">
        <v>1</v>
      </c>
      <c r="C192" s="57">
        <v>1</v>
      </c>
      <c r="D192" s="57">
        <v>2</v>
      </c>
      <c r="E192" s="57">
        <v>1</v>
      </c>
      <c r="F192" s="59">
        <v>2</v>
      </c>
      <c r="G192" s="58" t="s">
        <v>142</v>
      </c>
      <c r="H192" s="86">
        <v>160</v>
      </c>
      <c r="I192" s="118">
        <v>0</v>
      </c>
      <c r="J192" s="118">
        <v>0</v>
      </c>
      <c r="K192" s="118">
        <v>0</v>
      </c>
      <c r="L192" s="118">
        <v>0</v>
      </c>
    </row>
    <row r="193" spans="1:12" ht="25.5" hidden="1" customHeight="1">
      <c r="A193" s="53">
        <v>3</v>
      </c>
      <c r="B193" s="51">
        <v>1</v>
      </c>
      <c r="C193" s="51">
        <v>1</v>
      </c>
      <c r="D193" s="51">
        <v>2</v>
      </c>
      <c r="E193" s="51">
        <v>1</v>
      </c>
      <c r="F193" s="54">
        <v>3</v>
      </c>
      <c r="G193" s="52" t="s">
        <v>143</v>
      </c>
      <c r="H193" s="86">
        <v>161</v>
      </c>
      <c r="I193" s="116">
        <v>0</v>
      </c>
      <c r="J193" s="116">
        <v>0</v>
      </c>
      <c r="K193" s="116">
        <v>0</v>
      </c>
      <c r="L193" s="136">
        <v>0</v>
      </c>
    </row>
    <row r="194" spans="1:12" hidden="1">
      <c r="A194" s="56">
        <v>3</v>
      </c>
      <c r="B194" s="57">
        <v>1</v>
      </c>
      <c r="C194" s="57">
        <v>1</v>
      </c>
      <c r="D194" s="57">
        <v>3</v>
      </c>
      <c r="E194" s="57"/>
      <c r="F194" s="59"/>
      <c r="G194" s="58" t="s">
        <v>144</v>
      </c>
      <c r="H194" s="86">
        <v>162</v>
      </c>
      <c r="I194" s="112">
        <f>I195</f>
        <v>0</v>
      </c>
      <c r="J194" s="124">
        <f>J195</f>
        <v>0</v>
      </c>
      <c r="K194" s="113">
        <f>K195</f>
        <v>0</v>
      </c>
      <c r="L194" s="112">
        <f>L195</f>
        <v>0</v>
      </c>
    </row>
    <row r="195" spans="1:12" hidden="1">
      <c r="A195" s="56">
        <v>3</v>
      </c>
      <c r="B195" s="57">
        <v>1</v>
      </c>
      <c r="C195" s="57">
        <v>1</v>
      </c>
      <c r="D195" s="57">
        <v>3</v>
      </c>
      <c r="E195" s="57">
        <v>1</v>
      </c>
      <c r="F195" s="59"/>
      <c r="G195" s="58" t="s">
        <v>144</v>
      </c>
      <c r="H195" s="86">
        <v>163</v>
      </c>
      <c r="I195" s="112">
        <f>SUM(I196:I199)</f>
        <v>0</v>
      </c>
      <c r="J195" s="112">
        <f>SUM(J196:J199)</f>
        <v>0</v>
      </c>
      <c r="K195" s="112">
        <f>SUM(K196:K199)</f>
        <v>0</v>
      </c>
      <c r="L195" s="112">
        <f>SUM(L196:L199)</f>
        <v>0</v>
      </c>
    </row>
    <row r="196" spans="1:12" hidden="1">
      <c r="A196" s="56">
        <v>3</v>
      </c>
      <c r="B196" s="57">
        <v>1</v>
      </c>
      <c r="C196" s="57">
        <v>1</v>
      </c>
      <c r="D196" s="57">
        <v>3</v>
      </c>
      <c r="E196" s="57">
        <v>1</v>
      </c>
      <c r="F196" s="59">
        <v>1</v>
      </c>
      <c r="G196" s="58" t="s">
        <v>145</v>
      </c>
      <c r="H196" s="86">
        <v>164</v>
      </c>
      <c r="I196" s="118">
        <v>0</v>
      </c>
      <c r="J196" s="118">
        <v>0</v>
      </c>
      <c r="K196" s="118">
        <v>0</v>
      </c>
      <c r="L196" s="136">
        <v>0</v>
      </c>
    </row>
    <row r="197" spans="1:12" hidden="1">
      <c r="A197" s="56">
        <v>3</v>
      </c>
      <c r="B197" s="57">
        <v>1</v>
      </c>
      <c r="C197" s="57">
        <v>1</v>
      </c>
      <c r="D197" s="57">
        <v>3</v>
      </c>
      <c r="E197" s="57">
        <v>1</v>
      </c>
      <c r="F197" s="59">
        <v>2</v>
      </c>
      <c r="G197" s="58" t="s">
        <v>146</v>
      </c>
      <c r="H197" s="86">
        <v>165</v>
      </c>
      <c r="I197" s="116">
        <v>0</v>
      </c>
      <c r="J197" s="118">
        <v>0</v>
      </c>
      <c r="K197" s="118">
        <v>0</v>
      </c>
      <c r="L197" s="118">
        <v>0</v>
      </c>
    </row>
    <row r="198" spans="1:12" hidden="1">
      <c r="A198" s="56">
        <v>3</v>
      </c>
      <c r="B198" s="57">
        <v>1</v>
      </c>
      <c r="C198" s="57">
        <v>1</v>
      </c>
      <c r="D198" s="57">
        <v>3</v>
      </c>
      <c r="E198" s="57">
        <v>1</v>
      </c>
      <c r="F198" s="59">
        <v>3</v>
      </c>
      <c r="G198" s="60" t="s">
        <v>147</v>
      </c>
      <c r="H198" s="86">
        <v>166</v>
      </c>
      <c r="I198" s="116">
        <v>0</v>
      </c>
      <c r="J198" s="123">
        <v>0</v>
      </c>
      <c r="K198" s="123">
        <v>0</v>
      </c>
      <c r="L198" s="123">
        <v>0</v>
      </c>
    </row>
    <row r="199" spans="1:12" ht="26.25" hidden="1" customHeight="1">
      <c r="A199" s="64">
        <v>3</v>
      </c>
      <c r="B199" s="65">
        <v>1</v>
      </c>
      <c r="C199" s="65">
        <v>1</v>
      </c>
      <c r="D199" s="65">
        <v>3</v>
      </c>
      <c r="E199" s="65">
        <v>1</v>
      </c>
      <c r="F199" s="67">
        <v>4</v>
      </c>
      <c r="G199" s="13" t="s">
        <v>148</v>
      </c>
      <c r="H199" s="86">
        <v>167</v>
      </c>
      <c r="I199" s="137">
        <v>0</v>
      </c>
      <c r="J199" s="138">
        <v>0</v>
      </c>
      <c r="K199" s="118">
        <v>0</v>
      </c>
      <c r="L199" s="118">
        <v>0</v>
      </c>
    </row>
    <row r="200" spans="1:12" hidden="1">
      <c r="A200" s="64">
        <v>3</v>
      </c>
      <c r="B200" s="65">
        <v>1</v>
      </c>
      <c r="C200" s="65">
        <v>1</v>
      </c>
      <c r="D200" s="65">
        <v>4</v>
      </c>
      <c r="E200" s="65"/>
      <c r="F200" s="67"/>
      <c r="G200" s="66" t="s">
        <v>149</v>
      </c>
      <c r="H200" s="86">
        <v>168</v>
      </c>
      <c r="I200" s="112">
        <f>I201</f>
        <v>0</v>
      </c>
      <c r="J200" s="126">
        <f>J201</f>
        <v>0</v>
      </c>
      <c r="K200" s="114">
        <f>K201</f>
        <v>0</v>
      </c>
      <c r="L200" s="115">
        <f>L201</f>
        <v>0</v>
      </c>
    </row>
    <row r="201" spans="1:12" hidden="1">
      <c r="A201" s="56">
        <v>3</v>
      </c>
      <c r="B201" s="57">
        <v>1</v>
      </c>
      <c r="C201" s="57">
        <v>1</v>
      </c>
      <c r="D201" s="57">
        <v>4</v>
      </c>
      <c r="E201" s="57">
        <v>1</v>
      </c>
      <c r="F201" s="59"/>
      <c r="G201" s="66" t="s">
        <v>149</v>
      </c>
      <c r="H201" s="86">
        <v>169</v>
      </c>
      <c r="I201" s="119">
        <f>SUM(I202:I204)</f>
        <v>0</v>
      </c>
      <c r="J201" s="124">
        <f>SUM(J202:J204)</f>
        <v>0</v>
      </c>
      <c r="K201" s="113">
        <f>SUM(K202:K204)</f>
        <v>0</v>
      </c>
      <c r="L201" s="112">
        <f>SUM(L202:L204)</f>
        <v>0</v>
      </c>
    </row>
    <row r="202" spans="1:12" hidden="1">
      <c r="A202" s="56">
        <v>3</v>
      </c>
      <c r="B202" s="57">
        <v>1</v>
      </c>
      <c r="C202" s="57">
        <v>1</v>
      </c>
      <c r="D202" s="57">
        <v>4</v>
      </c>
      <c r="E202" s="57">
        <v>1</v>
      </c>
      <c r="F202" s="59">
        <v>1</v>
      </c>
      <c r="G202" s="58" t="s">
        <v>150</v>
      </c>
      <c r="H202" s="86">
        <v>170</v>
      </c>
      <c r="I202" s="118">
        <v>0</v>
      </c>
      <c r="J202" s="118">
        <v>0</v>
      </c>
      <c r="K202" s="118">
        <v>0</v>
      </c>
      <c r="L202" s="136">
        <v>0</v>
      </c>
    </row>
    <row r="203" spans="1:12" ht="25.5" hidden="1" customHeight="1">
      <c r="A203" s="53">
        <v>3</v>
      </c>
      <c r="B203" s="51">
        <v>1</v>
      </c>
      <c r="C203" s="51">
        <v>1</v>
      </c>
      <c r="D203" s="51">
        <v>4</v>
      </c>
      <c r="E203" s="51">
        <v>1</v>
      </c>
      <c r="F203" s="54">
        <v>2</v>
      </c>
      <c r="G203" s="52" t="s">
        <v>151</v>
      </c>
      <c r="H203" s="86">
        <v>171</v>
      </c>
      <c r="I203" s="116">
        <v>0</v>
      </c>
      <c r="J203" s="116">
        <v>0</v>
      </c>
      <c r="K203" s="117">
        <v>0</v>
      </c>
      <c r="L203" s="118">
        <v>0</v>
      </c>
    </row>
    <row r="204" spans="1:12" hidden="1">
      <c r="A204" s="56">
        <v>3</v>
      </c>
      <c r="B204" s="57">
        <v>1</v>
      </c>
      <c r="C204" s="57">
        <v>1</v>
      </c>
      <c r="D204" s="57">
        <v>4</v>
      </c>
      <c r="E204" s="57">
        <v>1</v>
      </c>
      <c r="F204" s="59">
        <v>3</v>
      </c>
      <c r="G204" s="58" t="s">
        <v>152</v>
      </c>
      <c r="H204" s="86">
        <v>172</v>
      </c>
      <c r="I204" s="116">
        <v>0</v>
      </c>
      <c r="J204" s="116">
        <v>0</v>
      </c>
      <c r="K204" s="116">
        <v>0</v>
      </c>
      <c r="L204" s="118">
        <v>0</v>
      </c>
    </row>
    <row r="205" spans="1:12" ht="25.5" hidden="1" customHeight="1">
      <c r="A205" s="56">
        <v>3</v>
      </c>
      <c r="B205" s="57">
        <v>1</v>
      </c>
      <c r="C205" s="57">
        <v>1</v>
      </c>
      <c r="D205" s="57">
        <v>5</v>
      </c>
      <c r="E205" s="57"/>
      <c r="F205" s="59"/>
      <c r="G205" s="58" t="s">
        <v>153</v>
      </c>
      <c r="H205" s="86">
        <v>173</v>
      </c>
      <c r="I205" s="112">
        <f t="shared" ref="I205:L206" si="20">I206</f>
        <v>0</v>
      </c>
      <c r="J205" s="124">
        <f t="shared" si="20"/>
        <v>0</v>
      </c>
      <c r="K205" s="113">
        <f t="shared" si="20"/>
        <v>0</v>
      </c>
      <c r="L205" s="112">
        <f t="shared" si="20"/>
        <v>0</v>
      </c>
    </row>
    <row r="206" spans="1:12" ht="25.5" hidden="1" customHeight="1">
      <c r="A206" s="64">
        <v>3</v>
      </c>
      <c r="B206" s="65">
        <v>1</v>
      </c>
      <c r="C206" s="65">
        <v>1</v>
      </c>
      <c r="D206" s="65">
        <v>5</v>
      </c>
      <c r="E206" s="65">
        <v>1</v>
      </c>
      <c r="F206" s="67"/>
      <c r="G206" s="58" t="s">
        <v>153</v>
      </c>
      <c r="H206" s="86">
        <v>174</v>
      </c>
      <c r="I206" s="113">
        <f t="shared" si="20"/>
        <v>0</v>
      </c>
      <c r="J206" s="113">
        <f t="shared" si="20"/>
        <v>0</v>
      </c>
      <c r="K206" s="113">
        <f t="shared" si="20"/>
        <v>0</v>
      </c>
      <c r="L206" s="113">
        <f t="shared" si="20"/>
        <v>0</v>
      </c>
    </row>
    <row r="207" spans="1:12" ht="25.5" hidden="1" customHeight="1">
      <c r="A207" s="56">
        <v>3</v>
      </c>
      <c r="B207" s="57">
        <v>1</v>
      </c>
      <c r="C207" s="57">
        <v>1</v>
      </c>
      <c r="D207" s="57">
        <v>5</v>
      </c>
      <c r="E207" s="57">
        <v>1</v>
      </c>
      <c r="F207" s="59">
        <v>1</v>
      </c>
      <c r="G207" s="58" t="s">
        <v>153</v>
      </c>
      <c r="H207" s="86">
        <v>175</v>
      </c>
      <c r="I207" s="116">
        <v>0</v>
      </c>
      <c r="J207" s="118">
        <v>0</v>
      </c>
      <c r="K207" s="118">
        <v>0</v>
      </c>
      <c r="L207" s="118">
        <v>0</v>
      </c>
    </row>
    <row r="208" spans="1:12" ht="25.5" hidden="1" customHeight="1">
      <c r="A208" s="64">
        <v>3</v>
      </c>
      <c r="B208" s="65">
        <v>1</v>
      </c>
      <c r="C208" s="65">
        <v>2</v>
      </c>
      <c r="D208" s="65"/>
      <c r="E208" s="65"/>
      <c r="F208" s="67"/>
      <c r="G208" s="66" t="s">
        <v>154</v>
      </c>
      <c r="H208" s="86">
        <v>176</v>
      </c>
      <c r="I208" s="112">
        <f t="shared" ref="I208:L209" si="21">I209</f>
        <v>0</v>
      </c>
      <c r="J208" s="126">
        <f t="shared" si="21"/>
        <v>0</v>
      </c>
      <c r="K208" s="114">
        <f t="shared" si="21"/>
        <v>0</v>
      </c>
      <c r="L208" s="115">
        <f t="shared" si="21"/>
        <v>0</v>
      </c>
    </row>
    <row r="209" spans="1:15" ht="25.5" hidden="1" customHeight="1">
      <c r="A209" s="56">
        <v>3</v>
      </c>
      <c r="B209" s="57">
        <v>1</v>
      </c>
      <c r="C209" s="57">
        <v>2</v>
      </c>
      <c r="D209" s="57">
        <v>1</v>
      </c>
      <c r="E209" s="57"/>
      <c r="F209" s="59"/>
      <c r="G209" s="66" t="s">
        <v>154</v>
      </c>
      <c r="H209" s="86">
        <v>177</v>
      </c>
      <c r="I209" s="119">
        <f t="shared" si="21"/>
        <v>0</v>
      </c>
      <c r="J209" s="124">
        <f t="shared" si="21"/>
        <v>0</v>
      </c>
      <c r="K209" s="113">
        <f t="shared" si="21"/>
        <v>0</v>
      </c>
      <c r="L209" s="112">
        <f t="shared" si="21"/>
        <v>0</v>
      </c>
    </row>
    <row r="210" spans="1:15" ht="25.5" hidden="1" customHeight="1">
      <c r="A210" s="53">
        <v>3</v>
      </c>
      <c r="B210" s="51">
        <v>1</v>
      </c>
      <c r="C210" s="51">
        <v>2</v>
      </c>
      <c r="D210" s="51">
        <v>1</v>
      </c>
      <c r="E210" s="51">
        <v>1</v>
      </c>
      <c r="F210" s="54"/>
      <c r="G210" s="66" t="s">
        <v>154</v>
      </c>
      <c r="H210" s="86">
        <v>178</v>
      </c>
      <c r="I210" s="112">
        <f>SUM(I211:I214)</f>
        <v>0</v>
      </c>
      <c r="J210" s="125">
        <f>SUM(J211:J214)</f>
        <v>0</v>
      </c>
      <c r="K210" s="120">
        <f>SUM(K211:K214)</f>
        <v>0</v>
      </c>
      <c r="L210" s="119">
        <f>SUM(L211:L214)</f>
        <v>0</v>
      </c>
    </row>
    <row r="211" spans="1:15" ht="38.25" hidden="1" customHeight="1">
      <c r="A211" s="56">
        <v>3</v>
      </c>
      <c r="B211" s="57">
        <v>1</v>
      </c>
      <c r="C211" s="57">
        <v>2</v>
      </c>
      <c r="D211" s="57">
        <v>1</v>
      </c>
      <c r="E211" s="57">
        <v>1</v>
      </c>
      <c r="F211" s="59">
        <v>2</v>
      </c>
      <c r="G211" s="58" t="s">
        <v>155</v>
      </c>
      <c r="H211" s="86">
        <v>179</v>
      </c>
      <c r="I211" s="118">
        <v>0</v>
      </c>
      <c r="J211" s="118">
        <v>0</v>
      </c>
      <c r="K211" s="118">
        <v>0</v>
      </c>
      <c r="L211" s="118">
        <v>0</v>
      </c>
    </row>
    <row r="212" spans="1:15" hidden="1">
      <c r="A212" s="56">
        <v>3</v>
      </c>
      <c r="B212" s="57">
        <v>1</v>
      </c>
      <c r="C212" s="57">
        <v>2</v>
      </c>
      <c r="D212" s="56">
        <v>1</v>
      </c>
      <c r="E212" s="57">
        <v>1</v>
      </c>
      <c r="F212" s="59">
        <v>3</v>
      </c>
      <c r="G212" s="58" t="s">
        <v>156</v>
      </c>
      <c r="H212" s="86">
        <v>180</v>
      </c>
      <c r="I212" s="118">
        <v>0</v>
      </c>
      <c r="J212" s="118">
        <v>0</v>
      </c>
      <c r="K212" s="118">
        <v>0</v>
      </c>
      <c r="L212" s="118">
        <v>0</v>
      </c>
    </row>
    <row r="213" spans="1:15" ht="25.5" hidden="1" customHeight="1">
      <c r="A213" s="56">
        <v>3</v>
      </c>
      <c r="B213" s="57">
        <v>1</v>
      </c>
      <c r="C213" s="57">
        <v>2</v>
      </c>
      <c r="D213" s="56">
        <v>1</v>
      </c>
      <c r="E213" s="57">
        <v>1</v>
      </c>
      <c r="F213" s="59">
        <v>4</v>
      </c>
      <c r="G213" s="58" t="s">
        <v>157</v>
      </c>
      <c r="H213" s="86">
        <v>181</v>
      </c>
      <c r="I213" s="118">
        <v>0</v>
      </c>
      <c r="J213" s="118">
        <v>0</v>
      </c>
      <c r="K213" s="118">
        <v>0</v>
      </c>
      <c r="L213" s="118">
        <v>0</v>
      </c>
    </row>
    <row r="214" spans="1:15" hidden="1">
      <c r="A214" s="64">
        <v>3</v>
      </c>
      <c r="B214" s="71">
        <v>1</v>
      </c>
      <c r="C214" s="71">
        <v>2</v>
      </c>
      <c r="D214" s="70">
        <v>1</v>
      </c>
      <c r="E214" s="71">
        <v>1</v>
      </c>
      <c r="F214" s="72">
        <v>5</v>
      </c>
      <c r="G214" s="73" t="s">
        <v>158</v>
      </c>
      <c r="H214" s="86">
        <v>182</v>
      </c>
      <c r="I214" s="118">
        <v>0</v>
      </c>
      <c r="J214" s="118">
        <v>0</v>
      </c>
      <c r="K214" s="118">
        <v>0</v>
      </c>
      <c r="L214" s="136">
        <v>0</v>
      </c>
    </row>
    <row r="215" spans="1:15" hidden="1">
      <c r="A215" s="56">
        <v>3</v>
      </c>
      <c r="B215" s="57">
        <v>1</v>
      </c>
      <c r="C215" s="57">
        <v>3</v>
      </c>
      <c r="D215" s="56"/>
      <c r="E215" s="57"/>
      <c r="F215" s="59"/>
      <c r="G215" s="58" t="s">
        <v>159</v>
      </c>
      <c r="H215" s="86">
        <v>183</v>
      </c>
      <c r="I215" s="112">
        <f>SUM(I216+I219)</f>
        <v>0</v>
      </c>
      <c r="J215" s="124">
        <f>SUM(J216+J219)</f>
        <v>0</v>
      </c>
      <c r="K215" s="113">
        <f>SUM(K216+K219)</f>
        <v>0</v>
      </c>
      <c r="L215" s="112">
        <f>SUM(L216+L219)</f>
        <v>0</v>
      </c>
    </row>
    <row r="216" spans="1:15" ht="25.5" hidden="1" customHeight="1">
      <c r="A216" s="53">
        <v>3</v>
      </c>
      <c r="B216" s="51">
        <v>1</v>
      </c>
      <c r="C216" s="51">
        <v>3</v>
      </c>
      <c r="D216" s="53">
        <v>1</v>
      </c>
      <c r="E216" s="56"/>
      <c r="F216" s="54"/>
      <c r="G216" s="52" t="s">
        <v>160</v>
      </c>
      <c r="H216" s="86">
        <v>184</v>
      </c>
      <c r="I216" s="119">
        <f t="shared" ref="I216:L217" si="22">I217</f>
        <v>0</v>
      </c>
      <c r="J216" s="125">
        <f t="shared" si="22"/>
        <v>0</v>
      </c>
      <c r="K216" s="120">
        <f t="shared" si="22"/>
        <v>0</v>
      </c>
      <c r="L216" s="119">
        <f t="shared" si="22"/>
        <v>0</v>
      </c>
    </row>
    <row r="217" spans="1:15" ht="25.5" hidden="1" customHeight="1">
      <c r="A217" s="56">
        <v>3</v>
      </c>
      <c r="B217" s="57">
        <v>1</v>
      </c>
      <c r="C217" s="57">
        <v>3</v>
      </c>
      <c r="D217" s="56">
        <v>1</v>
      </c>
      <c r="E217" s="56">
        <v>1</v>
      </c>
      <c r="F217" s="59"/>
      <c r="G217" s="52" t="s">
        <v>160</v>
      </c>
      <c r="H217" s="86">
        <v>185</v>
      </c>
      <c r="I217" s="112">
        <f t="shared" si="22"/>
        <v>0</v>
      </c>
      <c r="J217" s="124">
        <f t="shared" si="22"/>
        <v>0</v>
      </c>
      <c r="K217" s="113">
        <f t="shared" si="22"/>
        <v>0</v>
      </c>
      <c r="L217" s="112">
        <f t="shared" si="22"/>
        <v>0</v>
      </c>
    </row>
    <row r="218" spans="1:15" ht="25.5" hidden="1" customHeight="1">
      <c r="A218" s="56">
        <v>3</v>
      </c>
      <c r="B218" s="58">
        <v>1</v>
      </c>
      <c r="C218" s="56">
        <v>3</v>
      </c>
      <c r="D218" s="57">
        <v>1</v>
      </c>
      <c r="E218" s="57">
        <v>1</v>
      </c>
      <c r="F218" s="59">
        <v>1</v>
      </c>
      <c r="G218" s="52" t="s">
        <v>160</v>
      </c>
      <c r="H218" s="86">
        <v>186</v>
      </c>
      <c r="I218" s="136">
        <v>0</v>
      </c>
      <c r="J218" s="136">
        <v>0</v>
      </c>
      <c r="K218" s="136">
        <v>0</v>
      </c>
      <c r="L218" s="136">
        <v>0</v>
      </c>
    </row>
    <row r="219" spans="1:15" hidden="1">
      <c r="A219" s="56">
        <v>3</v>
      </c>
      <c r="B219" s="58">
        <v>1</v>
      </c>
      <c r="C219" s="56">
        <v>3</v>
      </c>
      <c r="D219" s="57">
        <v>2</v>
      </c>
      <c r="E219" s="57"/>
      <c r="F219" s="59"/>
      <c r="G219" s="58" t="s">
        <v>161</v>
      </c>
      <c r="H219" s="86">
        <v>187</v>
      </c>
      <c r="I219" s="112">
        <f>I220</f>
        <v>0</v>
      </c>
      <c r="J219" s="124">
        <f>J220</f>
        <v>0</v>
      </c>
      <c r="K219" s="113">
        <f>K220</f>
        <v>0</v>
      </c>
      <c r="L219" s="112">
        <f>L220</f>
        <v>0</v>
      </c>
    </row>
    <row r="220" spans="1:15" hidden="1">
      <c r="A220" s="53">
        <v>3</v>
      </c>
      <c r="B220" s="52">
        <v>1</v>
      </c>
      <c r="C220" s="53">
        <v>3</v>
      </c>
      <c r="D220" s="51">
        <v>2</v>
      </c>
      <c r="E220" s="51">
        <v>1</v>
      </c>
      <c r="F220" s="54"/>
      <c r="G220" s="58" t="s">
        <v>161</v>
      </c>
      <c r="H220" s="86">
        <v>188</v>
      </c>
      <c r="I220" s="112">
        <f>SUM(I221:I226)</f>
        <v>0</v>
      </c>
      <c r="J220" s="112">
        <f>SUM(J221:J226)</f>
        <v>0</v>
      </c>
      <c r="K220" s="112">
        <f>SUM(K221:K226)</f>
        <v>0</v>
      </c>
      <c r="L220" s="112">
        <f>SUM(L221:L226)</f>
        <v>0</v>
      </c>
      <c r="M220" s="93"/>
      <c r="N220" s="93"/>
      <c r="O220" s="93"/>
    </row>
    <row r="221" spans="1:15" hidden="1">
      <c r="A221" s="56">
        <v>3</v>
      </c>
      <c r="B221" s="58">
        <v>1</v>
      </c>
      <c r="C221" s="56">
        <v>3</v>
      </c>
      <c r="D221" s="57">
        <v>2</v>
      </c>
      <c r="E221" s="57">
        <v>1</v>
      </c>
      <c r="F221" s="59">
        <v>1</v>
      </c>
      <c r="G221" s="58" t="s">
        <v>162</v>
      </c>
      <c r="H221" s="86">
        <v>189</v>
      </c>
      <c r="I221" s="118">
        <v>0</v>
      </c>
      <c r="J221" s="118">
        <v>0</v>
      </c>
      <c r="K221" s="118">
        <v>0</v>
      </c>
      <c r="L221" s="136">
        <v>0</v>
      </c>
    </row>
    <row r="222" spans="1:15" ht="25.5" hidden="1" customHeight="1">
      <c r="A222" s="56">
        <v>3</v>
      </c>
      <c r="B222" s="58">
        <v>1</v>
      </c>
      <c r="C222" s="56">
        <v>3</v>
      </c>
      <c r="D222" s="57">
        <v>2</v>
      </c>
      <c r="E222" s="57">
        <v>1</v>
      </c>
      <c r="F222" s="59">
        <v>2</v>
      </c>
      <c r="G222" s="58" t="s">
        <v>163</v>
      </c>
      <c r="H222" s="86">
        <v>190</v>
      </c>
      <c r="I222" s="118">
        <v>0</v>
      </c>
      <c r="J222" s="118">
        <v>0</v>
      </c>
      <c r="K222" s="118">
        <v>0</v>
      </c>
      <c r="L222" s="118">
        <v>0</v>
      </c>
    </row>
    <row r="223" spans="1:15" hidden="1">
      <c r="A223" s="56">
        <v>3</v>
      </c>
      <c r="B223" s="58">
        <v>1</v>
      </c>
      <c r="C223" s="56">
        <v>3</v>
      </c>
      <c r="D223" s="57">
        <v>2</v>
      </c>
      <c r="E223" s="57">
        <v>1</v>
      </c>
      <c r="F223" s="59">
        <v>3</v>
      </c>
      <c r="G223" s="58" t="s">
        <v>164</v>
      </c>
      <c r="H223" s="86">
        <v>191</v>
      </c>
      <c r="I223" s="118">
        <v>0</v>
      </c>
      <c r="J223" s="118">
        <v>0</v>
      </c>
      <c r="K223" s="118">
        <v>0</v>
      </c>
      <c r="L223" s="118">
        <v>0</v>
      </c>
    </row>
    <row r="224" spans="1:15" ht="25.5" hidden="1" customHeight="1">
      <c r="A224" s="56">
        <v>3</v>
      </c>
      <c r="B224" s="58">
        <v>1</v>
      </c>
      <c r="C224" s="56">
        <v>3</v>
      </c>
      <c r="D224" s="57">
        <v>2</v>
      </c>
      <c r="E224" s="57">
        <v>1</v>
      </c>
      <c r="F224" s="59">
        <v>4</v>
      </c>
      <c r="G224" s="58" t="s">
        <v>165</v>
      </c>
      <c r="H224" s="86">
        <v>192</v>
      </c>
      <c r="I224" s="118">
        <v>0</v>
      </c>
      <c r="J224" s="118">
        <v>0</v>
      </c>
      <c r="K224" s="118">
        <v>0</v>
      </c>
      <c r="L224" s="136">
        <v>0</v>
      </c>
    </row>
    <row r="225" spans="1:12" hidden="1">
      <c r="A225" s="56">
        <v>3</v>
      </c>
      <c r="B225" s="58">
        <v>1</v>
      </c>
      <c r="C225" s="56">
        <v>3</v>
      </c>
      <c r="D225" s="57">
        <v>2</v>
      </c>
      <c r="E225" s="57">
        <v>1</v>
      </c>
      <c r="F225" s="59">
        <v>5</v>
      </c>
      <c r="G225" s="52" t="s">
        <v>166</v>
      </c>
      <c r="H225" s="86">
        <v>193</v>
      </c>
      <c r="I225" s="118">
        <v>0</v>
      </c>
      <c r="J225" s="118">
        <v>0</v>
      </c>
      <c r="K225" s="118">
        <v>0</v>
      </c>
      <c r="L225" s="118">
        <v>0</v>
      </c>
    </row>
    <row r="226" spans="1:12" hidden="1">
      <c r="A226" s="56">
        <v>3</v>
      </c>
      <c r="B226" s="58">
        <v>1</v>
      </c>
      <c r="C226" s="56">
        <v>3</v>
      </c>
      <c r="D226" s="57">
        <v>2</v>
      </c>
      <c r="E226" s="57">
        <v>1</v>
      </c>
      <c r="F226" s="59">
        <v>6</v>
      </c>
      <c r="G226" s="52" t="s">
        <v>161</v>
      </c>
      <c r="H226" s="86">
        <v>194</v>
      </c>
      <c r="I226" s="118">
        <v>0</v>
      </c>
      <c r="J226" s="118">
        <v>0</v>
      </c>
      <c r="K226" s="118">
        <v>0</v>
      </c>
      <c r="L226" s="136">
        <v>0</v>
      </c>
    </row>
    <row r="227" spans="1:12" ht="25.5" hidden="1" customHeight="1">
      <c r="A227" s="53">
        <v>3</v>
      </c>
      <c r="B227" s="51">
        <v>1</v>
      </c>
      <c r="C227" s="51">
        <v>4</v>
      </c>
      <c r="D227" s="51"/>
      <c r="E227" s="51"/>
      <c r="F227" s="54"/>
      <c r="G227" s="52" t="s">
        <v>167</v>
      </c>
      <c r="H227" s="86">
        <v>195</v>
      </c>
      <c r="I227" s="119">
        <f t="shared" ref="I227:L229" si="23">I228</f>
        <v>0</v>
      </c>
      <c r="J227" s="125">
        <f t="shared" si="23"/>
        <v>0</v>
      </c>
      <c r="K227" s="120">
        <f t="shared" si="23"/>
        <v>0</v>
      </c>
      <c r="L227" s="120">
        <f t="shared" si="23"/>
        <v>0</v>
      </c>
    </row>
    <row r="228" spans="1:12" ht="25.5" hidden="1" customHeight="1">
      <c r="A228" s="64">
        <v>3</v>
      </c>
      <c r="B228" s="71">
        <v>1</v>
      </c>
      <c r="C228" s="71">
        <v>4</v>
      </c>
      <c r="D228" s="71">
        <v>1</v>
      </c>
      <c r="E228" s="71"/>
      <c r="F228" s="72"/>
      <c r="G228" s="52" t="s">
        <v>167</v>
      </c>
      <c r="H228" s="86">
        <v>196</v>
      </c>
      <c r="I228" s="121">
        <f t="shared" si="23"/>
        <v>0</v>
      </c>
      <c r="J228" s="130">
        <f t="shared" si="23"/>
        <v>0</v>
      </c>
      <c r="K228" s="122">
        <f t="shared" si="23"/>
        <v>0</v>
      </c>
      <c r="L228" s="122">
        <f t="shared" si="23"/>
        <v>0</v>
      </c>
    </row>
    <row r="229" spans="1:12" ht="25.5" hidden="1" customHeight="1">
      <c r="A229" s="56">
        <v>3</v>
      </c>
      <c r="B229" s="57">
        <v>1</v>
      </c>
      <c r="C229" s="57">
        <v>4</v>
      </c>
      <c r="D229" s="57">
        <v>1</v>
      </c>
      <c r="E229" s="57">
        <v>1</v>
      </c>
      <c r="F229" s="59"/>
      <c r="G229" s="52" t="s">
        <v>168</v>
      </c>
      <c r="H229" s="86">
        <v>197</v>
      </c>
      <c r="I229" s="112">
        <f t="shared" si="23"/>
        <v>0</v>
      </c>
      <c r="J229" s="124">
        <f t="shared" si="23"/>
        <v>0</v>
      </c>
      <c r="K229" s="113">
        <f t="shared" si="23"/>
        <v>0</v>
      </c>
      <c r="L229" s="113">
        <f t="shared" si="23"/>
        <v>0</v>
      </c>
    </row>
    <row r="230" spans="1:12" ht="25.5" hidden="1" customHeight="1">
      <c r="A230" s="60">
        <v>3</v>
      </c>
      <c r="B230" s="56">
        <v>1</v>
      </c>
      <c r="C230" s="57">
        <v>4</v>
      </c>
      <c r="D230" s="57">
        <v>1</v>
      </c>
      <c r="E230" s="57">
        <v>1</v>
      </c>
      <c r="F230" s="59">
        <v>1</v>
      </c>
      <c r="G230" s="52" t="s">
        <v>168</v>
      </c>
      <c r="H230" s="86">
        <v>198</v>
      </c>
      <c r="I230" s="118">
        <v>0</v>
      </c>
      <c r="J230" s="118">
        <v>0</v>
      </c>
      <c r="K230" s="118">
        <v>0</v>
      </c>
      <c r="L230" s="118">
        <v>0</v>
      </c>
    </row>
    <row r="231" spans="1:12" ht="25.5" hidden="1" customHeight="1">
      <c r="A231" s="60">
        <v>3</v>
      </c>
      <c r="B231" s="57">
        <v>1</v>
      </c>
      <c r="C231" s="57">
        <v>5</v>
      </c>
      <c r="D231" s="57"/>
      <c r="E231" s="57"/>
      <c r="F231" s="59"/>
      <c r="G231" s="58" t="s">
        <v>169</v>
      </c>
      <c r="H231" s="86">
        <v>199</v>
      </c>
      <c r="I231" s="112">
        <f t="shared" ref="I231:L232" si="24">I232</f>
        <v>0</v>
      </c>
      <c r="J231" s="112">
        <f t="shared" si="24"/>
        <v>0</v>
      </c>
      <c r="K231" s="112">
        <f t="shared" si="24"/>
        <v>0</v>
      </c>
      <c r="L231" s="112">
        <f t="shared" si="24"/>
        <v>0</v>
      </c>
    </row>
    <row r="232" spans="1:12" ht="25.5" hidden="1" customHeight="1">
      <c r="A232" s="60">
        <v>3</v>
      </c>
      <c r="B232" s="57">
        <v>1</v>
      </c>
      <c r="C232" s="57">
        <v>5</v>
      </c>
      <c r="D232" s="57">
        <v>1</v>
      </c>
      <c r="E232" s="57"/>
      <c r="F232" s="59"/>
      <c r="G232" s="58" t="s">
        <v>169</v>
      </c>
      <c r="H232" s="86">
        <v>200</v>
      </c>
      <c r="I232" s="112">
        <f t="shared" si="24"/>
        <v>0</v>
      </c>
      <c r="J232" s="112">
        <f t="shared" si="24"/>
        <v>0</v>
      </c>
      <c r="K232" s="112">
        <f t="shared" si="24"/>
        <v>0</v>
      </c>
      <c r="L232" s="112">
        <f t="shared" si="24"/>
        <v>0</v>
      </c>
    </row>
    <row r="233" spans="1:12" ht="25.5" hidden="1" customHeight="1">
      <c r="A233" s="60">
        <v>3</v>
      </c>
      <c r="B233" s="57">
        <v>1</v>
      </c>
      <c r="C233" s="57">
        <v>5</v>
      </c>
      <c r="D233" s="57">
        <v>1</v>
      </c>
      <c r="E233" s="57">
        <v>1</v>
      </c>
      <c r="F233" s="59"/>
      <c r="G233" s="58" t="s">
        <v>169</v>
      </c>
      <c r="H233" s="86">
        <v>201</v>
      </c>
      <c r="I233" s="112">
        <f>SUM(I234:I236)</f>
        <v>0</v>
      </c>
      <c r="J233" s="112">
        <f>SUM(J234:J236)</f>
        <v>0</v>
      </c>
      <c r="K233" s="112">
        <f>SUM(K234:K236)</f>
        <v>0</v>
      </c>
      <c r="L233" s="112">
        <f>SUM(L234:L236)</f>
        <v>0</v>
      </c>
    </row>
    <row r="234" spans="1:12" hidden="1">
      <c r="A234" s="60">
        <v>3</v>
      </c>
      <c r="B234" s="57">
        <v>1</v>
      </c>
      <c r="C234" s="57">
        <v>5</v>
      </c>
      <c r="D234" s="57">
        <v>1</v>
      </c>
      <c r="E234" s="57">
        <v>1</v>
      </c>
      <c r="F234" s="59">
        <v>1</v>
      </c>
      <c r="G234" s="90" t="s">
        <v>170</v>
      </c>
      <c r="H234" s="86">
        <v>202</v>
      </c>
      <c r="I234" s="118">
        <v>0</v>
      </c>
      <c r="J234" s="118">
        <v>0</v>
      </c>
      <c r="K234" s="118">
        <v>0</v>
      </c>
      <c r="L234" s="118">
        <v>0</v>
      </c>
    </row>
    <row r="235" spans="1:12" hidden="1">
      <c r="A235" s="60">
        <v>3</v>
      </c>
      <c r="B235" s="57">
        <v>1</v>
      </c>
      <c r="C235" s="57">
        <v>5</v>
      </c>
      <c r="D235" s="57">
        <v>1</v>
      </c>
      <c r="E235" s="57">
        <v>1</v>
      </c>
      <c r="F235" s="59">
        <v>2</v>
      </c>
      <c r="G235" s="90" t="s">
        <v>171</v>
      </c>
      <c r="H235" s="86">
        <v>203</v>
      </c>
      <c r="I235" s="118">
        <v>0</v>
      </c>
      <c r="J235" s="118">
        <v>0</v>
      </c>
      <c r="K235" s="118">
        <v>0</v>
      </c>
      <c r="L235" s="118">
        <v>0</v>
      </c>
    </row>
    <row r="236" spans="1:12" ht="25.5" hidden="1" customHeight="1">
      <c r="A236" s="60">
        <v>3</v>
      </c>
      <c r="B236" s="57">
        <v>1</v>
      </c>
      <c r="C236" s="57">
        <v>5</v>
      </c>
      <c r="D236" s="57">
        <v>1</v>
      </c>
      <c r="E236" s="57">
        <v>1</v>
      </c>
      <c r="F236" s="59">
        <v>3</v>
      </c>
      <c r="G236" s="90" t="s">
        <v>172</v>
      </c>
      <c r="H236" s="86">
        <v>204</v>
      </c>
      <c r="I236" s="118">
        <v>0</v>
      </c>
      <c r="J236" s="118">
        <v>0</v>
      </c>
      <c r="K236" s="118">
        <v>0</v>
      </c>
      <c r="L236" s="118">
        <v>0</v>
      </c>
    </row>
    <row r="237" spans="1:12" ht="38.25" hidden="1" customHeight="1">
      <c r="A237" s="45">
        <v>3</v>
      </c>
      <c r="B237" s="46">
        <v>2</v>
      </c>
      <c r="C237" s="46"/>
      <c r="D237" s="46"/>
      <c r="E237" s="46"/>
      <c r="F237" s="48"/>
      <c r="G237" s="47" t="s">
        <v>173</v>
      </c>
      <c r="H237" s="86">
        <v>205</v>
      </c>
      <c r="I237" s="112">
        <f>SUM(I238+I270)</f>
        <v>0</v>
      </c>
      <c r="J237" s="124">
        <f>SUM(J238+J270)</f>
        <v>0</v>
      </c>
      <c r="K237" s="113">
        <f>SUM(K238+K270)</f>
        <v>0</v>
      </c>
      <c r="L237" s="113">
        <f>SUM(L238+L270)</f>
        <v>0</v>
      </c>
    </row>
    <row r="238" spans="1:12" ht="38.25" hidden="1" customHeight="1">
      <c r="A238" s="64">
        <v>3</v>
      </c>
      <c r="B238" s="70">
        <v>2</v>
      </c>
      <c r="C238" s="71">
        <v>1</v>
      </c>
      <c r="D238" s="71"/>
      <c r="E238" s="71"/>
      <c r="F238" s="72"/>
      <c r="G238" s="73" t="s">
        <v>174</v>
      </c>
      <c r="H238" s="86">
        <v>206</v>
      </c>
      <c r="I238" s="121">
        <f>SUM(I239+I248+I252+I256+I260+I263+I266)</f>
        <v>0</v>
      </c>
      <c r="J238" s="130">
        <f>SUM(J239+J248+J252+J256+J260+J263+J266)</f>
        <v>0</v>
      </c>
      <c r="K238" s="122">
        <f>SUM(K239+K248+K252+K256+K260+K263+K266)</f>
        <v>0</v>
      </c>
      <c r="L238" s="122">
        <f>SUM(L239+L248+L252+L256+L260+L263+L266)</f>
        <v>0</v>
      </c>
    </row>
    <row r="239" spans="1:12" hidden="1">
      <c r="A239" s="56">
        <v>3</v>
      </c>
      <c r="B239" s="57">
        <v>2</v>
      </c>
      <c r="C239" s="57">
        <v>1</v>
      </c>
      <c r="D239" s="57">
        <v>1</v>
      </c>
      <c r="E239" s="57"/>
      <c r="F239" s="59"/>
      <c r="G239" s="58" t="s">
        <v>175</v>
      </c>
      <c r="H239" s="86">
        <v>207</v>
      </c>
      <c r="I239" s="121">
        <f>I240</f>
        <v>0</v>
      </c>
      <c r="J239" s="121">
        <f>J240</f>
        <v>0</v>
      </c>
      <c r="K239" s="121">
        <f>K240</f>
        <v>0</v>
      </c>
      <c r="L239" s="121">
        <f>L240</f>
        <v>0</v>
      </c>
    </row>
    <row r="240" spans="1:12" hidden="1">
      <c r="A240" s="56">
        <v>3</v>
      </c>
      <c r="B240" s="56">
        <v>2</v>
      </c>
      <c r="C240" s="57">
        <v>1</v>
      </c>
      <c r="D240" s="57">
        <v>1</v>
      </c>
      <c r="E240" s="57">
        <v>1</v>
      </c>
      <c r="F240" s="59"/>
      <c r="G240" s="58" t="s">
        <v>176</v>
      </c>
      <c r="H240" s="86">
        <v>208</v>
      </c>
      <c r="I240" s="112">
        <f>SUM(I241:I241)</f>
        <v>0</v>
      </c>
      <c r="J240" s="124">
        <f>SUM(J241:J241)</f>
        <v>0</v>
      </c>
      <c r="K240" s="113">
        <f>SUM(K241:K241)</f>
        <v>0</v>
      </c>
      <c r="L240" s="113">
        <f>SUM(L241:L241)</f>
        <v>0</v>
      </c>
    </row>
    <row r="241" spans="1:12" hidden="1">
      <c r="A241" s="64">
        <v>3</v>
      </c>
      <c r="B241" s="64">
        <v>2</v>
      </c>
      <c r="C241" s="71">
        <v>1</v>
      </c>
      <c r="D241" s="71">
        <v>1</v>
      </c>
      <c r="E241" s="71">
        <v>1</v>
      </c>
      <c r="F241" s="72">
        <v>1</v>
      </c>
      <c r="G241" s="73" t="s">
        <v>176</v>
      </c>
      <c r="H241" s="86">
        <v>209</v>
      </c>
      <c r="I241" s="118">
        <v>0</v>
      </c>
      <c r="J241" s="118">
        <v>0</v>
      </c>
      <c r="K241" s="118">
        <v>0</v>
      </c>
      <c r="L241" s="118">
        <v>0</v>
      </c>
    </row>
    <row r="242" spans="1:12" hidden="1">
      <c r="A242" s="64">
        <v>3</v>
      </c>
      <c r="B242" s="71">
        <v>2</v>
      </c>
      <c r="C242" s="71">
        <v>1</v>
      </c>
      <c r="D242" s="71">
        <v>1</v>
      </c>
      <c r="E242" s="71">
        <v>2</v>
      </c>
      <c r="F242" s="72"/>
      <c r="G242" s="73" t="s">
        <v>177</v>
      </c>
      <c r="H242" s="86">
        <v>210</v>
      </c>
      <c r="I242" s="112">
        <f>SUM(I243:I244)</f>
        <v>0</v>
      </c>
      <c r="J242" s="112">
        <f>SUM(J243:J244)</f>
        <v>0</v>
      </c>
      <c r="K242" s="112">
        <f>SUM(K243:K244)</f>
        <v>0</v>
      </c>
      <c r="L242" s="112">
        <f>SUM(L243:L244)</f>
        <v>0</v>
      </c>
    </row>
    <row r="243" spans="1:12" hidden="1">
      <c r="A243" s="64">
        <v>3</v>
      </c>
      <c r="B243" s="71">
        <v>2</v>
      </c>
      <c r="C243" s="71">
        <v>1</v>
      </c>
      <c r="D243" s="71">
        <v>1</v>
      </c>
      <c r="E243" s="71">
        <v>2</v>
      </c>
      <c r="F243" s="72">
        <v>1</v>
      </c>
      <c r="G243" s="73" t="s">
        <v>178</v>
      </c>
      <c r="H243" s="86">
        <v>211</v>
      </c>
      <c r="I243" s="118">
        <v>0</v>
      </c>
      <c r="J243" s="118">
        <v>0</v>
      </c>
      <c r="K243" s="118">
        <v>0</v>
      </c>
      <c r="L243" s="118">
        <v>0</v>
      </c>
    </row>
    <row r="244" spans="1:12" hidden="1">
      <c r="A244" s="64">
        <v>3</v>
      </c>
      <c r="B244" s="71">
        <v>2</v>
      </c>
      <c r="C244" s="71">
        <v>1</v>
      </c>
      <c r="D244" s="71">
        <v>1</v>
      </c>
      <c r="E244" s="71">
        <v>2</v>
      </c>
      <c r="F244" s="72">
        <v>2</v>
      </c>
      <c r="G244" s="73" t="s">
        <v>179</v>
      </c>
      <c r="H244" s="86">
        <v>212</v>
      </c>
      <c r="I244" s="118">
        <v>0</v>
      </c>
      <c r="J244" s="118">
        <v>0</v>
      </c>
      <c r="K244" s="118">
        <v>0</v>
      </c>
      <c r="L244" s="118">
        <v>0</v>
      </c>
    </row>
    <row r="245" spans="1:12" hidden="1">
      <c r="A245" s="64">
        <v>3</v>
      </c>
      <c r="B245" s="71">
        <v>2</v>
      </c>
      <c r="C245" s="71">
        <v>1</v>
      </c>
      <c r="D245" s="71">
        <v>1</v>
      </c>
      <c r="E245" s="71">
        <v>3</v>
      </c>
      <c r="F245" s="94"/>
      <c r="G245" s="73" t="s">
        <v>180</v>
      </c>
      <c r="H245" s="86">
        <v>213</v>
      </c>
      <c r="I245" s="112">
        <f>SUM(I246:I247)</f>
        <v>0</v>
      </c>
      <c r="J245" s="112">
        <f>SUM(J246:J247)</f>
        <v>0</v>
      </c>
      <c r="K245" s="112">
        <f>SUM(K246:K247)</f>
        <v>0</v>
      </c>
      <c r="L245" s="112">
        <f>SUM(L246:L247)</f>
        <v>0</v>
      </c>
    </row>
    <row r="246" spans="1:12" hidden="1">
      <c r="A246" s="64">
        <v>3</v>
      </c>
      <c r="B246" s="71">
        <v>2</v>
      </c>
      <c r="C246" s="71">
        <v>1</v>
      </c>
      <c r="D246" s="71">
        <v>1</v>
      </c>
      <c r="E246" s="71">
        <v>3</v>
      </c>
      <c r="F246" s="72">
        <v>1</v>
      </c>
      <c r="G246" s="73" t="s">
        <v>181</v>
      </c>
      <c r="H246" s="86">
        <v>214</v>
      </c>
      <c r="I246" s="118">
        <v>0</v>
      </c>
      <c r="J246" s="118">
        <v>0</v>
      </c>
      <c r="K246" s="118">
        <v>0</v>
      </c>
      <c r="L246" s="118">
        <v>0</v>
      </c>
    </row>
    <row r="247" spans="1:12" hidden="1">
      <c r="A247" s="64">
        <v>3</v>
      </c>
      <c r="B247" s="71">
        <v>2</v>
      </c>
      <c r="C247" s="71">
        <v>1</v>
      </c>
      <c r="D247" s="71">
        <v>1</v>
      </c>
      <c r="E247" s="71">
        <v>3</v>
      </c>
      <c r="F247" s="72">
        <v>2</v>
      </c>
      <c r="G247" s="73" t="s">
        <v>182</v>
      </c>
      <c r="H247" s="86">
        <v>215</v>
      </c>
      <c r="I247" s="118">
        <v>0</v>
      </c>
      <c r="J247" s="118">
        <v>0</v>
      </c>
      <c r="K247" s="118">
        <v>0</v>
      </c>
      <c r="L247" s="118">
        <v>0</v>
      </c>
    </row>
    <row r="248" spans="1:12" hidden="1">
      <c r="A248" s="56">
        <v>3</v>
      </c>
      <c r="B248" s="57">
        <v>2</v>
      </c>
      <c r="C248" s="57">
        <v>1</v>
      </c>
      <c r="D248" s="57">
        <v>2</v>
      </c>
      <c r="E248" s="57"/>
      <c r="F248" s="59"/>
      <c r="G248" s="58" t="s">
        <v>183</v>
      </c>
      <c r="H248" s="86">
        <v>216</v>
      </c>
      <c r="I248" s="112">
        <f>I249</f>
        <v>0</v>
      </c>
      <c r="J248" s="112">
        <f>J249</f>
        <v>0</v>
      </c>
      <c r="K248" s="112">
        <f>K249</f>
        <v>0</v>
      </c>
      <c r="L248" s="112">
        <f>L249</f>
        <v>0</v>
      </c>
    </row>
    <row r="249" spans="1:12" hidden="1">
      <c r="A249" s="56">
        <v>3</v>
      </c>
      <c r="B249" s="57">
        <v>2</v>
      </c>
      <c r="C249" s="57">
        <v>1</v>
      </c>
      <c r="D249" s="57">
        <v>2</v>
      </c>
      <c r="E249" s="57">
        <v>1</v>
      </c>
      <c r="F249" s="59"/>
      <c r="G249" s="58" t="s">
        <v>183</v>
      </c>
      <c r="H249" s="86">
        <v>217</v>
      </c>
      <c r="I249" s="112">
        <f>SUM(I250:I251)</f>
        <v>0</v>
      </c>
      <c r="J249" s="124">
        <f>SUM(J250:J251)</f>
        <v>0</v>
      </c>
      <c r="K249" s="113">
        <f>SUM(K250:K251)</f>
        <v>0</v>
      </c>
      <c r="L249" s="113">
        <f>SUM(L250:L251)</f>
        <v>0</v>
      </c>
    </row>
    <row r="250" spans="1:12" ht="25.5" hidden="1" customHeight="1">
      <c r="A250" s="64">
        <v>3</v>
      </c>
      <c r="B250" s="70">
        <v>2</v>
      </c>
      <c r="C250" s="71">
        <v>1</v>
      </c>
      <c r="D250" s="71">
        <v>2</v>
      </c>
      <c r="E250" s="71">
        <v>1</v>
      </c>
      <c r="F250" s="72">
        <v>1</v>
      </c>
      <c r="G250" s="73" t="s">
        <v>184</v>
      </c>
      <c r="H250" s="86">
        <v>218</v>
      </c>
      <c r="I250" s="118">
        <v>0</v>
      </c>
      <c r="J250" s="118">
        <v>0</v>
      </c>
      <c r="K250" s="118">
        <v>0</v>
      </c>
      <c r="L250" s="118">
        <v>0</v>
      </c>
    </row>
    <row r="251" spans="1:12" ht="25.5" hidden="1" customHeight="1">
      <c r="A251" s="56">
        <v>3</v>
      </c>
      <c r="B251" s="57">
        <v>2</v>
      </c>
      <c r="C251" s="57">
        <v>1</v>
      </c>
      <c r="D251" s="57">
        <v>2</v>
      </c>
      <c r="E251" s="57">
        <v>1</v>
      </c>
      <c r="F251" s="59">
        <v>2</v>
      </c>
      <c r="G251" s="58" t="s">
        <v>185</v>
      </c>
      <c r="H251" s="86">
        <v>219</v>
      </c>
      <c r="I251" s="118">
        <v>0</v>
      </c>
      <c r="J251" s="118">
        <v>0</v>
      </c>
      <c r="K251" s="118">
        <v>0</v>
      </c>
      <c r="L251" s="118">
        <v>0</v>
      </c>
    </row>
    <row r="252" spans="1:12" ht="25.5" hidden="1" customHeight="1">
      <c r="A252" s="53">
        <v>3</v>
      </c>
      <c r="B252" s="51">
        <v>2</v>
      </c>
      <c r="C252" s="51">
        <v>1</v>
      </c>
      <c r="D252" s="51">
        <v>3</v>
      </c>
      <c r="E252" s="51"/>
      <c r="F252" s="54"/>
      <c r="G252" s="52" t="s">
        <v>186</v>
      </c>
      <c r="H252" s="86">
        <v>220</v>
      </c>
      <c r="I252" s="119">
        <f>I253</f>
        <v>0</v>
      </c>
      <c r="J252" s="125">
        <f>J253</f>
        <v>0</v>
      </c>
      <c r="K252" s="120">
        <f>K253</f>
        <v>0</v>
      </c>
      <c r="L252" s="120">
        <f>L253</f>
        <v>0</v>
      </c>
    </row>
    <row r="253" spans="1:12" ht="25.5" hidden="1" customHeight="1">
      <c r="A253" s="56">
        <v>3</v>
      </c>
      <c r="B253" s="57">
        <v>2</v>
      </c>
      <c r="C253" s="57">
        <v>1</v>
      </c>
      <c r="D253" s="57">
        <v>3</v>
      </c>
      <c r="E253" s="57">
        <v>1</v>
      </c>
      <c r="F253" s="59"/>
      <c r="G253" s="52" t="s">
        <v>186</v>
      </c>
      <c r="H253" s="86">
        <v>221</v>
      </c>
      <c r="I253" s="112">
        <f>I254+I255</f>
        <v>0</v>
      </c>
      <c r="J253" s="112">
        <f>J254+J255</f>
        <v>0</v>
      </c>
      <c r="K253" s="112">
        <f>K254+K255</f>
        <v>0</v>
      </c>
      <c r="L253" s="112">
        <f>L254+L255</f>
        <v>0</v>
      </c>
    </row>
    <row r="254" spans="1:12" ht="25.5" hidden="1" customHeight="1">
      <c r="A254" s="56">
        <v>3</v>
      </c>
      <c r="B254" s="57">
        <v>2</v>
      </c>
      <c r="C254" s="57">
        <v>1</v>
      </c>
      <c r="D254" s="57">
        <v>3</v>
      </c>
      <c r="E254" s="57">
        <v>1</v>
      </c>
      <c r="F254" s="59">
        <v>1</v>
      </c>
      <c r="G254" s="58" t="s">
        <v>187</v>
      </c>
      <c r="H254" s="86">
        <v>222</v>
      </c>
      <c r="I254" s="118">
        <v>0</v>
      </c>
      <c r="J254" s="118">
        <v>0</v>
      </c>
      <c r="K254" s="118">
        <v>0</v>
      </c>
      <c r="L254" s="118">
        <v>0</v>
      </c>
    </row>
    <row r="255" spans="1:12" ht="25.5" hidden="1" customHeight="1">
      <c r="A255" s="56">
        <v>3</v>
      </c>
      <c r="B255" s="57">
        <v>2</v>
      </c>
      <c r="C255" s="57">
        <v>1</v>
      </c>
      <c r="D255" s="57">
        <v>3</v>
      </c>
      <c r="E255" s="57">
        <v>1</v>
      </c>
      <c r="F255" s="59">
        <v>2</v>
      </c>
      <c r="G255" s="58" t="s">
        <v>188</v>
      </c>
      <c r="H255" s="86">
        <v>223</v>
      </c>
      <c r="I255" s="136">
        <v>0</v>
      </c>
      <c r="J255" s="133">
        <v>0</v>
      </c>
      <c r="K255" s="136">
        <v>0</v>
      </c>
      <c r="L255" s="136">
        <v>0</v>
      </c>
    </row>
    <row r="256" spans="1:12" hidden="1">
      <c r="A256" s="56">
        <v>3</v>
      </c>
      <c r="B256" s="57">
        <v>2</v>
      </c>
      <c r="C256" s="57">
        <v>1</v>
      </c>
      <c r="D256" s="57">
        <v>4</v>
      </c>
      <c r="E256" s="57"/>
      <c r="F256" s="59"/>
      <c r="G256" s="58" t="s">
        <v>189</v>
      </c>
      <c r="H256" s="86">
        <v>224</v>
      </c>
      <c r="I256" s="112">
        <f>I257</f>
        <v>0</v>
      </c>
      <c r="J256" s="113">
        <f>J257</f>
        <v>0</v>
      </c>
      <c r="K256" s="112">
        <f>K257</f>
        <v>0</v>
      </c>
      <c r="L256" s="113">
        <f>L257</f>
        <v>0</v>
      </c>
    </row>
    <row r="257" spans="1:12" hidden="1">
      <c r="A257" s="53">
        <v>3</v>
      </c>
      <c r="B257" s="51">
        <v>2</v>
      </c>
      <c r="C257" s="51">
        <v>1</v>
      </c>
      <c r="D257" s="51">
        <v>4</v>
      </c>
      <c r="E257" s="51">
        <v>1</v>
      </c>
      <c r="F257" s="54"/>
      <c r="G257" s="52" t="s">
        <v>189</v>
      </c>
      <c r="H257" s="86">
        <v>225</v>
      </c>
      <c r="I257" s="119">
        <f>SUM(I258:I259)</f>
        <v>0</v>
      </c>
      <c r="J257" s="125">
        <f>SUM(J258:J259)</f>
        <v>0</v>
      </c>
      <c r="K257" s="120">
        <f>SUM(K258:K259)</f>
        <v>0</v>
      </c>
      <c r="L257" s="120">
        <f>SUM(L258:L259)</f>
        <v>0</v>
      </c>
    </row>
    <row r="258" spans="1:12" ht="25.5" hidden="1" customHeight="1">
      <c r="A258" s="56">
        <v>3</v>
      </c>
      <c r="B258" s="57">
        <v>2</v>
      </c>
      <c r="C258" s="57">
        <v>1</v>
      </c>
      <c r="D258" s="57">
        <v>4</v>
      </c>
      <c r="E258" s="57">
        <v>1</v>
      </c>
      <c r="F258" s="59">
        <v>1</v>
      </c>
      <c r="G258" s="58" t="s">
        <v>190</v>
      </c>
      <c r="H258" s="86">
        <v>226</v>
      </c>
      <c r="I258" s="118">
        <v>0</v>
      </c>
      <c r="J258" s="118">
        <v>0</v>
      </c>
      <c r="K258" s="118">
        <v>0</v>
      </c>
      <c r="L258" s="118">
        <v>0</v>
      </c>
    </row>
    <row r="259" spans="1:12" ht="25.5" hidden="1" customHeight="1">
      <c r="A259" s="56">
        <v>3</v>
      </c>
      <c r="B259" s="57">
        <v>2</v>
      </c>
      <c r="C259" s="57">
        <v>1</v>
      </c>
      <c r="D259" s="57">
        <v>4</v>
      </c>
      <c r="E259" s="57">
        <v>1</v>
      </c>
      <c r="F259" s="59">
        <v>2</v>
      </c>
      <c r="G259" s="58" t="s">
        <v>191</v>
      </c>
      <c r="H259" s="86">
        <v>227</v>
      </c>
      <c r="I259" s="118">
        <v>0</v>
      </c>
      <c r="J259" s="118">
        <v>0</v>
      </c>
      <c r="K259" s="118">
        <v>0</v>
      </c>
      <c r="L259" s="118">
        <v>0</v>
      </c>
    </row>
    <row r="260" spans="1:12" hidden="1">
      <c r="A260" s="56">
        <v>3</v>
      </c>
      <c r="B260" s="57">
        <v>2</v>
      </c>
      <c r="C260" s="57">
        <v>1</v>
      </c>
      <c r="D260" s="57">
        <v>5</v>
      </c>
      <c r="E260" s="57"/>
      <c r="F260" s="59"/>
      <c r="G260" s="58" t="s">
        <v>192</v>
      </c>
      <c r="H260" s="86">
        <v>228</v>
      </c>
      <c r="I260" s="112">
        <f t="shared" ref="I260:L261" si="25">I261</f>
        <v>0</v>
      </c>
      <c r="J260" s="124">
        <f t="shared" si="25"/>
        <v>0</v>
      </c>
      <c r="K260" s="113">
        <f t="shared" si="25"/>
        <v>0</v>
      </c>
      <c r="L260" s="113">
        <f t="shared" si="25"/>
        <v>0</v>
      </c>
    </row>
    <row r="261" spans="1:12" hidden="1">
      <c r="A261" s="56">
        <v>3</v>
      </c>
      <c r="B261" s="57">
        <v>2</v>
      </c>
      <c r="C261" s="57">
        <v>1</v>
      </c>
      <c r="D261" s="57">
        <v>5</v>
      </c>
      <c r="E261" s="57">
        <v>1</v>
      </c>
      <c r="F261" s="59"/>
      <c r="G261" s="58" t="s">
        <v>192</v>
      </c>
      <c r="H261" s="86">
        <v>229</v>
      </c>
      <c r="I261" s="113">
        <f t="shared" si="25"/>
        <v>0</v>
      </c>
      <c r="J261" s="124">
        <f t="shared" si="25"/>
        <v>0</v>
      </c>
      <c r="K261" s="113">
        <f t="shared" si="25"/>
        <v>0</v>
      </c>
      <c r="L261" s="113">
        <f t="shared" si="25"/>
        <v>0</v>
      </c>
    </row>
    <row r="262" spans="1:12" hidden="1">
      <c r="A262" s="70">
        <v>3</v>
      </c>
      <c r="B262" s="71">
        <v>2</v>
      </c>
      <c r="C262" s="71">
        <v>1</v>
      </c>
      <c r="D262" s="71">
        <v>5</v>
      </c>
      <c r="E262" s="71">
        <v>1</v>
      </c>
      <c r="F262" s="72">
        <v>1</v>
      </c>
      <c r="G262" s="58" t="s">
        <v>192</v>
      </c>
      <c r="H262" s="86">
        <v>230</v>
      </c>
      <c r="I262" s="136">
        <v>0</v>
      </c>
      <c r="J262" s="136">
        <v>0</v>
      </c>
      <c r="K262" s="136">
        <v>0</v>
      </c>
      <c r="L262" s="136">
        <v>0</v>
      </c>
    </row>
    <row r="263" spans="1:12" hidden="1">
      <c r="A263" s="56">
        <v>3</v>
      </c>
      <c r="B263" s="57">
        <v>2</v>
      </c>
      <c r="C263" s="57">
        <v>1</v>
      </c>
      <c r="D263" s="57">
        <v>6</v>
      </c>
      <c r="E263" s="57"/>
      <c r="F263" s="59"/>
      <c r="G263" s="58" t="s">
        <v>193</v>
      </c>
      <c r="H263" s="86">
        <v>231</v>
      </c>
      <c r="I263" s="112">
        <f t="shared" ref="I263:L264" si="26">I264</f>
        <v>0</v>
      </c>
      <c r="J263" s="124">
        <f t="shared" si="26"/>
        <v>0</v>
      </c>
      <c r="K263" s="113">
        <f t="shared" si="26"/>
        <v>0</v>
      </c>
      <c r="L263" s="113">
        <f t="shared" si="26"/>
        <v>0</v>
      </c>
    </row>
    <row r="264" spans="1:12" hidden="1">
      <c r="A264" s="56">
        <v>3</v>
      </c>
      <c r="B264" s="56">
        <v>2</v>
      </c>
      <c r="C264" s="57">
        <v>1</v>
      </c>
      <c r="D264" s="57">
        <v>6</v>
      </c>
      <c r="E264" s="57">
        <v>1</v>
      </c>
      <c r="F264" s="59"/>
      <c r="G264" s="58" t="s">
        <v>193</v>
      </c>
      <c r="H264" s="86">
        <v>232</v>
      </c>
      <c r="I264" s="112">
        <f t="shared" si="26"/>
        <v>0</v>
      </c>
      <c r="J264" s="124">
        <f t="shared" si="26"/>
        <v>0</v>
      </c>
      <c r="K264" s="113">
        <f t="shared" si="26"/>
        <v>0</v>
      </c>
      <c r="L264" s="113">
        <f t="shared" si="26"/>
        <v>0</v>
      </c>
    </row>
    <row r="265" spans="1:12" hidden="1">
      <c r="A265" s="53">
        <v>3</v>
      </c>
      <c r="B265" s="53">
        <v>2</v>
      </c>
      <c r="C265" s="57">
        <v>1</v>
      </c>
      <c r="D265" s="57">
        <v>6</v>
      </c>
      <c r="E265" s="57">
        <v>1</v>
      </c>
      <c r="F265" s="59">
        <v>1</v>
      </c>
      <c r="G265" s="58" t="s">
        <v>193</v>
      </c>
      <c r="H265" s="86">
        <v>233</v>
      </c>
      <c r="I265" s="136">
        <v>0</v>
      </c>
      <c r="J265" s="136">
        <v>0</v>
      </c>
      <c r="K265" s="136">
        <v>0</v>
      </c>
      <c r="L265" s="136">
        <v>0</v>
      </c>
    </row>
    <row r="266" spans="1:12" hidden="1">
      <c r="A266" s="56">
        <v>3</v>
      </c>
      <c r="B266" s="56">
        <v>2</v>
      </c>
      <c r="C266" s="57">
        <v>1</v>
      </c>
      <c r="D266" s="57">
        <v>7</v>
      </c>
      <c r="E266" s="57"/>
      <c r="F266" s="59"/>
      <c r="G266" s="58" t="s">
        <v>194</v>
      </c>
      <c r="H266" s="86">
        <v>234</v>
      </c>
      <c r="I266" s="112">
        <f>I267</f>
        <v>0</v>
      </c>
      <c r="J266" s="124">
        <f>J267</f>
        <v>0</v>
      </c>
      <c r="K266" s="113">
        <f>K267</f>
        <v>0</v>
      </c>
      <c r="L266" s="113">
        <f>L267</f>
        <v>0</v>
      </c>
    </row>
    <row r="267" spans="1:12" hidden="1">
      <c r="A267" s="56">
        <v>3</v>
      </c>
      <c r="B267" s="57">
        <v>2</v>
      </c>
      <c r="C267" s="57">
        <v>1</v>
      </c>
      <c r="D267" s="57">
        <v>7</v>
      </c>
      <c r="E267" s="57">
        <v>1</v>
      </c>
      <c r="F267" s="59"/>
      <c r="G267" s="58" t="s">
        <v>194</v>
      </c>
      <c r="H267" s="86">
        <v>235</v>
      </c>
      <c r="I267" s="112">
        <f>I268+I269</f>
        <v>0</v>
      </c>
      <c r="J267" s="112">
        <f>J268+J269</f>
        <v>0</v>
      </c>
      <c r="K267" s="112">
        <f>K268+K269</f>
        <v>0</v>
      </c>
      <c r="L267" s="112">
        <f>L268+L269</f>
        <v>0</v>
      </c>
    </row>
    <row r="268" spans="1:12" ht="25.5" hidden="1" customHeight="1">
      <c r="A268" s="56">
        <v>3</v>
      </c>
      <c r="B268" s="57">
        <v>2</v>
      </c>
      <c r="C268" s="57">
        <v>1</v>
      </c>
      <c r="D268" s="57">
        <v>7</v>
      </c>
      <c r="E268" s="57">
        <v>1</v>
      </c>
      <c r="F268" s="59">
        <v>1</v>
      </c>
      <c r="G268" s="58" t="s">
        <v>195</v>
      </c>
      <c r="H268" s="86">
        <v>236</v>
      </c>
      <c r="I268" s="117">
        <v>0</v>
      </c>
      <c r="J268" s="118">
        <v>0</v>
      </c>
      <c r="K268" s="118">
        <v>0</v>
      </c>
      <c r="L268" s="118">
        <v>0</v>
      </c>
    </row>
    <row r="269" spans="1:12" ht="25.5" hidden="1" customHeight="1">
      <c r="A269" s="56">
        <v>3</v>
      </c>
      <c r="B269" s="57">
        <v>2</v>
      </c>
      <c r="C269" s="57">
        <v>1</v>
      </c>
      <c r="D269" s="57">
        <v>7</v>
      </c>
      <c r="E269" s="57">
        <v>1</v>
      </c>
      <c r="F269" s="59">
        <v>2</v>
      </c>
      <c r="G269" s="58" t="s">
        <v>196</v>
      </c>
      <c r="H269" s="86">
        <v>237</v>
      </c>
      <c r="I269" s="118">
        <v>0</v>
      </c>
      <c r="J269" s="118">
        <v>0</v>
      </c>
      <c r="K269" s="118">
        <v>0</v>
      </c>
      <c r="L269" s="118">
        <v>0</v>
      </c>
    </row>
    <row r="270" spans="1:12" ht="38.25" hidden="1" customHeight="1">
      <c r="A270" s="56">
        <v>3</v>
      </c>
      <c r="B270" s="57">
        <v>2</v>
      </c>
      <c r="C270" s="57">
        <v>2</v>
      </c>
      <c r="D270" s="95"/>
      <c r="E270" s="95"/>
      <c r="F270" s="96"/>
      <c r="G270" s="58" t="s">
        <v>197</v>
      </c>
      <c r="H270" s="86">
        <v>238</v>
      </c>
      <c r="I270" s="112">
        <f>SUM(I271+I280+I284+I288+I292+I295+I298)</f>
        <v>0</v>
      </c>
      <c r="J270" s="124">
        <f>SUM(J271+J280+J284+J288+J292+J295+J298)</f>
        <v>0</v>
      </c>
      <c r="K270" s="113">
        <f>SUM(K271+K280+K284+K288+K292+K295+K298)</f>
        <v>0</v>
      </c>
      <c r="L270" s="113">
        <f>SUM(L271+L280+L284+L288+L292+L295+L298)</f>
        <v>0</v>
      </c>
    </row>
    <row r="271" spans="1:12" hidden="1">
      <c r="A271" s="56">
        <v>3</v>
      </c>
      <c r="B271" s="57">
        <v>2</v>
      </c>
      <c r="C271" s="57">
        <v>2</v>
      </c>
      <c r="D271" s="57">
        <v>1</v>
      </c>
      <c r="E271" s="57"/>
      <c r="F271" s="59"/>
      <c r="G271" s="58" t="s">
        <v>198</v>
      </c>
      <c r="H271" s="86">
        <v>239</v>
      </c>
      <c r="I271" s="112">
        <f>I272</f>
        <v>0</v>
      </c>
      <c r="J271" s="112">
        <f>J272</f>
        <v>0</v>
      </c>
      <c r="K271" s="112">
        <f>K272</f>
        <v>0</v>
      </c>
      <c r="L271" s="112">
        <f>L272</f>
        <v>0</v>
      </c>
    </row>
    <row r="272" spans="1:12" hidden="1">
      <c r="A272" s="60">
        <v>3</v>
      </c>
      <c r="B272" s="56">
        <v>2</v>
      </c>
      <c r="C272" s="57">
        <v>2</v>
      </c>
      <c r="D272" s="57">
        <v>1</v>
      </c>
      <c r="E272" s="57">
        <v>1</v>
      </c>
      <c r="F272" s="59"/>
      <c r="G272" s="58" t="s">
        <v>176</v>
      </c>
      <c r="H272" s="86">
        <v>240</v>
      </c>
      <c r="I272" s="112">
        <f>SUM(I273)</f>
        <v>0</v>
      </c>
      <c r="J272" s="112">
        <f>SUM(J273)</f>
        <v>0</v>
      </c>
      <c r="K272" s="112">
        <f>SUM(K273)</f>
        <v>0</v>
      </c>
      <c r="L272" s="112">
        <f>SUM(L273)</f>
        <v>0</v>
      </c>
    </row>
    <row r="273" spans="1:12" hidden="1">
      <c r="A273" s="60">
        <v>3</v>
      </c>
      <c r="B273" s="56">
        <v>2</v>
      </c>
      <c r="C273" s="57">
        <v>2</v>
      </c>
      <c r="D273" s="57">
        <v>1</v>
      </c>
      <c r="E273" s="57">
        <v>1</v>
      </c>
      <c r="F273" s="59">
        <v>1</v>
      </c>
      <c r="G273" s="58" t="s">
        <v>176</v>
      </c>
      <c r="H273" s="86">
        <v>241</v>
      </c>
      <c r="I273" s="118">
        <v>0</v>
      </c>
      <c r="J273" s="118">
        <v>0</v>
      </c>
      <c r="K273" s="118">
        <v>0</v>
      </c>
      <c r="L273" s="118">
        <v>0</v>
      </c>
    </row>
    <row r="274" spans="1:12" hidden="1">
      <c r="A274" s="60">
        <v>3</v>
      </c>
      <c r="B274" s="56">
        <v>2</v>
      </c>
      <c r="C274" s="57">
        <v>2</v>
      </c>
      <c r="D274" s="57">
        <v>1</v>
      </c>
      <c r="E274" s="57">
        <v>2</v>
      </c>
      <c r="F274" s="59"/>
      <c r="G274" s="58" t="s">
        <v>199</v>
      </c>
      <c r="H274" s="86">
        <v>242</v>
      </c>
      <c r="I274" s="112">
        <f>SUM(I275:I276)</f>
        <v>0</v>
      </c>
      <c r="J274" s="112">
        <f>SUM(J275:J276)</f>
        <v>0</v>
      </c>
      <c r="K274" s="112">
        <f>SUM(K275:K276)</f>
        <v>0</v>
      </c>
      <c r="L274" s="112">
        <f>SUM(L275:L276)</f>
        <v>0</v>
      </c>
    </row>
    <row r="275" spans="1:12" hidden="1">
      <c r="A275" s="60">
        <v>3</v>
      </c>
      <c r="B275" s="56">
        <v>2</v>
      </c>
      <c r="C275" s="57">
        <v>2</v>
      </c>
      <c r="D275" s="57">
        <v>1</v>
      </c>
      <c r="E275" s="57">
        <v>2</v>
      </c>
      <c r="F275" s="59">
        <v>1</v>
      </c>
      <c r="G275" s="58" t="s">
        <v>178</v>
      </c>
      <c r="H275" s="86">
        <v>243</v>
      </c>
      <c r="I275" s="118">
        <v>0</v>
      </c>
      <c r="J275" s="117">
        <v>0</v>
      </c>
      <c r="K275" s="118">
        <v>0</v>
      </c>
      <c r="L275" s="118">
        <v>0</v>
      </c>
    </row>
    <row r="276" spans="1:12" hidden="1">
      <c r="A276" s="60">
        <v>3</v>
      </c>
      <c r="B276" s="56">
        <v>2</v>
      </c>
      <c r="C276" s="57">
        <v>2</v>
      </c>
      <c r="D276" s="57">
        <v>1</v>
      </c>
      <c r="E276" s="57">
        <v>2</v>
      </c>
      <c r="F276" s="59">
        <v>2</v>
      </c>
      <c r="G276" s="58" t="s">
        <v>179</v>
      </c>
      <c r="H276" s="86">
        <v>244</v>
      </c>
      <c r="I276" s="118">
        <v>0</v>
      </c>
      <c r="J276" s="117">
        <v>0</v>
      </c>
      <c r="K276" s="118">
        <v>0</v>
      </c>
      <c r="L276" s="118">
        <v>0</v>
      </c>
    </row>
    <row r="277" spans="1:12" hidden="1">
      <c r="A277" s="60">
        <v>3</v>
      </c>
      <c r="B277" s="56">
        <v>2</v>
      </c>
      <c r="C277" s="57">
        <v>2</v>
      </c>
      <c r="D277" s="57">
        <v>1</v>
      </c>
      <c r="E277" s="57">
        <v>3</v>
      </c>
      <c r="F277" s="59"/>
      <c r="G277" s="58" t="s">
        <v>180</v>
      </c>
      <c r="H277" s="86">
        <v>245</v>
      </c>
      <c r="I277" s="112">
        <f>SUM(I278:I279)</f>
        <v>0</v>
      </c>
      <c r="J277" s="112">
        <f>SUM(J278:J279)</f>
        <v>0</v>
      </c>
      <c r="K277" s="112">
        <f>SUM(K278:K279)</f>
        <v>0</v>
      </c>
      <c r="L277" s="112">
        <f>SUM(L278:L279)</f>
        <v>0</v>
      </c>
    </row>
    <row r="278" spans="1:12" hidden="1">
      <c r="A278" s="60">
        <v>3</v>
      </c>
      <c r="B278" s="56">
        <v>2</v>
      </c>
      <c r="C278" s="57">
        <v>2</v>
      </c>
      <c r="D278" s="57">
        <v>1</v>
      </c>
      <c r="E278" s="57">
        <v>3</v>
      </c>
      <c r="F278" s="59">
        <v>1</v>
      </c>
      <c r="G278" s="58" t="s">
        <v>181</v>
      </c>
      <c r="H278" s="86">
        <v>246</v>
      </c>
      <c r="I278" s="118">
        <v>0</v>
      </c>
      <c r="J278" s="117">
        <v>0</v>
      </c>
      <c r="K278" s="118">
        <v>0</v>
      </c>
      <c r="L278" s="118">
        <v>0</v>
      </c>
    </row>
    <row r="279" spans="1:12" hidden="1">
      <c r="A279" s="60">
        <v>3</v>
      </c>
      <c r="B279" s="56">
        <v>2</v>
      </c>
      <c r="C279" s="57">
        <v>2</v>
      </c>
      <c r="D279" s="57">
        <v>1</v>
      </c>
      <c r="E279" s="57">
        <v>3</v>
      </c>
      <c r="F279" s="59">
        <v>2</v>
      </c>
      <c r="G279" s="58" t="s">
        <v>200</v>
      </c>
      <c r="H279" s="86">
        <v>247</v>
      </c>
      <c r="I279" s="118">
        <v>0</v>
      </c>
      <c r="J279" s="117">
        <v>0</v>
      </c>
      <c r="K279" s="118">
        <v>0</v>
      </c>
      <c r="L279" s="118">
        <v>0</v>
      </c>
    </row>
    <row r="280" spans="1:12" ht="25.5" hidden="1" customHeight="1">
      <c r="A280" s="60">
        <v>3</v>
      </c>
      <c r="B280" s="56">
        <v>2</v>
      </c>
      <c r="C280" s="57">
        <v>2</v>
      </c>
      <c r="D280" s="57">
        <v>2</v>
      </c>
      <c r="E280" s="57"/>
      <c r="F280" s="59"/>
      <c r="G280" s="58" t="s">
        <v>201</v>
      </c>
      <c r="H280" s="86">
        <v>248</v>
      </c>
      <c r="I280" s="112">
        <f>I281</f>
        <v>0</v>
      </c>
      <c r="J280" s="113">
        <f>J281</f>
        <v>0</v>
      </c>
      <c r="K280" s="112">
        <f>K281</f>
        <v>0</v>
      </c>
      <c r="L280" s="113">
        <f>L281</f>
        <v>0</v>
      </c>
    </row>
    <row r="281" spans="1:12" ht="25.5" hidden="1" customHeight="1">
      <c r="A281" s="56">
        <v>3</v>
      </c>
      <c r="B281" s="57">
        <v>2</v>
      </c>
      <c r="C281" s="51">
        <v>2</v>
      </c>
      <c r="D281" s="51">
        <v>2</v>
      </c>
      <c r="E281" s="51">
        <v>1</v>
      </c>
      <c r="F281" s="54"/>
      <c r="G281" s="58" t="s">
        <v>201</v>
      </c>
      <c r="H281" s="86">
        <v>249</v>
      </c>
      <c r="I281" s="119">
        <f>SUM(I282:I283)</f>
        <v>0</v>
      </c>
      <c r="J281" s="125">
        <f>SUM(J282:J283)</f>
        <v>0</v>
      </c>
      <c r="K281" s="120">
        <f>SUM(K282:K283)</f>
        <v>0</v>
      </c>
      <c r="L281" s="120">
        <f>SUM(L282:L283)</f>
        <v>0</v>
      </c>
    </row>
    <row r="282" spans="1:12" ht="25.5" hidden="1" customHeight="1">
      <c r="A282" s="56">
        <v>3</v>
      </c>
      <c r="B282" s="57">
        <v>2</v>
      </c>
      <c r="C282" s="57">
        <v>2</v>
      </c>
      <c r="D282" s="57">
        <v>2</v>
      </c>
      <c r="E282" s="57">
        <v>1</v>
      </c>
      <c r="F282" s="59">
        <v>1</v>
      </c>
      <c r="G282" s="58" t="s">
        <v>202</v>
      </c>
      <c r="H282" s="86">
        <v>250</v>
      </c>
      <c r="I282" s="118">
        <v>0</v>
      </c>
      <c r="J282" s="118">
        <v>0</v>
      </c>
      <c r="K282" s="118">
        <v>0</v>
      </c>
      <c r="L282" s="118">
        <v>0</v>
      </c>
    </row>
    <row r="283" spans="1:12" ht="25.5" hidden="1" customHeight="1">
      <c r="A283" s="56">
        <v>3</v>
      </c>
      <c r="B283" s="57">
        <v>2</v>
      </c>
      <c r="C283" s="57">
        <v>2</v>
      </c>
      <c r="D283" s="57">
        <v>2</v>
      </c>
      <c r="E283" s="57">
        <v>1</v>
      </c>
      <c r="F283" s="59">
        <v>2</v>
      </c>
      <c r="G283" s="60" t="s">
        <v>203</v>
      </c>
      <c r="H283" s="86">
        <v>251</v>
      </c>
      <c r="I283" s="118">
        <v>0</v>
      </c>
      <c r="J283" s="118">
        <v>0</v>
      </c>
      <c r="K283" s="118">
        <v>0</v>
      </c>
      <c r="L283" s="118">
        <v>0</v>
      </c>
    </row>
    <row r="284" spans="1:12" ht="25.5" hidden="1" customHeight="1">
      <c r="A284" s="56">
        <v>3</v>
      </c>
      <c r="B284" s="57">
        <v>2</v>
      </c>
      <c r="C284" s="57">
        <v>2</v>
      </c>
      <c r="D284" s="57">
        <v>3</v>
      </c>
      <c r="E284" s="57"/>
      <c r="F284" s="59"/>
      <c r="G284" s="58" t="s">
        <v>204</v>
      </c>
      <c r="H284" s="86">
        <v>252</v>
      </c>
      <c r="I284" s="112">
        <f>I285</f>
        <v>0</v>
      </c>
      <c r="J284" s="124">
        <f>J285</f>
        <v>0</v>
      </c>
      <c r="K284" s="113">
        <f>K285</f>
        <v>0</v>
      </c>
      <c r="L284" s="113">
        <f>L285</f>
        <v>0</v>
      </c>
    </row>
    <row r="285" spans="1:12" ht="25.5" hidden="1" customHeight="1">
      <c r="A285" s="53">
        <v>3</v>
      </c>
      <c r="B285" s="57">
        <v>2</v>
      </c>
      <c r="C285" s="57">
        <v>2</v>
      </c>
      <c r="D285" s="57">
        <v>3</v>
      </c>
      <c r="E285" s="57">
        <v>1</v>
      </c>
      <c r="F285" s="59"/>
      <c r="G285" s="58" t="s">
        <v>204</v>
      </c>
      <c r="H285" s="86">
        <v>253</v>
      </c>
      <c r="I285" s="112">
        <f>I286+I287</f>
        <v>0</v>
      </c>
      <c r="J285" s="112">
        <f>J286+J287</f>
        <v>0</v>
      </c>
      <c r="K285" s="112">
        <f>K286+K287</f>
        <v>0</v>
      </c>
      <c r="L285" s="112">
        <f>L286+L287</f>
        <v>0</v>
      </c>
    </row>
    <row r="286" spans="1:12" ht="25.5" hidden="1" customHeight="1">
      <c r="A286" s="53">
        <v>3</v>
      </c>
      <c r="B286" s="57">
        <v>2</v>
      </c>
      <c r="C286" s="57">
        <v>2</v>
      </c>
      <c r="D286" s="57">
        <v>3</v>
      </c>
      <c r="E286" s="57">
        <v>1</v>
      </c>
      <c r="F286" s="59">
        <v>1</v>
      </c>
      <c r="G286" s="58" t="s">
        <v>205</v>
      </c>
      <c r="H286" s="86">
        <v>254</v>
      </c>
      <c r="I286" s="118">
        <v>0</v>
      </c>
      <c r="J286" s="118">
        <v>0</v>
      </c>
      <c r="K286" s="118">
        <v>0</v>
      </c>
      <c r="L286" s="118">
        <v>0</v>
      </c>
    </row>
    <row r="287" spans="1:12" ht="25.5" hidden="1" customHeight="1">
      <c r="A287" s="53">
        <v>3</v>
      </c>
      <c r="B287" s="57">
        <v>2</v>
      </c>
      <c r="C287" s="57">
        <v>2</v>
      </c>
      <c r="D287" s="57">
        <v>3</v>
      </c>
      <c r="E287" s="57">
        <v>1</v>
      </c>
      <c r="F287" s="59">
        <v>2</v>
      </c>
      <c r="G287" s="58" t="s">
        <v>206</v>
      </c>
      <c r="H287" s="86">
        <v>255</v>
      </c>
      <c r="I287" s="118">
        <v>0</v>
      </c>
      <c r="J287" s="118">
        <v>0</v>
      </c>
      <c r="K287" s="118">
        <v>0</v>
      </c>
      <c r="L287" s="118">
        <v>0</v>
      </c>
    </row>
    <row r="288" spans="1:12" hidden="1">
      <c r="A288" s="56">
        <v>3</v>
      </c>
      <c r="B288" s="57">
        <v>2</v>
      </c>
      <c r="C288" s="57">
        <v>2</v>
      </c>
      <c r="D288" s="57">
        <v>4</v>
      </c>
      <c r="E288" s="57"/>
      <c r="F288" s="59"/>
      <c r="G288" s="58" t="s">
        <v>207</v>
      </c>
      <c r="H288" s="86">
        <v>256</v>
      </c>
      <c r="I288" s="112">
        <f>I289</f>
        <v>0</v>
      </c>
      <c r="J288" s="124">
        <f>J289</f>
        <v>0</v>
      </c>
      <c r="K288" s="113">
        <f>K289</f>
        <v>0</v>
      </c>
      <c r="L288" s="113">
        <f>L289</f>
        <v>0</v>
      </c>
    </row>
    <row r="289" spans="1:12" hidden="1">
      <c r="A289" s="56">
        <v>3</v>
      </c>
      <c r="B289" s="57">
        <v>2</v>
      </c>
      <c r="C289" s="57">
        <v>2</v>
      </c>
      <c r="D289" s="57">
        <v>4</v>
      </c>
      <c r="E289" s="57">
        <v>1</v>
      </c>
      <c r="F289" s="59"/>
      <c r="G289" s="58" t="s">
        <v>207</v>
      </c>
      <c r="H289" s="86">
        <v>257</v>
      </c>
      <c r="I289" s="112">
        <f>SUM(I290:I291)</f>
        <v>0</v>
      </c>
      <c r="J289" s="124">
        <f>SUM(J290:J291)</f>
        <v>0</v>
      </c>
      <c r="K289" s="113">
        <f>SUM(K290:K291)</f>
        <v>0</v>
      </c>
      <c r="L289" s="113">
        <f>SUM(L290:L291)</f>
        <v>0</v>
      </c>
    </row>
    <row r="290" spans="1:12" ht="25.5" hidden="1" customHeight="1">
      <c r="A290" s="56">
        <v>3</v>
      </c>
      <c r="B290" s="57">
        <v>2</v>
      </c>
      <c r="C290" s="57">
        <v>2</v>
      </c>
      <c r="D290" s="57">
        <v>4</v>
      </c>
      <c r="E290" s="57">
        <v>1</v>
      </c>
      <c r="F290" s="59">
        <v>1</v>
      </c>
      <c r="G290" s="58" t="s">
        <v>208</v>
      </c>
      <c r="H290" s="86">
        <v>258</v>
      </c>
      <c r="I290" s="118">
        <v>0</v>
      </c>
      <c r="J290" s="118">
        <v>0</v>
      </c>
      <c r="K290" s="118">
        <v>0</v>
      </c>
      <c r="L290" s="118">
        <v>0</v>
      </c>
    </row>
    <row r="291" spans="1:12" ht="25.5" hidden="1" customHeight="1">
      <c r="A291" s="53">
        <v>3</v>
      </c>
      <c r="B291" s="51">
        <v>2</v>
      </c>
      <c r="C291" s="51">
        <v>2</v>
      </c>
      <c r="D291" s="51">
        <v>4</v>
      </c>
      <c r="E291" s="51">
        <v>1</v>
      </c>
      <c r="F291" s="54">
        <v>2</v>
      </c>
      <c r="G291" s="60" t="s">
        <v>209</v>
      </c>
      <c r="H291" s="86">
        <v>259</v>
      </c>
      <c r="I291" s="118">
        <v>0</v>
      </c>
      <c r="J291" s="118">
        <v>0</v>
      </c>
      <c r="K291" s="118">
        <v>0</v>
      </c>
      <c r="L291" s="118">
        <v>0</v>
      </c>
    </row>
    <row r="292" spans="1:12" hidden="1">
      <c r="A292" s="56">
        <v>3</v>
      </c>
      <c r="B292" s="57">
        <v>2</v>
      </c>
      <c r="C292" s="57">
        <v>2</v>
      </c>
      <c r="D292" s="57">
        <v>5</v>
      </c>
      <c r="E292" s="57"/>
      <c r="F292" s="59"/>
      <c r="G292" s="58" t="s">
        <v>210</v>
      </c>
      <c r="H292" s="86">
        <v>260</v>
      </c>
      <c r="I292" s="112">
        <f t="shared" ref="I292:L293" si="27">I293</f>
        <v>0</v>
      </c>
      <c r="J292" s="124">
        <f t="shared" si="27"/>
        <v>0</v>
      </c>
      <c r="K292" s="113">
        <f t="shared" si="27"/>
        <v>0</v>
      </c>
      <c r="L292" s="113">
        <f t="shared" si="27"/>
        <v>0</v>
      </c>
    </row>
    <row r="293" spans="1:12" hidden="1">
      <c r="A293" s="56">
        <v>3</v>
      </c>
      <c r="B293" s="57">
        <v>2</v>
      </c>
      <c r="C293" s="57">
        <v>2</v>
      </c>
      <c r="D293" s="57">
        <v>5</v>
      </c>
      <c r="E293" s="57">
        <v>1</v>
      </c>
      <c r="F293" s="59"/>
      <c r="G293" s="58" t="s">
        <v>210</v>
      </c>
      <c r="H293" s="86">
        <v>261</v>
      </c>
      <c r="I293" s="112">
        <f t="shared" si="27"/>
        <v>0</v>
      </c>
      <c r="J293" s="124">
        <f t="shared" si="27"/>
        <v>0</v>
      </c>
      <c r="K293" s="113">
        <f t="shared" si="27"/>
        <v>0</v>
      </c>
      <c r="L293" s="113">
        <f t="shared" si="27"/>
        <v>0</v>
      </c>
    </row>
    <row r="294" spans="1:12" hidden="1">
      <c r="A294" s="56">
        <v>3</v>
      </c>
      <c r="B294" s="57">
        <v>2</v>
      </c>
      <c r="C294" s="57">
        <v>2</v>
      </c>
      <c r="D294" s="57">
        <v>5</v>
      </c>
      <c r="E294" s="57">
        <v>1</v>
      </c>
      <c r="F294" s="59">
        <v>1</v>
      </c>
      <c r="G294" s="58" t="s">
        <v>210</v>
      </c>
      <c r="H294" s="86">
        <v>262</v>
      </c>
      <c r="I294" s="118">
        <v>0</v>
      </c>
      <c r="J294" s="118">
        <v>0</v>
      </c>
      <c r="K294" s="118">
        <v>0</v>
      </c>
      <c r="L294" s="118">
        <v>0</v>
      </c>
    </row>
    <row r="295" spans="1:12" hidden="1">
      <c r="A295" s="56">
        <v>3</v>
      </c>
      <c r="B295" s="57">
        <v>2</v>
      </c>
      <c r="C295" s="57">
        <v>2</v>
      </c>
      <c r="D295" s="57">
        <v>6</v>
      </c>
      <c r="E295" s="57"/>
      <c r="F295" s="59"/>
      <c r="G295" s="58" t="s">
        <v>193</v>
      </c>
      <c r="H295" s="86">
        <v>263</v>
      </c>
      <c r="I295" s="112">
        <f t="shared" ref="I295:L296" si="28">I296</f>
        <v>0</v>
      </c>
      <c r="J295" s="139">
        <f t="shared" si="28"/>
        <v>0</v>
      </c>
      <c r="K295" s="113">
        <f t="shared" si="28"/>
        <v>0</v>
      </c>
      <c r="L295" s="113">
        <f t="shared" si="28"/>
        <v>0</v>
      </c>
    </row>
    <row r="296" spans="1:12" hidden="1">
      <c r="A296" s="56">
        <v>3</v>
      </c>
      <c r="B296" s="57">
        <v>2</v>
      </c>
      <c r="C296" s="57">
        <v>2</v>
      </c>
      <c r="D296" s="57">
        <v>6</v>
      </c>
      <c r="E296" s="57">
        <v>1</v>
      </c>
      <c r="F296" s="59"/>
      <c r="G296" s="58" t="s">
        <v>193</v>
      </c>
      <c r="H296" s="86">
        <v>264</v>
      </c>
      <c r="I296" s="112">
        <f t="shared" si="28"/>
        <v>0</v>
      </c>
      <c r="J296" s="139">
        <f t="shared" si="28"/>
        <v>0</v>
      </c>
      <c r="K296" s="113">
        <f t="shared" si="28"/>
        <v>0</v>
      </c>
      <c r="L296" s="113">
        <f t="shared" si="28"/>
        <v>0</v>
      </c>
    </row>
    <row r="297" spans="1:12" hidden="1">
      <c r="A297" s="56">
        <v>3</v>
      </c>
      <c r="B297" s="71">
        <v>2</v>
      </c>
      <c r="C297" s="71">
        <v>2</v>
      </c>
      <c r="D297" s="57">
        <v>6</v>
      </c>
      <c r="E297" s="71">
        <v>1</v>
      </c>
      <c r="F297" s="72">
        <v>1</v>
      </c>
      <c r="G297" s="73" t="s">
        <v>193</v>
      </c>
      <c r="H297" s="86">
        <v>265</v>
      </c>
      <c r="I297" s="118">
        <v>0</v>
      </c>
      <c r="J297" s="118">
        <v>0</v>
      </c>
      <c r="K297" s="118">
        <v>0</v>
      </c>
      <c r="L297" s="118">
        <v>0</v>
      </c>
    </row>
    <row r="298" spans="1:12" hidden="1">
      <c r="A298" s="60">
        <v>3</v>
      </c>
      <c r="B298" s="56">
        <v>2</v>
      </c>
      <c r="C298" s="57">
        <v>2</v>
      </c>
      <c r="D298" s="57">
        <v>7</v>
      </c>
      <c r="E298" s="57"/>
      <c r="F298" s="59"/>
      <c r="G298" s="58" t="s">
        <v>194</v>
      </c>
      <c r="H298" s="86">
        <v>266</v>
      </c>
      <c r="I298" s="112">
        <f>I299</f>
        <v>0</v>
      </c>
      <c r="J298" s="139">
        <f>J299</f>
        <v>0</v>
      </c>
      <c r="K298" s="113">
        <f>K299</f>
        <v>0</v>
      </c>
      <c r="L298" s="113">
        <f>L299</f>
        <v>0</v>
      </c>
    </row>
    <row r="299" spans="1:12" hidden="1">
      <c r="A299" s="60">
        <v>3</v>
      </c>
      <c r="B299" s="56">
        <v>2</v>
      </c>
      <c r="C299" s="57">
        <v>2</v>
      </c>
      <c r="D299" s="57">
        <v>7</v>
      </c>
      <c r="E299" s="57">
        <v>1</v>
      </c>
      <c r="F299" s="59"/>
      <c r="G299" s="58" t="s">
        <v>194</v>
      </c>
      <c r="H299" s="86">
        <v>267</v>
      </c>
      <c r="I299" s="112">
        <f>I300+I301</f>
        <v>0</v>
      </c>
      <c r="J299" s="112">
        <f>J300+J301</f>
        <v>0</v>
      </c>
      <c r="K299" s="112">
        <f>K300+K301</f>
        <v>0</v>
      </c>
      <c r="L299" s="112">
        <f>L300+L301</f>
        <v>0</v>
      </c>
    </row>
    <row r="300" spans="1:12" ht="25.5" hidden="1" customHeight="1">
      <c r="A300" s="60">
        <v>3</v>
      </c>
      <c r="B300" s="56">
        <v>2</v>
      </c>
      <c r="C300" s="56">
        <v>2</v>
      </c>
      <c r="D300" s="57">
        <v>7</v>
      </c>
      <c r="E300" s="57">
        <v>1</v>
      </c>
      <c r="F300" s="59">
        <v>1</v>
      </c>
      <c r="G300" s="58" t="s">
        <v>195</v>
      </c>
      <c r="H300" s="86">
        <v>268</v>
      </c>
      <c r="I300" s="118">
        <v>0</v>
      </c>
      <c r="J300" s="118">
        <v>0</v>
      </c>
      <c r="K300" s="118">
        <v>0</v>
      </c>
      <c r="L300" s="118">
        <v>0</v>
      </c>
    </row>
    <row r="301" spans="1:12" ht="25.5" hidden="1" customHeight="1">
      <c r="A301" s="60">
        <v>3</v>
      </c>
      <c r="B301" s="56">
        <v>2</v>
      </c>
      <c r="C301" s="56">
        <v>2</v>
      </c>
      <c r="D301" s="57">
        <v>7</v>
      </c>
      <c r="E301" s="57">
        <v>1</v>
      </c>
      <c r="F301" s="59">
        <v>2</v>
      </c>
      <c r="G301" s="58" t="s">
        <v>196</v>
      </c>
      <c r="H301" s="86">
        <v>269</v>
      </c>
      <c r="I301" s="118">
        <v>0</v>
      </c>
      <c r="J301" s="118">
        <v>0</v>
      </c>
      <c r="K301" s="118">
        <v>0</v>
      </c>
      <c r="L301" s="118">
        <v>0</v>
      </c>
    </row>
    <row r="302" spans="1:12" ht="25.5" hidden="1" customHeight="1">
      <c r="A302" s="61">
        <v>3</v>
      </c>
      <c r="B302" s="61">
        <v>3</v>
      </c>
      <c r="C302" s="45"/>
      <c r="D302" s="46"/>
      <c r="E302" s="46"/>
      <c r="F302" s="48"/>
      <c r="G302" s="47" t="s">
        <v>211</v>
      </c>
      <c r="H302" s="86">
        <v>270</v>
      </c>
      <c r="I302" s="112">
        <f>SUM(I303+I335)</f>
        <v>0</v>
      </c>
      <c r="J302" s="139">
        <f>SUM(J303+J335)</f>
        <v>0</v>
      </c>
      <c r="K302" s="113">
        <f>SUM(K303+K335)</f>
        <v>0</v>
      </c>
      <c r="L302" s="113">
        <f>SUM(L303+L335)</f>
        <v>0</v>
      </c>
    </row>
    <row r="303" spans="1:12" ht="38.25" hidden="1" customHeight="1">
      <c r="A303" s="60">
        <v>3</v>
      </c>
      <c r="B303" s="60">
        <v>3</v>
      </c>
      <c r="C303" s="56">
        <v>1</v>
      </c>
      <c r="D303" s="57"/>
      <c r="E303" s="57"/>
      <c r="F303" s="59"/>
      <c r="G303" s="58" t="s">
        <v>212</v>
      </c>
      <c r="H303" s="86">
        <v>271</v>
      </c>
      <c r="I303" s="112">
        <f>SUM(I304+I313+I317+I321+I325+I328+I331)</f>
        <v>0</v>
      </c>
      <c r="J303" s="139">
        <f>SUM(J304+J313+J317+J321+J325+J328+J331)</f>
        <v>0</v>
      </c>
      <c r="K303" s="113">
        <f>SUM(K304+K313+K317+K321+K325+K328+K331)</f>
        <v>0</v>
      </c>
      <c r="L303" s="113">
        <f>SUM(L304+L313+L317+L321+L325+L328+L331)</f>
        <v>0</v>
      </c>
    </row>
    <row r="304" spans="1:12" hidden="1">
      <c r="A304" s="60">
        <v>3</v>
      </c>
      <c r="B304" s="60">
        <v>3</v>
      </c>
      <c r="C304" s="56">
        <v>1</v>
      </c>
      <c r="D304" s="57">
        <v>1</v>
      </c>
      <c r="E304" s="57"/>
      <c r="F304" s="59"/>
      <c r="G304" s="58" t="s">
        <v>198</v>
      </c>
      <c r="H304" s="86">
        <v>272</v>
      </c>
      <c r="I304" s="112">
        <f>SUM(I305+I307+I310)</f>
        <v>0</v>
      </c>
      <c r="J304" s="112">
        <f>SUM(J305+J307+J310)</f>
        <v>0</v>
      </c>
      <c r="K304" s="112">
        <f>SUM(K305+K307+K310)</f>
        <v>0</v>
      </c>
      <c r="L304" s="112">
        <f>SUM(L305+L307+L310)</f>
        <v>0</v>
      </c>
    </row>
    <row r="305" spans="1:12" hidden="1">
      <c r="A305" s="60">
        <v>3</v>
      </c>
      <c r="B305" s="60">
        <v>3</v>
      </c>
      <c r="C305" s="56">
        <v>1</v>
      </c>
      <c r="D305" s="57">
        <v>1</v>
      </c>
      <c r="E305" s="57">
        <v>1</v>
      </c>
      <c r="F305" s="59"/>
      <c r="G305" s="58" t="s">
        <v>176</v>
      </c>
      <c r="H305" s="86">
        <v>273</v>
      </c>
      <c r="I305" s="112">
        <f>SUM(I306:I306)</f>
        <v>0</v>
      </c>
      <c r="J305" s="139">
        <f>SUM(J306:J306)</f>
        <v>0</v>
      </c>
      <c r="K305" s="113">
        <f>SUM(K306:K306)</f>
        <v>0</v>
      </c>
      <c r="L305" s="113">
        <f>SUM(L306:L306)</f>
        <v>0</v>
      </c>
    </row>
    <row r="306" spans="1:12" hidden="1">
      <c r="A306" s="60">
        <v>3</v>
      </c>
      <c r="B306" s="60">
        <v>3</v>
      </c>
      <c r="C306" s="56">
        <v>1</v>
      </c>
      <c r="D306" s="57">
        <v>1</v>
      </c>
      <c r="E306" s="57">
        <v>1</v>
      </c>
      <c r="F306" s="59">
        <v>1</v>
      </c>
      <c r="G306" s="58" t="s">
        <v>176</v>
      </c>
      <c r="H306" s="86">
        <v>274</v>
      </c>
      <c r="I306" s="118">
        <v>0</v>
      </c>
      <c r="J306" s="118">
        <v>0</v>
      </c>
      <c r="K306" s="118">
        <v>0</v>
      </c>
      <c r="L306" s="118">
        <v>0</v>
      </c>
    </row>
    <row r="307" spans="1:12" hidden="1">
      <c r="A307" s="60">
        <v>3</v>
      </c>
      <c r="B307" s="60">
        <v>3</v>
      </c>
      <c r="C307" s="56">
        <v>1</v>
      </c>
      <c r="D307" s="57">
        <v>1</v>
      </c>
      <c r="E307" s="57">
        <v>2</v>
      </c>
      <c r="F307" s="59"/>
      <c r="G307" s="58" t="s">
        <v>199</v>
      </c>
      <c r="H307" s="86">
        <v>275</v>
      </c>
      <c r="I307" s="112">
        <f>SUM(I308:I309)</f>
        <v>0</v>
      </c>
      <c r="J307" s="112">
        <f>SUM(J308:J309)</f>
        <v>0</v>
      </c>
      <c r="K307" s="112">
        <f>SUM(K308:K309)</f>
        <v>0</v>
      </c>
      <c r="L307" s="112">
        <f>SUM(L308:L309)</f>
        <v>0</v>
      </c>
    </row>
    <row r="308" spans="1:12" hidden="1">
      <c r="A308" s="60">
        <v>3</v>
      </c>
      <c r="B308" s="60">
        <v>3</v>
      </c>
      <c r="C308" s="56">
        <v>1</v>
      </c>
      <c r="D308" s="57">
        <v>1</v>
      </c>
      <c r="E308" s="57">
        <v>2</v>
      </c>
      <c r="F308" s="59">
        <v>1</v>
      </c>
      <c r="G308" s="58" t="s">
        <v>178</v>
      </c>
      <c r="H308" s="86">
        <v>276</v>
      </c>
      <c r="I308" s="118">
        <v>0</v>
      </c>
      <c r="J308" s="118">
        <v>0</v>
      </c>
      <c r="K308" s="118">
        <v>0</v>
      </c>
      <c r="L308" s="118">
        <v>0</v>
      </c>
    </row>
    <row r="309" spans="1:12" hidden="1">
      <c r="A309" s="60">
        <v>3</v>
      </c>
      <c r="B309" s="60">
        <v>3</v>
      </c>
      <c r="C309" s="56">
        <v>1</v>
      </c>
      <c r="D309" s="57">
        <v>1</v>
      </c>
      <c r="E309" s="57">
        <v>2</v>
      </c>
      <c r="F309" s="59">
        <v>2</v>
      </c>
      <c r="G309" s="58" t="s">
        <v>179</v>
      </c>
      <c r="H309" s="86">
        <v>277</v>
      </c>
      <c r="I309" s="118">
        <v>0</v>
      </c>
      <c r="J309" s="118">
        <v>0</v>
      </c>
      <c r="K309" s="118">
        <v>0</v>
      </c>
      <c r="L309" s="118">
        <v>0</v>
      </c>
    </row>
    <row r="310" spans="1:12" hidden="1">
      <c r="A310" s="60">
        <v>3</v>
      </c>
      <c r="B310" s="60">
        <v>3</v>
      </c>
      <c r="C310" s="56">
        <v>1</v>
      </c>
      <c r="D310" s="57">
        <v>1</v>
      </c>
      <c r="E310" s="57">
        <v>3</v>
      </c>
      <c r="F310" s="59"/>
      <c r="G310" s="58" t="s">
        <v>180</v>
      </c>
      <c r="H310" s="86">
        <v>278</v>
      </c>
      <c r="I310" s="112">
        <f>SUM(I311:I312)</f>
        <v>0</v>
      </c>
      <c r="J310" s="112">
        <f>SUM(J311:J312)</f>
        <v>0</v>
      </c>
      <c r="K310" s="112">
        <f>SUM(K311:K312)</f>
        <v>0</v>
      </c>
      <c r="L310" s="112">
        <f>SUM(L311:L312)</f>
        <v>0</v>
      </c>
    </row>
    <row r="311" spans="1:12" hidden="1">
      <c r="A311" s="60">
        <v>3</v>
      </c>
      <c r="B311" s="60">
        <v>3</v>
      </c>
      <c r="C311" s="56">
        <v>1</v>
      </c>
      <c r="D311" s="57">
        <v>1</v>
      </c>
      <c r="E311" s="57">
        <v>3</v>
      </c>
      <c r="F311" s="59">
        <v>1</v>
      </c>
      <c r="G311" s="58" t="s">
        <v>181</v>
      </c>
      <c r="H311" s="86">
        <v>279</v>
      </c>
      <c r="I311" s="118">
        <v>0</v>
      </c>
      <c r="J311" s="118">
        <v>0</v>
      </c>
      <c r="K311" s="118">
        <v>0</v>
      </c>
      <c r="L311" s="118">
        <v>0</v>
      </c>
    </row>
    <row r="312" spans="1:12" hidden="1">
      <c r="A312" s="60">
        <v>3</v>
      </c>
      <c r="B312" s="60">
        <v>3</v>
      </c>
      <c r="C312" s="56">
        <v>1</v>
      </c>
      <c r="D312" s="57">
        <v>1</v>
      </c>
      <c r="E312" s="57">
        <v>3</v>
      </c>
      <c r="F312" s="59">
        <v>2</v>
      </c>
      <c r="G312" s="58" t="s">
        <v>200</v>
      </c>
      <c r="H312" s="86">
        <v>280</v>
      </c>
      <c r="I312" s="118">
        <v>0</v>
      </c>
      <c r="J312" s="118">
        <v>0</v>
      </c>
      <c r="K312" s="118">
        <v>0</v>
      </c>
      <c r="L312" s="118">
        <v>0</v>
      </c>
    </row>
    <row r="313" spans="1:12" hidden="1">
      <c r="A313" s="69">
        <v>3</v>
      </c>
      <c r="B313" s="53">
        <v>3</v>
      </c>
      <c r="C313" s="56">
        <v>1</v>
      </c>
      <c r="D313" s="57">
        <v>2</v>
      </c>
      <c r="E313" s="57"/>
      <c r="F313" s="59"/>
      <c r="G313" s="58" t="s">
        <v>213</v>
      </c>
      <c r="H313" s="86">
        <v>281</v>
      </c>
      <c r="I313" s="112">
        <f>I314</f>
        <v>0</v>
      </c>
      <c r="J313" s="139">
        <f>J314</f>
        <v>0</v>
      </c>
      <c r="K313" s="113">
        <f>K314</f>
        <v>0</v>
      </c>
      <c r="L313" s="113">
        <f>L314</f>
        <v>0</v>
      </c>
    </row>
    <row r="314" spans="1:12" hidden="1">
      <c r="A314" s="69">
        <v>3</v>
      </c>
      <c r="B314" s="69">
        <v>3</v>
      </c>
      <c r="C314" s="53">
        <v>1</v>
      </c>
      <c r="D314" s="51">
        <v>2</v>
      </c>
      <c r="E314" s="51">
        <v>1</v>
      </c>
      <c r="F314" s="54"/>
      <c r="G314" s="58" t="s">
        <v>213</v>
      </c>
      <c r="H314" s="86">
        <v>282</v>
      </c>
      <c r="I314" s="119">
        <f>SUM(I315:I316)</f>
        <v>0</v>
      </c>
      <c r="J314" s="140">
        <f>SUM(J315:J316)</f>
        <v>0</v>
      </c>
      <c r="K314" s="120">
        <f>SUM(K315:K316)</f>
        <v>0</v>
      </c>
      <c r="L314" s="120">
        <f>SUM(L315:L316)</f>
        <v>0</v>
      </c>
    </row>
    <row r="315" spans="1:12" ht="25.5" hidden="1" customHeight="1">
      <c r="A315" s="60">
        <v>3</v>
      </c>
      <c r="B315" s="60">
        <v>3</v>
      </c>
      <c r="C315" s="56">
        <v>1</v>
      </c>
      <c r="D315" s="57">
        <v>2</v>
      </c>
      <c r="E315" s="57">
        <v>1</v>
      </c>
      <c r="F315" s="59">
        <v>1</v>
      </c>
      <c r="G315" s="58" t="s">
        <v>214</v>
      </c>
      <c r="H315" s="86">
        <v>283</v>
      </c>
      <c r="I315" s="118">
        <v>0</v>
      </c>
      <c r="J315" s="118">
        <v>0</v>
      </c>
      <c r="K315" s="118">
        <v>0</v>
      </c>
      <c r="L315" s="118">
        <v>0</v>
      </c>
    </row>
    <row r="316" spans="1:12" hidden="1">
      <c r="A316" s="63">
        <v>3</v>
      </c>
      <c r="B316" s="87">
        <v>3</v>
      </c>
      <c r="C316" s="70">
        <v>1</v>
      </c>
      <c r="D316" s="71">
        <v>2</v>
      </c>
      <c r="E316" s="71">
        <v>1</v>
      </c>
      <c r="F316" s="72">
        <v>2</v>
      </c>
      <c r="G316" s="73" t="s">
        <v>215</v>
      </c>
      <c r="H316" s="86">
        <v>284</v>
      </c>
      <c r="I316" s="118">
        <v>0</v>
      </c>
      <c r="J316" s="118">
        <v>0</v>
      </c>
      <c r="K316" s="118">
        <v>0</v>
      </c>
      <c r="L316" s="118">
        <v>0</v>
      </c>
    </row>
    <row r="317" spans="1:12" ht="25.5" hidden="1" customHeight="1">
      <c r="A317" s="56">
        <v>3</v>
      </c>
      <c r="B317" s="58">
        <v>3</v>
      </c>
      <c r="C317" s="56">
        <v>1</v>
      </c>
      <c r="D317" s="57">
        <v>3</v>
      </c>
      <c r="E317" s="57"/>
      <c r="F317" s="59"/>
      <c r="G317" s="58" t="s">
        <v>216</v>
      </c>
      <c r="H317" s="86">
        <v>285</v>
      </c>
      <c r="I317" s="112">
        <f>I318</f>
        <v>0</v>
      </c>
      <c r="J317" s="139">
        <f>J318</f>
        <v>0</v>
      </c>
      <c r="K317" s="113">
        <f>K318</f>
        <v>0</v>
      </c>
      <c r="L317" s="113">
        <f>L318</f>
        <v>0</v>
      </c>
    </row>
    <row r="318" spans="1:12" ht="25.5" hidden="1" customHeight="1">
      <c r="A318" s="56">
        <v>3</v>
      </c>
      <c r="B318" s="73">
        <v>3</v>
      </c>
      <c r="C318" s="70">
        <v>1</v>
      </c>
      <c r="D318" s="71">
        <v>3</v>
      </c>
      <c r="E318" s="71">
        <v>1</v>
      </c>
      <c r="F318" s="72"/>
      <c r="G318" s="58" t="s">
        <v>216</v>
      </c>
      <c r="H318" s="86">
        <v>286</v>
      </c>
      <c r="I318" s="113">
        <f>I319+I320</f>
        <v>0</v>
      </c>
      <c r="J318" s="113">
        <f>J319+J320</f>
        <v>0</v>
      </c>
      <c r="K318" s="113">
        <f>K319+K320</f>
        <v>0</v>
      </c>
      <c r="L318" s="113">
        <f>L319+L320</f>
        <v>0</v>
      </c>
    </row>
    <row r="319" spans="1:12" ht="25.5" hidden="1" customHeight="1">
      <c r="A319" s="56">
        <v>3</v>
      </c>
      <c r="B319" s="58">
        <v>3</v>
      </c>
      <c r="C319" s="56">
        <v>1</v>
      </c>
      <c r="D319" s="57">
        <v>3</v>
      </c>
      <c r="E319" s="57">
        <v>1</v>
      </c>
      <c r="F319" s="59">
        <v>1</v>
      </c>
      <c r="G319" s="58" t="s">
        <v>217</v>
      </c>
      <c r="H319" s="86">
        <v>287</v>
      </c>
      <c r="I319" s="136">
        <v>0</v>
      </c>
      <c r="J319" s="136">
        <v>0</v>
      </c>
      <c r="K319" s="136">
        <v>0</v>
      </c>
      <c r="L319" s="135">
        <v>0</v>
      </c>
    </row>
    <row r="320" spans="1:12" ht="25.5" hidden="1" customHeight="1">
      <c r="A320" s="56">
        <v>3</v>
      </c>
      <c r="B320" s="58">
        <v>3</v>
      </c>
      <c r="C320" s="56">
        <v>1</v>
      </c>
      <c r="D320" s="57">
        <v>3</v>
      </c>
      <c r="E320" s="57">
        <v>1</v>
      </c>
      <c r="F320" s="59">
        <v>2</v>
      </c>
      <c r="G320" s="58" t="s">
        <v>218</v>
      </c>
      <c r="H320" s="86">
        <v>288</v>
      </c>
      <c r="I320" s="118">
        <v>0</v>
      </c>
      <c r="J320" s="118">
        <v>0</v>
      </c>
      <c r="K320" s="118">
        <v>0</v>
      </c>
      <c r="L320" s="118">
        <v>0</v>
      </c>
    </row>
    <row r="321" spans="1:12" hidden="1">
      <c r="A321" s="56">
        <v>3</v>
      </c>
      <c r="B321" s="58">
        <v>3</v>
      </c>
      <c r="C321" s="56">
        <v>1</v>
      </c>
      <c r="D321" s="57">
        <v>4</v>
      </c>
      <c r="E321" s="57"/>
      <c r="F321" s="59"/>
      <c r="G321" s="58" t="s">
        <v>219</v>
      </c>
      <c r="H321" s="86">
        <v>289</v>
      </c>
      <c r="I321" s="112">
        <f>I322</f>
        <v>0</v>
      </c>
      <c r="J321" s="139">
        <f>J322</f>
        <v>0</v>
      </c>
      <c r="K321" s="113">
        <f>K322</f>
        <v>0</v>
      </c>
      <c r="L321" s="113">
        <f>L322</f>
        <v>0</v>
      </c>
    </row>
    <row r="322" spans="1:12" hidden="1">
      <c r="A322" s="60">
        <v>3</v>
      </c>
      <c r="B322" s="56">
        <v>3</v>
      </c>
      <c r="C322" s="57">
        <v>1</v>
      </c>
      <c r="D322" s="57">
        <v>4</v>
      </c>
      <c r="E322" s="57">
        <v>1</v>
      </c>
      <c r="F322" s="59"/>
      <c r="G322" s="58" t="s">
        <v>219</v>
      </c>
      <c r="H322" s="86">
        <v>290</v>
      </c>
      <c r="I322" s="112">
        <f>SUM(I323:I324)</f>
        <v>0</v>
      </c>
      <c r="J322" s="112">
        <f>SUM(J323:J324)</f>
        <v>0</v>
      </c>
      <c r="K322" s="112">
        <f>SUM(K323:K324)</f>
        <v>0</v>
      </c>
      <c r="L322" s="112">
        <f>SUM(L323:L324)</f>
        <v>0</v>
      </c>
    </row>
    <row r="323" spans="1:12" hidden="1">
      <c r="A323" s="60">
        <v>3</v>
      </c>
      <c r="B323" s="56">
        <v>3</v>
      </c>
      <c r="C323" s="57">
        <v>1</v>
      </c>
      <c r="D323" s="57">
        <v>4</v>
      </c>
      <c r="E323" s="57">
        <v>1</v>
      </c>
      <c r="F323" s="59">
        <v>1</v>
      </c>
      <c r="G323" s="58" t="s">
        <v>220</v>
      </c>
      <c r="H323" s="86">
        <v>291</v>
      </c>
      <c r="I323" s="117">
        <v>0</v>
      </c>
      <c r="J323" s="118">
        <v>0</v>
      </c>
      <c r="K323" s="118">
        <v>0</v>
      </c>
      <c r="L323" s="117">
        <v>0</v>
      </c>
    </row>
    <row r="324" spans="1:12" hidden="1">
      <c r="A324" s="56">
        <v>3</v>
      </c>
      <c r="B324" s="57">
        <v>3</v>
      </c>
      <c r="C324" s="57">
        <v>1</v>
      </c>
      <c r="D324" s="57">
        <v>4</v>
      </c>
      <c r="E324" s="57">
        <v>1</v>
      </c>
      <c r="F324" s="59">
        <v>2</v>
      </c>
      <c r="G324" s="58" t="s">
        <v>221</v>
      </c>
      <c r="H324" s="86">
        <v>292</v>
      </c>
      <c r="I324" s="118">
        <v>0</v>
      </c>
      <c r="J324" s="136">
        <v>0</v>
      </c>
      <c r="K324" s="136">
        <v>0</v>
      </c>
      <c r="L324" s="135">
        <v>0</v>
      </c>
    </row>
    <row r="325" spans="1:12" hidden="1">
      <c r="A325" s="56">
        <v>3</v>
      </c>
      <c r="B325" s="57">
        <v>3</v>
      </c>
      <c r="C325" s="57">
        <v>1</v>
      </c>
      <c r="D325" s="57">
        <v>5</v>
      </c>
      <c r="E325" s="57"/>
      <c r="F325" s="59"/>
      <c r="G325" s="58" t="s">
        <v>222</v>
      </c>
      <c r="H325" s="86">
        <v>293</v>
      </c>
      <c r="I325" s="120">
        <f t="shared" ref="I325:L326" si="29">I326</f>
        <v>0</v>
      </c>
      <c r="J325" s="139">
        <f t="shared" si="29"/>
        <v>0</v>
      </c>
      <c r="K325" s="113">
        <f t="shared" si="29"/>
        <v>0</v>
      </c>
      <c r="L325" s="113">
        <f t="shared" si="29"/>
        <v>0</v>
      </c>
    </row>
    <row r="326" spans="1:12" hidden="1">
      <c r="A326" s="53">
        <v>3</v>
      </c>
      <c r="B326" s="71">
        <v>3</v>
      </c>
      <c r="C326" s="71">
        <v>1</v>
      </c>
      <c r="D326" s="71">
        <v>5</v>
      </c>
      <c r="E326" s="71">
        <v>1</v>
      </c>
      <c r="F326" s="72"/>
      <c r="G326" s="58" t="s">
        <v>222</v>
      </c>
      <c r="H326" s="86">
        <v>294</v>
      </c>
      <c r="I326" s="113">
        <f t="shared" si="29"/>
        <v>0</v>
      </c>
      <c r="J326" s="140">
        <f t="shared" si="29"/>
        <v>0</v>
      </c>
      <c r="K326" s="120">
        <f t="shared" si="29"/>
        <v>0</v>
      </c>
      <c r="L326" s="120">
        <f t="shared" si="29"/>
        <v>0</v>
      </c>
    </row>
    <row r="327" spans="1:12" hidden="1">
      <c r="A327" s="56">
        <v>3</v>
      </c>
      <c r="B327" s="57">
        <v>3</v>
      </c>
      <c r="C327" s="57">
        <v>1</v>
      </c>
      <c r="D327" s="57">
        <v>5</v>
      </c>
      <c r="E327" s="57">
        <v>1</v>
      </c>
      <c r="F327" s="59">
        <v>1</v>
      </c>
      <c r="G327" s="58" t="s">
        <v>223</v>
      </c>
      <c r="H327" s="86">
        <v>295</v>
      </c>
      <c r="I327" s="118">
        <v>0</v>
      </c>
      <c r="J327" s="136">
        <v>0</v>
      </c>
      <c r="K327" s="136">
        <v>0</v>
      </c>
      <c r="L327" s="135">
        <v>0</v>
      </c>
    </row>
    <row r="328" spans="1:12" hidden="1">
      <c r="A328" s="56">
        <v>3</v>
      </c>
      <c r="B328" s="57">
        <v>3</v>
      </c>
      <c r="C328" s="57">
        <v>1</v>
      </c>
      <c r="D328" s="57">
        <v>6</v>
      </c>
      <c r="E328" s="57"/>
      <c r="F328" s="59"/>
      <c r="G328" s="58" t="s">
        <v>193</v>
      </c>
      <c r="H328" s="86">
        <v>296</v>
      </c>
      <c r="I328" s="113">
        <f t="shared" ref="I328:L329" si="30">I329</f>
        <v>0</v>
      </c>
      <c r="J328" s="139">
        <f t="shared" si="30"/>
        <v>0</v>
      </c>
      <c r="K328" s="113">
        <f t="shared" si="30"/>
        <v>0</v>
      </c>
      <c r="L328" s="113">
        <f t="shared" si="30"/>
        <v>0</v>
      </c>
    </row>
    <row r="329" spans="1:12" hidden="1">
      <c r="A329" s="56">
        <v>3</v>
      </c>
      <c r="B329" s="57">
        <v>3</v>
      </c>
      <c r="C329" s="57">
        <v>1</v>
      </c>
      <c r="D329" s="57">
        <v>6</v>
      </c>
      <c r="E329" s="57">
        <v>1</v>
      </c>
      <c r="F329" s="59"/>
      <c r="G329" s="58" t="s">
        <v>193</v>
      </c>
      <c r="H329" s="86">
        <v>297</v>
      </c>
      <c r="I329" s="112">
        <f t="shared" si="30"/>
        <v>0</v>
      </c>
      <c r="J329" s="139">
        <f t="shared" si="30"/>
        <v>0</v>
      </c>
      <c r="K329" s="113">
        <f t="shared" si="30"/>
        <v>0</v>
      </c>
      <c r="L329" s="113">
        <f t="shared" si="30"/>
        <v>0</v>
      </c>
    </row>
    <row r="330" spans="1:12" hidden="1">
      <c r="A330" s="56">
        <v>3</v>
      </c>
      <c r="B330" s="57">
        <v>3</v>
      </c>
      <c r="C330" s="57">
        <v>1</v>
      </c>
      <c r="D330" s="57">
        <v>6</v>
      </c>
      <c r="E330" s="57">
        <v>1</v>
      </c>
      <c r="F330" s="59">
        <v>1</v>
      </c>
      <c r="G330" s="58" t="s">
        <v>193</v>
      </c>
      <c r="H330" s="86">
        <v>298</v>
      </c>
      <c r="I330" s="136">
        <v>0</v>
      </c>
      <c r="J330" s="136">
        <v>0</v>
      </c>
      <c r="K330" s="136">
        <v>0</v>
      </c>
      <c r="L330" s="135">
        <v>0</v>
      </c>
    </row>
    <row r="331" spans="1:12" hidden="1">
      <c r="A331" s="56">
        <v>3</v>
      </c>
      <c r="B331" s="57">
        <v>3</v>
      </c>
      <c r="C331" s="57">
        <v>1</v>
      </c>
      <c r="D331" s="57">
        <v>7</v>
      </c>
      <c r="E331" s="57"/>
      <c r="F331" s="59"/>
      <c r="G331" s="58" t="s">
        <v>224</v>
      </c>
      <c r="H331" s="86">
        <v>299</v>
      </c>
      <c r="I331" s="112">
        <f>I332</f>
        <v>0</v>
      </c>
      <c r="J331" s="139">
        <f>J332</f>
        <v>0</v>
      </c>
      <c r="K331" s="113">
        <f>K332</f>
        <v>0</v>
      </c>
      <c r="L331" s="113">
        <f>L332</f>
        <v>0</v>
      </c>
    </row>
    <row r="332" spans="1:12" hidden="1">
      <c r="A332" s="56">
        <v>3</v>
      </c>
      <c r="B332" s="57">
        <v>3</v>
      </c>
      <c r="C332" s="57">
        <v>1</v>
      </c>
      <c r="D332" s="57">
        <v>7</v>
      </c>
      <c r="E332" s="57">
        <v>1</v>
      </c>
      <c r="F332" s="59"/>
      <c r="G332" s="58" t="s">
        <v>224</v>
      </c>
      <c r="H332" s="86">
        <v>300</v>
      </c>
      <c r="I332" s="112">
        <f>I333+I334</f>
        <v>0</v>
      </c>
      <c r="J332" s="112">
        <f>J333+J334</f>
        <v>0</v>
      </c>
      <c r="K332" s="112">
        <f>K333+K334</f>
        <v>0</v>
      </c>
      <c r="L332" s="112">
        <f>L333+L334</f>
        <v>0</v>
      </c>
    </row>
    <row r="333" spans="1:12" ht="25.5" hidden="1" customHeight="1">
      <c r="A333" s="56">
        <v>3</v>
      </c>
      <c r="B333" s="57">
        <v>3</v>
      </c>
      <c r="C333" s="57">
        <v>1</v>
      </c>
      <c r="D333" s="57">
        <v>7</v>
      </c>
      <c r="E333" s="57">
        <v>1</v>
      </c>
      <c r="F333" s="59">
        <v>1</v>
      </c>
      <c r="G333" s="58" t="s">
        <v>225</v>
      </c>
      <c r="H333" s="86">
        <v>301</v>
      </c>
      <c r="I333" s="136">
        <v>0</v>
      </c>
      <c r="J333" s="136">
        <v>0</v>
      </c>
      <c r="K333" s="136">
        <v>0</v>
      </c>
      <c r="L333" s="135">
        <v>0</v>
      </c>
    </row>
    <row r="334" spans="1:12" ht="25.5" hidden="1" customHeight="1">
      <c r="A334" s="56">
        <v>3</v>
      </c>
      <c r="B334" s="57">
        <v>3</v>
      </c>
      <c r="C334" s="57">
        <v>1</v>
      </c>
      <c r="D334" s="57">
        <v>7</v>
      </c>
      <c r="E334" s="57">
        <v>1</v>
      </c>
      <c r="F334" s="59">
        <v>2</v>
      </c>
      <c r="G334" s="58" t="s">
        <v>226</v>
      </c>
      <c r="H334" s="86">
        <v>302</v>
      </c>
      <c r="I334" s="118">
        <v>0</v>
      </c>
      <c r="J334" s="118">
        <v>0</v>
      </c>
      <c r="K334" s="118">
        <v>0</v>
      </c>
      <c r="L334" s="118">
        <v>0</v>
      </c>
    </row>
    <row r="335" spans="1:12" ht="38.25" hidden="1" customHeight="1">
      <c r="A335" s="56">
        <v>3</v>
      </c>
      <c r="B335" s="57">
        <v>3</v>
      </c>
      <c r="C335" s="57">
        <v>2</v>
      </c>
      <c r="D335" s="57"/>
      <c r="E335" s="57"/>
      <c r="F335" s="59"/>
      <c r="G335" s="58" t="s">
        <v>227</v>
      </c>
      <c r="H335" s="86">
        <v>303</v>
      </c>
      <c r="I335" s="112">
        <f>SUM(I336+I345+I349+I353+I357+I360+I363)</f>
        <v>0</v>
      </c>
      <c r="J335" s="139">
        <f>SUM(J336+J345+J349+J353+J357+J360+J363)</f>
        <v>0</v>
      </c>
      <c r="K335" s="113">
        <f>SUM(K336+K345+K349+K353+K357+K360+K363)</f>
        <v>0</v>
      </c>
      <c r="L335" s="113">
        <f>SUM(L336+L345+L349+L353+L357+L360+L363)</f>
        <v>0</v>
      </c>
    </row>
    <row r="336" spans="1:12" hidden="1">
      <c r="A336" s="56">
        <v>3</v>
      </c>
      <c r="B336" s="57">
        <v>3</v>
      </c>
      <c r="C336" s="57">
        <v>2</v>
      </c>
      <c r="D336" s="57">
        <v>1</v>
      </c>
      <c r="E336" s="57"/>
      <c r="F336" s="59"/>
      <c r="G336" s="58" t="s">
        <v>175</v>
      </c>
      <c r="H336" s="86">
        <v>304</v>
      </c>
      <c r="I336" s="112">
        <f>I337</f>
        <v>0</v>
      </c>
      <c r="J336" s="139">
        <f>J337</f>
        <v>0</v>
      </c>
      <c r="K336" s="113">
        <f>K337</f>
        <v>0</v>
      </c>
      <c r="L336" s="113">
        <f>L337</f>
        <v>0</v>
      </c>
    </row>
    <row r="337" spans="1:15" hidden="1">
      <c r="A337" s="60">
        <v>3</v>
      </c>
      <c r="B337" s="56">
        <v>3</v>
      </c>
      <c r="C337" s="57">
        <v>2</v>
      </c>
      <c r="D337" s="58">
        <v>1</v>
      </c>
      <c r="E337" s="56">
        <v>1</v>
      </c>
      <c r="F337" s="59"/>
      <c r="G337" s="58" t="s">
        <v>175</v>
      </c>
      <c r="H337" s="86">
        <v>305</v>
      </c>
      <c r="I337" s="112">
        <f>SUM(I338:I338)</f>
        <v>0</v>
      </c>
      <c r="J337" s="112">
        <f>SUM(J338:J338)</f>
        <v>0</v>
      </c>
      <c r="K337" s="112">
        <f>SUM(K338:K338)</f>
        <v>0</v>
      </c>
      <c r="L337" s="112">
        <f>SUM(L338:L338)</f>
        <v>0</v>
      </c>
      <c r="M337" s="97"/>
      <c r="N337" s="97"/>
      <c r="O337" s="97"/>
    </row>
    <row r="338" spans="1:15" hidden="1">
      <c r="A338" s="60">
        <v>3</v>
      </c>
      <c r="B338" s="56">
        <v>3</v>
      </c>
      <c r="C338" s="57">
        <v>2</v>
      </c>
      <c r="D338" s="58">
        <v>1</v>
      </c>
      <c r="E338" s="56">
        <v>1</v>
      </c>
      <c r="F338" s="59">
        <v>1</v>
      </c>
      <c r="G338" s="58" t="s">
        <v>176</v>
      </c>
      <c r="H338" s="86">
        <v>306</v>
      </c>
      <c r="I338" s="136">
        <v>0</v>
      </c>
      <c r="J338" s="136">
        <v>0</v>
      </c>
      <c r="K338" s="136">
        <v>0</v>
      </c>
      <c r="L338" s="135">
        <v>0</v>
      </c>
    </row>
    <row r="339" spans="1:15" hidden="1">
      <c r="A339" s="60">
        <v>3</v>
      </c>
      <c r="B339" s="56">
        <v>3</v>
      </c>
      <c r="C339" s="57">
        <v>2</v>
      </c>
      <c r="D339" s="58">
        <v>1</v>
      </c>
      <c r="E339" s="56">
        <v>2</v>
      </c>
      <c r="F339" s="59"/>
      <c r="G339" s="73" t="s">
        <v>199</v>
      </c>
      <c r="H339" s="86">
        <v>307</v>
      </c>
      <c r="I339" s="112">
        <f>SUM(I340:I341)</f>
        <v>0</v>
      </c>
      <c r="J339" s="112">
        <f>SUM(J340:J341)</f>
        <v>0</v>
      </c>
      <c r="K339" s="112">
        <f>SUM(K340:K341)</f>
        <v>0</v>
      </c>
      <c r="L339" s="112">
        <f>SUM(L340:L341)</f>
        <v>0</v>
      </c>
    </row>
    <row r="340" spans="1:15" hidden="1">
      <c r="A340" s="60">
        <v>3</v>
      </c>
      <c r="B340" s="56">
        <v>3</v>
      </c>
      <c r="C340" s="57">
        <v>2</v>
      </c>
      <c r="D340" s="58">
        <v>1</v>
      </c>
      <c r="E340" s="56">
        <v>2</v>
      </c>
      <c r="F340" s="59">
        <v>1</v>
      </c>
      <c r="G340" s="73" t="s">
        <v>178</v>
      </c>
      <c r="H340" s="86">
        <v>308</v>
      </c>
      <c r="I340" s="136">
        <v>0</v>
      </c>
      <c r="J340" s="136">
        <v>0</v>
      </c>
      <c r="K340" s="136">
        <v>0</v>
      </c>
      <c r="L340" s="135">
        <v>0</v>
      </c>
    </row>
    <row r="341" spans="1:15" hidden="1">
      <c r="A341" s="60">
        <v>3</v>
      </c>
      <c r="B341" s="56">
        <v>3</v>
      </c>
      <c r="C341" s="57">
        <v>2</v>
      </c>
      <c r="D341" s="58">
        <v>1</v>
      </c>
      <c r="E341" s="56">
        <v>2</v>
      </c>
      <c r="F341" s="59">
        <v>2</v>
      </c>
      <c r="G341" s="73" t="s">
        <v>179</v>
      </c>
      <c r="H341" s="86">
        <v>309</v>
      </c>
      <c r="I341" s="118">
        <v>0</v>
      </c>
      <c r="J341" s="118">
        <v>0</v>
      </c>
      <c r="K341" s="118">
        <v>0</v>
      </c>
      <c r="L341" s="118">
        <v>0</v>
      </c>
    </row>
    <row r="342" spans="1:15" hidden="1">
      <c r="A342" s="60">
        <v>3</v>
      </c>
      <c r="B342" s="56">
        <v>3</v>
      </c>
      <c r="C342" s="57">
        <v>2</v>
      </c>
      <c r="D342" s="58">
        <v>1</v>
      </c>
      <c r="E342" s="56">
        <v>3</v>
      </c>
      <c r="F342" s="59"/>
      <c r="G342" s="73" t="s">
        <v>180</v>
      </c>
      <c r="H342" s="86">
        <v>310</v>
      </c>
      <c r="I342" s="112">
        <f>SUM(I343:I344)</f>
        <v>0</v>
      </c>
      <c r="J342" s="112">
        <f>SUM(J343:J344)</f>
        <v>0</v>
      </c>
      <c r="K342" s="112">
        <f>SUM(K343:K344)</f>
        <v>0</v>
      </c>
      <c r="L342" s="112">
        <f>SUM(L343:L344)</f>
        <v>0</v>
      </c>
    </row>
    <row r="343" spans="1:15" hidden="1">
      <c r="A343" s="60">
        <v>3</v>
      </c>
      <c r="B343" s="56">
        <v>3</v>
      </c>
      <c r="C343" s="57">
        <v>2</v>
      </c>
      <c r="D343" s="58">
        <v>1</v>
      </c>
      <c r="E343" s="56">
        <v>3</v>
      </c>
      <c r="F343" s="59">
        <v>1</v>
      </c>
      <c r="G343" s="73" t="s">
        <v>181</v>
      </c>
      <c r="H343" s="86">
        <v>311</v>
      </c>
      <c r="I343" s="118">
        <v>0</v>
      </c>
      <c r="J343" s="118">
        <v>0</v>
      </c>
      <c r="K343" s="118">
        <v>0</v>
      </c>
      <c r="L343" s="118">
        <v>0</v>
      </c>
    </row>
    <row r="344" spans="1:15" hidden="1">
      <c r="A344" s="60">
        <v>3</v>
      </c>
      <c r="B344" s="56">
        <v>3</v>
      </c>
      <c r="C344" s="57">
        <v>2</v>
      </c>
      <c r="D344" s="58">
        <v>1</v>
      </c>
      <c r="E344" s="56">
        <v>3</v>
      </c>
      <c r="F344" s="59">
        <v>2</v>
      </c>
      <c r="G344" s="73" t="s">
        <v>200</v>
      </c>
      <c r="H344" s="86">
        <v>312</v>
      </c>
      <c r="I344" s="123">
        <v>0</v>
      </c>
      <c r="J344" s="141">
        <v>0</v>
      </c>
      <c r="K344" s="123">
        <v>0</v>
      </c>
      <c r="L344" s="123">
        <v>0</v>
      </c>
    </row>
    <row r="345" spans="1:15" hidden="1">
      <c r="A345" s="63">
        <v>3</v>
      </c>
      <c r="B345" s="63">
        <v>3</v>
      </c>
      <c r="C345" s="70">
        <v>2</v>
      </c>
      <c r="D345" s="73">
        <v>2</v>
      </c>
      <c r="E345" s="70"/>
      <c r="F345" s="72"/>
      <c r="G345" s="73" t="s">
        <v>213</v>
      </c>
      <c r="H345" s="86">
        <v>313</v>
      </c>
      <c r="I345" s="121">
        <f>I346</f>
        <v>0</v>
      </c>
      <c r="J345" s="142">
        <f>J346</f>
        <v>0</v>
      </c>
      <c r="K345" s="122">
        <f>K346</f>
        <v>0</v>
      </c>
      <c r="L345" s="122">
        <f>L346</f>
        <v>0</v>
      </c>
    </row>
    <row r="346" spans="1:15" hidden="1">
      <c r="A346" s="60">
        <v>3</v>
      </c>
      <c r="B346" s="60">
        <v>3</v>
      </c>
      <c r="C346" s="56">
        <v>2</v>
      </c>
      <c r="D346" s="58">
        <v>2</v>
      </c>
      <c r="E346" s="56">
        <v>1</v>
      </c>
      <c r="F346" s="59"/>
      <c r="G346" s="73" t="s">
        <v>213</v>
      </c>
      <c r="H346" s="86">
        <v>314</v>
      </c>
      <c r="I346" s="112">
        <f>SUM(I347:I348)</f>
        <v>0</v>
      </c>
      <c r="J346" s="124">
        <f>SUM(J347:J348)</f>
        <v>0</v>
      </c>
      <c r="K346" s="113">
        <f>SUM(K347:K348)</f>
        <v>0</v>
      </c>
      <c r="L346" s="113">
        <f>SUM(L347:L348)</f>
        <v>0</v>
      </c>
    </row>
    <row r="347" spans="1:15" ht="25.5" hidden="1" customHeight="1">
      <c r="A347" s="60">
        <v>3</v>
      </c>
      <c r="B347" s="60">
        <v>3</v>
      </c>
      <c r="C347" s="56">
        <v>2</v>
      </c>
      <c r="D347" s="58">
        <v>2</v>
      </c>
      <c r="E347" s="60">
        <v>1</v>
      </c>
      <c r="F347" s="80">
        <v>1</v>
      </c>
      <c r="G347" s="58" t="s">
        <v>214</v>
      </c>
      <c r="H347" s="86">
        <v>315</v>
      </c>
      <c r="I347" s="118">
        <v>0</v>
      </c>
      <c r="J347" s="118">
        <v>0</v>
      </c>
      <c r="K347" s="118">
        <v>0</v>
      </c>
      <c r="L347" s="118">
        <v>0</v>
      </c>
    </row>
    <row r="348" spans="1:15" hidden="1">
      <c r="A348" s="63">
        <v>3</v>
      </c>
      <c r="B348" s="63">
        <v>3</v>
      </c>
      <c r="C348" s="64">
        <v>2</v>
      </c>
      <c r="D348" s="65">
        <v>2</v>
      </c>
      <c r="E348" s="66">
        <v>1</v>
      </c>
      <c r="F348" s="85">
        <v>2</v>
      </c>
      <c r="G348" s="66" t="s">
        <v>215</v>
      </c>
      <c r="H348" s="86">
        <v>316</v>
      </c>
      <c r="I348" s="118">
        <v>0</v>
      </c>
      <c r="J348" s="118">
        <v>0</v>
      </c>
      <c r="K348" s="118">
        <v>0</v>
      </c>
      <c r="L348" s="118">
        <v>0</v>
      </c>
    </row>
    <row r="349" spans="1:15" ht="25.5" hidden="1" customHeight="1">
      <c r="A349" s="60">
        <v>3</v>
      </c>
      <c r="B349" s="60">
        <v>3</v>
      </c>
      <c r="C349" s="56">
        <v>2</v>
      </c>
      <c r="D349" s="57">
        <v>3</v>
      </c>
      <c r="E349" s="58"/>
      <c r="F349" s="80"/>
      <c r="G349" s="58" t="s">
        <v>216</v>
      </c>
      <c r="H349" s="86">
        <v>317</v>
      </c>
      <c r="I349" s="112">
        <f>I350</f>
        <v>0</v>
      </c>
      <c r="J349" s="124">
        <f>J350</f>
        <v>0</v>
      </c>
      <c r="K349" s="113">
        <f>K350</f>
        <v>0</v>
      </c>
      <c r="L349" s="113">
        <f>L350</f>
        <v>0</v>
      </c>
    </row>
    <row r="350" spans="1:15" ht="25.5" hidden="1" customHeight="1">
      <c r="A350" s="60">
        <v>3</v>
      </c>
      <c r="B350" s="60">
        <v>3</v>
      </c>
      <c r="C350" s="56">
        <v>2</v>
      </c>
      <c r="D350" s="57">
        <v>3</v>
      </c>
      <c r="E350" s="58">
        <v>1</v>
      </c>
      <c r="F350" s="80"/>
      <c r="G350" s="58" t="s">
        <v>216</v>
      </c>
      <c r="H350" s="86">
        <v>318</v>
      </c>
      <c r="I350" s="112">
        <f>I351+I352</f>
        <v>0</v>
      </c>
      <c r="J350" s="112">
        <f>J351+J352</f>
        <v>0</v>
      </c>
      <c r="K350" s="112">
        <f>K351+K352</f>
        <v>0</v>
      </c>
      <c r="L350" s="112">
        <f>L351+L352</f>
        <v>0</v>
      </c>
    </row>
    <row r="351" spans="1:15" ht="25.5" hidden="1" customHeight="1">
      <c r="A351" s="60">
        <v>3</v>
      </c>
      <c r="B351" s="60">
        <v>3</v>
      </c>
      <c r="C351" s="56">
        <v>2</v>
      </c>
      <c r="D351" s="57">
        <v>3</v>
      </c>
      <c r="E351" s="58">
        <v>1</v>
      </c>
      <c r="F351" s="80">
        <v>1</v>
      </c>
      <c r="G351" s="58" t="s">
        <v>217</v>
      </c>
      <c r="H351" s="86">
        <v>319</v>
      </c>
      <c r="I351" s="136">
        <v>0</v>
      </c>
      <c r="J351" s="136">
        <v>0</v>
      </c>
      <c r="K351" s="136">
        <v>0</v>
      </c>
      <c r="L351" s="135">
        <v>0</v>
      </c>
    </row>
    <row r="352" spans="1:15" ht="25.5" hidden="1" customHeight="1">
      <c r="A352" s="60">
        <v>3</v>
      </c>
      <c r="B352" s="60">
        <v>3</v>
      </c>
      <c r="C352" s="56">
        <v>2</v>
      </c>
      <c r="D352" s="57">
        <v>3</v>
      </c>
      <c r="E352" s="58">
        <v>1</v>
      </c>
      <c r="F352" s="80">
        <v>2</v>
      </c>
      <c r="G352" s="58" t="s">
        <v>218</v>
      </c>
      <c r="H352" s="86">
        <v>320</v>
      </c>
      <c r="I352" s="118">
        <v>0</v>
      </c>
      <c r="J352" s="118">
        <v>0</v>
      </c>
      <c r="K352" s="118">
        <v>0</v>
      </c>
      <c r="L352" s="118">
        <v>0</v>
      </c>
    </row>
    <row r="353" spans="1:12" hidden="1">
      <c r="A353" s="60">
        <v>3</v>
      </c>
      <c r="B353" s="60">
        <v>3</v>
      </c>
      <c r="C353" s="56">
        <v>2</v>
      </c>
      <c r="D353" s="57">
        <v>4</v>
      </c>
      <c r="E353" s="57"/>
      <c r="F353" s="59"/>
      <c r="G353" s="58" t="s">
        <v>219</v>
      </c>
      <c r="H353" s="86">
        <v>321</v>
      </c>
      <c r="I353" s="112">
        <f>I354</f>
        <v>0</v>
      </c>
      <c r="J353" s="124">
        <f>J354</f>
        <v>0</v>
      </c>
      <c r="K353" s="113">
        <f>K354</f>
        <v>0</v>
      </c>
      <c r="L353" s="113">
        <f>L354</f>
        <v>0</v>
      </c>
    </row>
    <row r="354" spans="1:12" hidden="1">
      <c r="A354" s="69">
        <v>3</v>
      </c>
      <c r="B354" s="69">
        <v>3</v>
      </c>
      <c r="C354" s="53">
        <v>2</v>
      </c>
      <c r="D354" s="51">
        <v>4</v>
      </c>
      <c r="E354" s="51">
        <v>1</v>
      </c>
      <c r="F354" s="54"/>
      <c r="G354" s="58" t="s">
        <v>219</v>
      </c>
      <c r="H354" s="86">
        <v>322</v>
      </c>
      <c r="I354" s="119">
        <f>SUM(I355:I356)</f>
        <v>0</v>
      </c>
      <c r="J354" s="125">
        <f>SUM(J355:J356)</f>
        <v>0</v>
      </c>
      <c r="K354" s="120">
        <f>SUM(K355:K356)</f>
        <v>0</v>
      </c>
      <c r="L354" s="120">
        <f>SUM(L355:L356)</f>
        <v>0</v>
      </c>
    </row>
    <row r="355" spans="1:12" hidden="1">
      <c r="A355" s="60">
        <v>3</v>
      </c>
      <c r="B355" s="60">
        <v>3</v>
      </c>
      <c r="C355" s="56">
        <v>2</v>
      </c>
      <c r="D355" s="57">
        <v>4</v>
      </c>
      <c r="E355" s="57">
        <v>1</v>
      </c>
      <c r="F355" s="59">
        <v>1</v>
      </c>
      <c r="G355" s="58" t="s">
        <v>220</v>
      </c>
      <c r="H355" s="86">
        <v>323</v>
      </c>
      <c r="I355" s="118">
        <v>0</v>
      </c>
      <c r="J355" s="118">
        <v>0</v>
      </c>
      <c r="K355" s="118">
        <v>0</v>
      </c>
      <c r="L355" s="118">
        <v>0</v>
      </c>
    </row>
    <row r="356" spans="1:12" hidden="1">
      <c r="A356" s="60">
        <v>3</v>
      </c>
      <c r="B356" s="60">
        <v>3</v>
      </c>
      <c r="C356" s="56">
        <v>2</v>
      </c>
      <c r="D356" s="57">
        <v>4</v>
      </c>
      <c r="E356" s="57">
        <v>1</v>
      </c>
      <c r="F356" s="59">
        <v>2</v>
      </c>
      <c r="G356" s="58" t="s">
        <v>228</v>
      </c>
      <c r="H356" s="86">
        <v>324</v>
      </c>
      <c r="I356" s="118">
        <v>0</v>
      </c>
      <c r="J356" s="118">
        <v>0</v>
      </c>
      <c r="K356" s="118">
        <v>0</v>
      </c>
      <c r="L356" s="118">
        <v>0</v>
      </c>
    </row>
    <row r="357" spans="1:12" hidden="1">
      <c r="A357" s="60">
        <v>3</v>
      </c>
      <c r="B357" s="60">
        <v>3</v>
      </c>
      <c r="C357" s="56">
        <v>2</v>
      </c>
      <c r="D357" s="57">
        <v>5</v>
      </c>
      <c r="E357" s="57"/>
      <c r="F357" s="59"/>
      <c r="G357" s="58" t="s">
        <v>222</v>
      </c>
      <c r="H357" s="86">
        <v>325</v>
      </c>
      <c r="I357" s="112">
        <f t="shared" ref="I357:L358" si="31">I358</f>
        <v>0</v>
      </c>
      <c r="J357" s="124">
        <f t="shared" si="31"/>
        <v>0</v>
      </c>
      <c r="K357" s="113">
        <f t="shared" si="31"/>
        <v>0</v>
      </c>
      <c r="L357" s="113">
        <f t="shared" si="31"/>
        <v>0</v>
      </c>
    </row>
    <row r="358" spans="1:12" hidden="1">
      <c r="A358" s="69">
        <v>3</v>
      </c>
      <c r="B358" s="69">
        <v>3</v>
      </c>
      <c r="C358" s="53">
        <v>2</v>
      </c>
      <c r="D358" s="51">
        <v>5</v>
      </c>
      <c r="E358" s="51">
        <v>1</v>
      </c>
      <c r="F358" s="54"/>
      <c r="G358" s="58" t="s">
        <v>222</v>
      </c>
      <c r="H358" s="86">
        <v>326</v>
      </c>
      <c r="I358" s="119">
        <f t="shared" si="31"/>
        <v>0</v>
      </c>
      <c r="J358" s="125">
        <f t="shared" si="31"/>
        <v>0</v>
      </c>
      <c r="K358" s="120">
        <f t="shared" si="31"/>
        <v>0</v>
      </c>
      <c r="L358" s="120">
        <f t="shared" si="31"/>
        <v>0</v>
      </c>
    </row>
    <row r="359" spans="1:12" hidden="1">
      <c r="A359" s="60">
        <v>3</v>
      </c>
      <c r="B359" s="60">
        <v>3</v>
      </c>
      <c r="C359" s="56">
        <v>2</v>
      </c>
      <c r="D359" s="57">
        <v>5</v>
      </c>
      <c r="E359" s="57">
        <v>1</v>
      </c>
      <c r="F359" s="59">
        <v>1</v>
      </c>
      <c r="G359" s="58" t="s">
        <v>222</v>
      </c>
      <c r="H359" s="86">
        <v>327</v>
      </c>
      <c r="I359" s="136">
        <v>0</v>
      </c>
      <c r="J359" s="136">
        <v>0</v>
      </c>
      <c r="K359" s="136">
        <v>0</v>
      </c>
      <c r="L359" s="135">
        <v>0</v>
      </c>
    </row>
    <row r="360" spans="1:12" hidden="1">
      <c r="A360" s="60">
        <v>3</v>
      </c>
      <c r="B360" s="60">
        <v>3</v>
      </c>
      <c r="C360" s="56">
        <v>2</v>
      </c>
      <c r="D360" s="57">
        <v>6</v>
      </c>
      <c r="E360" s="57"/>
      <c r="F360" s="59"/>
      <c r="G360" s="58" t="s">
        <v>193</v>
      </c>
      <c r="H360" s="86">
        <v>328</v>
      </c>
      <c r="I360" s="112">
        <f t="shared" ref="I360:L361" si="32">I361</f>
        <v>0</v>
      </c>
      <c r="J360" s="124">
        <f t="shared" si="32"/>
        <v>0</v>
      </c>
      <c r="K360" s="113">
        <f t="shared" si="32"/>
        <v>0</v>
      </c>
      <c r="L360" s="113">
        <f t="shared" si="32"/>
        <v>0</v>
      </c>
    </row>
    <row r="361" spans="1:12" hidden="1">
      <c r="A361" s="60">
        <v>3</v>
      </c>
      <c r="B361" s="60">
        <v>3</v>
      </c>
      <c r="C361" s="56">
        <v>2</v>
      </c>
      <c r="D361" s="57">
        <v>6</v>
      </c>
      <c r="E361" s="57">
        <v>1</v>
      </c>
      <c r="F361" s="59"/>
      <c r="G361" s="58" t="s">
        <v>193</v>
      </c>
      <c r="H361" s="86">
        <v>329</v>
      </c>
      <c r="I361" s="112">
        <f t="shared" si="32"/>
        <v>0</v>
      </c>
      <c r="J361" s="124">
        <f t="shared" si="32"/>
        <v>0</v>
      </c>
      <c r="K361" s="113">
        <f t="shared" si="32"/>
        <v>0</v>
      </c>
      <c r="L361" s="113">
        <f t="shared" si="32"/>
        <v>0</v>
      </c>
    </row>
    <row r="362" spans="1:12" hidden="1">
      <c r="A362" s="63">
        <v>3</v>
      </c>
      <c r="B362" s="63">
        <v>3</v>
      </c>
      <c r="C362" s="64">
        <v>2</v>
      </c>
      <c r="D362" s="65">
        <v>6</v>
      </c>
      <c r="E362" s="65">
        <v>1</v>
      </c>
      <c r="F362" s="67">
        <v>1</v>
      </c>
      <c r="G362" s="66" t="s">
        <v>193</v>
      </c>
      <c r="H362" s="86">
        <v>330</v>
      </c>
      <c r="I362" s="136">
        <v>0</v>
      </c>
      <c r="J362" s="136">
        <v>0</v>
      </c>
      <c r="K362" s="136">
        <v>0</v>
      </c>
      <c r="L362" s="135">
        <v>0</v>
      </c>
    </row>
    <row r="363" spans="1:12" hidden="1">
      <c r="A363" s="60">
        <v>3</v>
      </c>
      <c r="B363" s="60">
        <v>3</v>
      </c>
      <c r="C363" s="56">
        <v>2</v>
      </c>
      <c r="D363" s="57">
        <v>7</v>
      </c>
      <c r="E363" s="57"/>
      <c r="F363" s="59"/>
      <c r="G363" s="58" t="s">
        <v>224</v>
      </c>
      <c r="H363" s="86">
        <v>331</v>
      </c>
      <c r="I363" s="112">
        <f>I364</f>
        <v>0</v>
      </c>
      <c r="J363" s="124">
        <f>J364</f>
        <v>0</v>
      </c>
      <c r="K363" s="113">
        <f>K364</f>
        <v>0</v>
      </c>
      <c r="L363" s="113">
        <f>L364</f>
        <v>0</v>
      </c>
    </row>
    <row r="364" spans="1:12" hidden="1">
      <c r="A364" s="63">
        <v>3</v>
      </c>
      <c r="B364" s="63">
        <v>3</v>
      </c>
      <c r="C364" s="64">
        <v>2</v>
      </c>
      <c r="D364" s="65">
        <v>7</v>
      </c>
      <c r="E364" s="65">
        <v>1</v>
      </c>
      <c r="F364" s="67"/>
      <c r="G364" s="58" t="s">
        <v>224</v>
      </c>
      <c r="H364" s="86">
        <v>332</v>
      </c>
      <c r="I364" s="112">
        <f>SUM(I365:I366)</f>
        <v>0</v>
      </c>
      <c r="J364" s="112">
        <f>SUM(J365:J366)</f>
        <v>0</v>
      </c>
      <c r="K364" s="112">
        <f>SUM(K365:K366)</f>
        <v>0</v>
      </c>
      <c r="L364" s="112">
        <f>SUM(L365:L366)</f>
        <v>0</v>
      </c>
    </row>
    <row r="365" spans="1:12" ht="25.5" hidden="1" customHeight="1">
      <c r="A365" s="60">
        <v>3</v>
      </c>
      <c r="B365" s="60">
        <v>3</v>
      </c>
      <c r="C365" s="56">
        <v>2</v>
      </c>
      <c r="D365" s="57">
        <v>7</v>
      </c>
      <c r="E365" s="57">
        <v>1</v>
      </c>
      <c r="F365" s="59">
        <v>1</v>
      </c>
      <c r="G365" s="58" t="s">
        <v>225</v>
      </c>
      <c r="H365" s="86">
        <v>333</v>
      </c>
      <c r="I365" s="136">
        <v>0</v>
      </c>
      <c r="J365" s="136">
        <v>0</v>
      </c>
      <c r="K365" s="136">
        <v>0</v>
      </c>
      <c r="L365" s="135">
        <v>0</v>
      </c>
    </row>
    <row r="366" spans="1:12" ht="25.5" hidden="1" customHeight="1">
      <c r="A366" s="60">
        <v>3</v>
      </c>
      <c r="B366" s="60">
        <v>3</v>
      </c>
      <c r="C366" s="56">
        <v>2</v>
      </c>
      <c r="D366" s="57">
        <v>7</v>
      </c>
      <c r="E366" s="57">
        <v>1</v>
      </c>
      <c r="F366" s="59">
        <v>2</v>
      </c>
      <c r="G366" s="58" t="s">
        <v>226</v>
      </c>
      <c r="H366" s="86">
        <v>334</v>
      </c>
      <c r="I366" s="118">
        <v>0</v>
      </c>
      <c r="J366" s="118">
        <v>0</v>
      </c>
      <c r="K366" s="118">
        <v>0</v>
      </c>
      <c r="L366" s="118">
        <v>0</v>
      </c>
    </row>
    <row r="367" spans="1:12">
      <c r="A367" s="98"/>
      <c r="B367" s="98"/>
      <c r="C367" s="99"/>
      <c r="D367" s="100"/>
      <c r="E367" s="101"/>
      <c r="F367" s="102"/>
      <c r="G367" s="103" t="s">
        <v>229</v>
      </c>
      <c r="H367" s="86">
        <v>335</v>
      </c>
      <c r="I367" s="127">
        <f>SUM(I33+I183)</f>
        <v>663400</v>
      </c>
      <c r="J367" s="127">
        <f>SUM(J33+J183)</f>
        <v>174000</v>
      </c>
      <c r="K367" s="127">
        <f>SUM(K33+K183)</f>
        <v>168629.78</v>
      </c>
      <c r="L367" s="127">
        <f>SUM(L33+L183)</f>
        <v>168629.78</v>
      </c>
    </row>
    <row r="368" spans="1:12">
      <c r="G368" s="49"/>
      <c r="H368" s="7"/>
      <c r="I368" s="104"/>
      <c r="J368" s="105"/>
      <c r="K368" s="105"/>
      <c r="L368" s="105"/>
    </row>
    <row r="369" spans="1:12">
      <c r="D369" s="843" t="s">
        <v>230</v>
      </c>
      <c r="E369" s="843"/>
      <c r="F369" s="843"/>
      <c r="G369" s="843"/>
      <c r="H369" s="106"/>
      <c r="I369" s="107"/>
      <c r="J369" s="105"/>
      <c r="K369" s="841" t="s">
        <v>231</v>
      </c>
      <c r="L369" s="841"/>
    </row>
    <row r="370" spans="1:12" ht="18.75" customHeight="1">
      <c r="A370" s="108"/>
      <c r="B370" s="108"/>
      <c r="C370" s="108"/>
      <c r="D370" s="844" t="s">
        <v>232</v>
      </c>
      <c r="E370" s="844"/>
      <c r="F370" s="844"/>
      <c r="G370" s="844"/>
      <c r="H370" s="32"/>
      <c r="I370" s="18" t="s">
        <v>233</v>
      </c>
      <c r="K370" s="818" t="s">
        <v>234</v>
      </c>
      <c r="L370" s="818"/>
    </row>
    <row r="371" spans="1:12" ht="15.75" customHeight="1">
      <c r="I371" s="14"/>
      <c r="K371" s="14"/>
      <c r="L371" s="14"/>
    </row>
    <row r="372" spans="1:12" ht="26.25" customHeight="1">
      <c r="D372" s="775" t="s">
        <v>320</v>
      </c>
      <c r="E372" s="775"/>
      <c r="F372" s="775"/>
      <c r="G372" s="775"/>
      <c r="I372" s="14"/>
      <c r="K372" s="774" t="s">
        <v>321</v>
      </c>
      <c r="L372" s="774"/>
    </row>
    <row r="373" spans="1:12" ht="25.5" customHeight="1">
      <c r="D373" s="845" t="s">
        <v>235</v>
      </c>
      <c r="E373" s="846"/>
      <c r="F373" s="846"/>
      <c r="G373" s="846"/>
      <c r="H373" s="109"/>
      <c r="I373" s="15" t="s">
        <v>233</v>
      </c>
      <c r="K373" s="818" t="s">
        <v>234</v>
      </c>
      <c r="L373" s="818"/>
    </row>
    <row r="375" spans="1:12">
      <c r="C375" s="777" t="s">
        <v>489</v>
      </c>
      <c r="D375" s="777"/>
      <c r="E375" s="777"/>
      <c r="F375" s="777"/>
      <c r="G375" s="777"/>
      <c r="H375" s="777"/>
      <c r="I375" s="777"/>
      <c r="J375" s="777"/>
      <c r="K375" s="777"/>
    </row>
  </sheetData>
  <sheetProtection formatCells="0" formatColumns="0" formatRows="0" insertColumns="0" insertRows="0" insertHyperlinks="0" deleteColumns="0" deleteRows="0" sort="0" autoFilter="0" pivotTables="0"/>
  <mergeCells count="32">
    <mergeCell ref="A25:I25"/>
    <mergeCell ref="A26:I26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A29:I29"/>
    <mergeCell ref="D369:G369"/>
    <mergeCell ref="D372:G372"/>
    <mergeCell ref="D370:G370"/>
    <mergeCell ref="D373:G373"/>
    <mergeCell ref="A7:L7"/>
    <mergeCell ref="C375:K375"/>
    <mergeCell ref="A8:L8"/>
    <mergeCell ref="A9:L9"/>
    <mergeCell ref="A32:F32"/>
    <mergeCell ref="K370:L370"/>
    <mergeCell ref="G28:H28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F906-85CB-4B0E-AB40-EAF4F9FA7C2A}">
  <dimension ref="A1:P377"/>
  <sheetViews>
    <sheetView topLeftCell="A22" zoomScaleNormal="100" workbookViewId="0">
      <selection activeCell="G19" sqref="G19:K19"/>
    </sheetView>
  </sheetViews>
  <sheetFormatPr defaultRowHeight="15"/>
  <cols>
    <col min="1" max="4" width="2" style="144" customWidth="1"/>
    <col min="5" max="5" width="2.140625" style="144" customWidth="1"/>
    <col min="6" max="6" width="3" style="286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83" t="s">
        <v>0</v>
      </c>
      <c r="K1" s="283"/>
      <c r="L1" s="283"/>
      <c r="M1" s="277"/>
      <c r="N1" s="283"/>
      <c r="O1" s="283"/>
    </row>
    <row r="2" spans="1:15">
      <c r="H2" s="279"/>
      <c r="I2" s="143"/>
      <c r="J2" s="283" t="s">
        <v>1</v>
      </c>
      <c r="K2" s="283"/>
      <c r="L2" s="283"/>
      <c r="M2" s="277"/>
      <c r="N2" s="283"/>
      <c r="O2" s="283"/>
    </row>
    <row r="3" spans="1:15">
      <c r="H3" s="269"/>
      <c r="I3" s="279"/>
      <c r="J3" s="283" t="s">
        <v>2</v>
      </c>
      <c r="K3" s="283"/>
      <c r="L3" s="283"/>
      <c r="M3" s="277"/>
      <c r="N3" s="283"/>
      <c r="O3" s="283"/>
    </row>
    <row r="4" spans="1:15">
      <c r="G4" s="280" t="s">
        <v>3</v>
      </c>
      <c r="H4" s="279"/>
      <c r="I4" s="143"/>
      <c r="J4" s="283" t="s">
        <v>4</v>
      </c>
      <c r="K4" s="283"/>
      <c r="L4" s="283"/>
      <c r="M4" s="277"/>
      <c r="N4" s="283"/>
      <c r="O4" s="283"/>
    </row>
    <row r="5" spans="1:15">
      <c r="H5" s="279"/>
      <c r="I5" s="143"/>
      <c r="J5" s="283" t="s">
        <v>5</v>
      </c>
      <c r="K5" s="283"/>
      <c r="L5" s="283"/>
      <c r="M5" s="277"/>
      <c r="N5" s="283"/>
      <c r="O5" s="283"/>
    </row>
    <row r="6" spans="1:15" ht="6" customHeight="1">
      <c r="H6" s="279"/>
      <c r="I6" s="143"/>
      <c r="J6" s="283"/>
      <c r="K6" s="283"/>
      <c r="L6" s="283"/>
      <c r="M6" s="277"/>
      <c r="N6" s="283"/>
      <c r="O6" s="283"/>
    </row>
    <row r="7" spans="1:15" ht="6" customHeight="1">
      <c r="F7" s="719"/>
      <c r="H7" s="279"/>
      <c r="I7" s="143"/>
      <c r="J7" s="720"/>
      <c r="K7" s="720"/>
      <c r="L7" s="720"/>
      <c r="M7" s="277"/>
      <c r="N7" s="720"/>
      <c r="O7" s="720"/>
    </row>
    <row r="8" spans="1:15" ht="27" customHeight="1">
      <c r="A8" s="741" t="s">
        <v>6</v>
      </c>
      <c r="B8" s="741"/>
      <c r="C8" s="741"/>
      <c r="D8" s="741"/>
      <c r="E8" s="741"/>
      <c r="F8" s="741"/>
      <c r="G8" s="741"/>
      <c r="H8" s="741"/>
      <c r="I8" s="741"/>
      <c r="J8" s="741"/>
      <c r="K8" s="741"/>
      <c r="L8" s="741"/>
      <c r="M8" s="277"/>
    </row>
    <row r="9" spans="1:15" ht="15.75" customHeight="1">
      <c r="A9" s="800" t="s">
        <v>394</v>
      </c>
      <c r="B9" s="800"/>
      <c r="C9" s="800"/>
      <c r="D9" s="800"/>
      <c r="E9" s="800"/>
      <c r="F9" s="800"/>
      <c r="G9" s="800"/>
      <c r="H9" s="800"/>
      <c r="I9" s="800"/>
      <c r="J9" s="800"/>
      <c r="K9" s="800"/>
      <c r="L9" s="800"/>
      <c r="M9" s="277"/>
    </row>
    <row r="10" spans="1:15">
      <c r="A10" s="801" t="s">
        <v>8</v>
      </c>
      <c r="B10" s="801"/>
      <c r="C10" s="801"/>
      <c r="D10" s="801"/>
      <c r="E10" s="801"/>
      <c r="F10" s="801"/>
      <c r="G10" s="801"/>
      <c r="H10" s="801"/>
      <c r="I10" s="801"/>
      <c r="J10" s="801"/>
      <c r="K10" s="801"/>
      <c r="L10" s="801"/>
      <c r="M10" s="277"/>
    </row>
    <row r="11" spans="1:15" ht="7.5" customHeight="1">
      <c r="A11" s="278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3"/>
      <c r="M11" s="277"/>
    </row>
    <row r="12" spans="1:15" ht="15.75" customHeight="1">
      <c r="A12" s="278"/>
      <c r="B12" s="283"/>
      <c r="C12" s="283"/>
      <c r="D12" s="283"/>
      <c r="E12" s="283"/>
      <c r="F12" s="283"/>
      <c r="G12" s="806" t="s">
        <v>9</v>
      </c>
      <c r="H12" s="806"/>
      <c r="I12" s="806"/>
      <c r="J12" s="806"/>
      <c r="K12" s="806"/>
      <c r="L12" s="283"/>
      <c r="M12" s="277"/>
    </row>
    <row r="13" spans="1:15" ht="15.75" customHeight="1">
      <c r="A13" s="807" t="s">
        <v>10</v>
      </c>
      <c r="B13" s="807"/>
      <c r="C13" s="807"/>
      <c r="D13" s="807"/>
      <c r="E13" s="807"/>
      <c r="F13" s="807"/>
      <c r="G13" s="807"/>
      <c r="H13" s="807"/>
      <c r="I13" s="807"/>
      <c r="J13" s="807"/>
      <c r="K13" s="807"/>
      <c r="L13" s="807"/>
      <c r="M13" s="277"/>
    </row>
    <row r="14" spans="1:15" ht="12" customHeight="1">
      <c r="G14" s="808" t="s">
        <v>11</v>
      </c>
      <c r="H14" s="808"/>
      <c r="I14" s="808"/>
      <c r="J14" s="808"/>
      <c r="K14" s="808"/>
      <c r="M14" s="277"/>
    </row>
    <row r="15" spans="1:15">
      <c r="G15" s="809" t="s">
        <v>501</v>
      </c>
      <c r="H15" s="801"/>
      <c r="I15" s="801"/>
      <c r="J15" s="801"/>
      <c r="K15" s="801"/>
    </row>
    <row r="16" spans="1:15" ht="15.75" customHeight="1">
      <c r="B16" s="807" t="s">
        <v>13</v>
      </c>
      <c r="C16" s="807"/>
      <c r="D16" s="807"/>
      <c r="E16" s="807"/>
      <c r="F16" s="807"/>
      <c r="G16" s="807"/>
      <c r="H16" s="807"/>
      <c r="I16" s="807"/>
      <c r="J16" s="807"/>
      <c r="K16" s="807"/>
      <c r="L16" s="807"/>
    </row>
    <row r="17" spans="1:13" ht="7.5" customHeight="1"/>
    <row r="18" spans="1:13">
      <c r="G18" s="822" t="s">
        <v>504</v>
      </c>
      <c r="H18" s="808"/>
      <c r="I18" s="808"/>
      <c r="J18" s="808"/>
      <c r="K18" s="808"/>
    </row>
    <row r="19" spans="1:13">
      <c r="G19" s="810" t="s">
        <v>14</v>
      </c>
      <c r="H19" s="810"/>
      <c r="I19" s="810"/>
      <c r="J19" s="810"/>
      <c r="K19" s="810"/>
    </row>
    <row r="20" spans="1:13" ht="6.75" customHeight="1">
      <c r="G20" s="283"/>
      <c r="H20" s="283"/>
      <c r="I20" s="283"/>
      <c r="J20" s="283"/>
      <c r="K20" s="283"/>
    </row>
    <row r="21" spans="1:13">
      <c r="B21" s="143"/>
      <c r="C21" s="143"/>
      <c r="D21" s="143"/>
      <c r="E21" s="847" t="s">
        <v>15</v>
      </c>
      <c r="F21" s="847"/>
      <c r="G21" s="847"/>
      <c r="H21" s="847"/>
      <c r="I21" s="847"/>
      <c r="J21" s="847"/>
      <c r="K21" s="847"/>
      <c r="L21" s="143"/>
    </row>
    <row r="22" spans="1:13" ht="15" customHeight="1">
      <c r="A22" s="812" t="s">
        <v>16</v>
      </c>
      <c r="B22" s="812"/>
      <c r="C22" s="812"/>
      <c r="D22" s="812"/>
      <c r="E22" s="812"/>
      <c r="F22" s="812"/>
      <c r="G22" s="812"/>
      <c r="H22" s="812"/>
      <c r="I22" s="812"/>
      <c r="J22" s="812"/>
      <c r="K22" s="812"/>
      <c r="L22" s="812"/>
      <c r="M22" s="256"/>
    </row>
    <row r="23" spans="1:13">
      <c r="F23" s="144"/>
      <c r="J23" s="272"/>
      <c r="K23" s="222"/>
      <c r="L23" s="271" t="s">
        <v>17</v>
      </c>
      <c r="M23" s="256"/>
    </row>
    <row r="24" spans="1:13">
      <c r="F24" s="144"/>
      <c r="J24" s="270" t="s">
        <v>18</v>
      </c>
      <c r="K24" s="269"/>
      <c r="L24" s="257"/>
      <c r="M24" s="256"/>
    </row>
    <row r="25" spans="1:13">
      <c r="E25" s="283"/>
      <c r="F25" s="287"/>
      <c r="I25" s="266"/>
      <c r="J25" s="266"/>
      <c r="K25" s="265" t="s">
        <v>19</v>
      </c>
      <c r="L25" s="257"/>
      <c r="M25" s="256"/>
    </row>
    <row r="26" spans="1:13">
      <c r="A26" s="813" t="s">
        <v>250</v>
      </c>
      <c r="B26" s="813"/>
      <c r="C26" s="813"/>
      <c r="D26" s="813"/>
      <c r="E26" s="813"/>
      <c r="F26" s="813"/>
      <c r="G26" s="813"/>
      <c r="H26" s="813"/>
      <c r="I26" s="813"/>
      <c r="K26" s="265" t="s">
        <v>21</v>
      </c>
      <c r="L26" s="264" t="s">
        <v>22</v>
      </c>
      <c r="M26" s="256"/>
    </row>
    <row r="27" spans="1:13" ht="43.5" customHeight="1">
      <c r="A27" s="813" t="s">
        <v>23</v>
      </c>
      <c r="B27" s="813"/>
      <c r="C27" s="813"/>
      <c r="D27" s="813"/>
      <c r="E27" s="813"/>
      <c r="F27" s="813"/>
      <c r="G27" s="813"/>
      <c r="H27" s="813"/>
      <c r="I27" s="813"/>
      <c r="J27" s="288" t="s">
        <v>24</v>
      </c>
      <c r="K27" s="262" t="s">
        <v>25</v>
      </c>
      <c r="L27" s="257"/>
      <c r="M27" s="256"/>
    </row>
    <row r="28" spans="1:13">
      <c r="F28" s="144"/>
      <c r="G28" s="261" t="s">
        <v>26</v>
      </c>
      <c r="H28" s="163" t="s">
        <v>27</v>
      </c>
      <c r="I28" s="162"/>
      <c r="J28" s="260"/>
      <c r="K28" s="257"/>
      <c r="L28" s="257"/>
      <c r="M28" s="256"/>
    </row>
    <row r="29" spans="1:13">
      <c r="F29" s="144"/>
      <c r="G29" s="805" t="s">
        <v>28</v>
      </c>
      <c r="H29" s="805"/>
      <c r="I29" s="259" t="s">
        <v>29</v>
      </c>
      <c r="J29" s="258" t="s">
        <v>249</v>
      </c>
      <c r="K29" s="257" t="s">
        <v>31</v>
      </c>
      <c r="L29" s="257" t="s">
        <v>31</v>
      </c>
      <c r="M29" s="256"/>
    </row>
    <row r="30" spans="1:13">
      <c r="A30" s="779" t="s">
        <v>32</v>
      </c>
      <c r="B30" s="779"/>
      <c r="C30" s="779"/>
      <c r="D30" s="779"/>
      <c r="E30" s="779"/>
      <c r="F30" s="779"/>
      <c r="G30" s="779"/>
      <c r="H30" s="779"/>
      <c r="I30" s="779"/>
      <c r="J30" s="255"/>
      <c r="K30" s="255"/>
      <c r="L30" s="254" t="s">
        <v>33</v>
      </c>
      <c r="M30" s="253"/>
    </row>
    <row r="31" spans="1:13" ht="27" customHeight="1">
      <c r="A31" s="783" t="s">
        <v>34</v>
      </c>
      <c r="B31" s="784"/>
      <c r="C31" s="784"/>
      <c r="D31" s="784"/>
      <c r="E31" s="784"/>
      <c r="F31" s="784"/>
      <c r="G31" s="787" t="s">
        <v>35</v>
      </c>
      <c r="H31" s="789" t="s">
        <v>36</v>
      </c>
      <c r="I31" s="794" t="s">
        <v>37</v>
      </c>
      <c r="J31" s="795"/>
      <c r="K31" s="796" t="s">
        <v>38</v>
      </c>
      <c r="L31" s="798" t="s">
        <v>39</v>
      </c>
      <c r="M31" s="253"/>
    </row>
    <row r="32" spans="1:13" ht="58.5" customHeight="1">
      <c r="A32" s="785"/>
      <c r="B32" s="786"/>
      <c r="C32" s="786"/>
      <c r="D32" s="786"/>
      <c r="E32" s="786"/>
      <c r="F32" s="786"/>
      <c r="G32" s="788"/>
      <c r="H32" s="790"/>
      <c r="I32" s="252" t="s">
        <v>40</v>
      </c>
      <c r="J32" s="251" t="s">
        <v>41</v>
      </c>
      <c r="K32" s="797"/>
      <c r="L32" s="799"/>
    </row>
    <row r="33" spans="1:15">
      <c r="A33" s="802" t="s">
        <v>25</v>
      </c>
      <c r="B33" s="803"/>
      <c r="C33" s="803"/>
      <c r="D33" s="803"/>
      <c r="E33" s="803"/>
      <c r="F33" s="804"/>
      <c r="G33" s="154">
        <v>2</v>
      </c>
      <c r="H33" s="250">
        <v>3</v>
      </c>
      <c r="I33" s="249" t="s">
        <v>42</v>
      </c>
      <c r="J33" s="248" t="s">
        <v>43</v>
      </c>
      <c r="K33" s="247">
        <v>6</v>
      </c>
      <c r="L33" s="247">
        <v>7</v>
      </c>
    </row>
    <row r="34" spans="1:15">
      <c r="A34" s="206">
        <v>2</v>
      </c>
      <c r="B34" s="206"/>
      <c r="C34" s="205"/>
      <c r="D34" s="203"/>
      <c r="E34" s="206"/>
      <c r="F34" s="204"/>
      <c r="G34" s="203" t="s">
        <v>44</v>
      </c>
      <c r="H34" s="154">
        <v>1</v>
      </c>
      <c r="I34" s="172">
        <f>SUM(I35+I46+I65+I86+I93+I113+I139+I158+I168)</f>
        <v>6000</v>
      </c>
      <c r="J34" s="172">
        <f>SUM(J35+J46+J65+J86+J93+J113+J139+J158+J168)</f>
        <v>3000</v>
      </c>
      <c r="K34" s="177">
        <f>SUM(K35+K46+K65+K86+K93+K113+K139+K158+K168)</f>
        <v>1612.93</v>
      </c>
      <c r="L34" s="172">
        <f>SUM(L35+L46+L65+L86+L93+L113+L139+L158+L168)</f>
        <v>1612.93</v>
      </c>
      <c r="M34" s="155"/>
      <c r="N34" s="155"/>
      <c r="O34" s="155"/>
    </row>
    <row r="35" spans="1:15" ht="17.25" hidden="1" customHeight="1">
      <c r="A35" s="206">
        <v>2</v>
      </c>
      <c r="B35" s="227">
        <v>1</v>
      </c>
      <c r="C35" s="184"/>
      <c r="D35" s="210"/>
      <c r="E35" s="185"/>
      <c r="F35" s="183"/>
      <c r="G35" s="234" t="s">
        <v>45</v>
      </c>
      <c r="H35" s="154">
        <v>2</v>
      </c>
      <c r="I35" s="172">
        <f>SUM(I36+I42)</f>
        <v>0</v>
      </c>
      <c r="J35" s="172">
        <f>SUM(J36+J42)</f>
        <v>0</v>
      </c>
      <c r="K35" s="217">
        <f>SUM(K36+K42)</f>
        <v>0</v>
      </c>
      <c r="L35" s="216">
        <f>SUM(L36+L42)</f>
        <v>0</v>
      </c>
    </row>
    <row r="36" spans="1:15" hidden="1">
      <c r="A36" s="168">
        <v>2</v>
      </c>
      <c r="B36" s="168">
        <v>1</v>
      </c>
      <c r="C36" s="167">
        <v>1</v>
      </c>
      <c r="D36" s="165"/>
      <c r="E36" s="168"/>
      <c r="F36" s="166"/>
      <c r="G36" s="165" t="s">
        <v>46</v>
      </c>
      <c r="H36" s="154">
        <v>3</v>
      </c>
      <c r="I36" s="172">
        <f>SUM(I37)</f>
        <v>0</v>
      </c>
      <c r="J36" s="172">
        <f>SUM(J37)</f>
        <v>0</v>
      </c>
      <c r="K36" s="177">
        <f>SUM(K37)</f>
        <v>0</v>
      </c>
      <c r="L36" s="172">
        <f>SUM(L37)</f>
        <v>0</v>
      </c>
    </row>
    <row r="37" spans="1:15" hidden="1">
      <c r="A37" s="169">
        <v>2</v>
      </c>
      <c r="B37" s="168">
        <v>1</v>
      </c>
      <c r="C37" s="167">
        <v>1</v>
      </c>
      <c r="D37" s="165">
        <v>1</v>
      </c>
      <c r="E37" s="168"/>
      <c r="F37" s="166"/>
      <c r="G37" s="165" t="s">
        <v>46</v>
      </c>
      <c r="H37" s="154">
        <v>4</v>
      </c>
      <c r="I37" s="172">
        <f>SUM(I38+I40)</f>
        <v>0</v>
      </c>
      <c r="J37" s="172">
        <f t="shared" ref="J37:L38" si="0">SUM(J38)</f>
        <v>0</v>
      </c>
      <c r="K37" s="172">
        <f t="shared" si="0"/>
        <v>0</v>
      </c>
      <c r="L37" s="172">
        <f t="shared" si="0"/>
        <v>0</v>
      </c>
    </row>
    <row r="38" spans="1:15" hidden="1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/>
      <c r="G38" s="165" t="s">
        <v>47</v>
      </c>
      <c r="H38" s="154">
        <v>5</v>
      </c>
      <c r="I38" s="177">
        <f>SUM(I39)</f>
        <v>0</v>
      </c>
      <c r="J38" s="177">
        <f t="shared" si="0"/>
        <v>0</v>
      </c>
      <c r="K38" s="177">
        <f t="shared" si="0"/>
        <v>0</v>
      </c>
      <c r="L38" s="177">
        <f t="shared" si="0"/>
        <v>0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1</v>
      </c>
      <c r="F39" s="166">
        <v>1</v>
      </c>
      <c r="G39" s="165" t="s">
        <v>47</v>
      </c>
      <c r="H39" s="154">
        <v>6</v>
      </c>
      <c r="I39" s="219">
        <v>0</v>
      </c>
      <c r="J39" s="201">
        <v>0</v>
      </c>
      <c r="K39" s="201">
        <v>0</v>
      </c>
      <c r="L39" s="201"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/>
      <c r="G40" s="165" t="s">
        <v>48</v>
      </c>
      <c r="H40" s="154">
        <v>7</v>
      </c>
      <c r="I40" s="177">
        <f>I41</f>
        <v>0</v>
      </c>
      <c r="J40" s="177">
        <f>J41</f>
        <v>0</v>
      </c>
      <c r="K40" s="177">
        <f>K41</f>
        <v>0</v>
      </c>
      <c r="L40" s="177">
        <f>L41</f>
        <v>0</v>
      </c>
    </row>
    <row r="41" spans="1:15" hidden="1">
      <c r="A41" s="169">
        <v>2</v>
      </c>
      <c r="B41" s="168">
        <v>1</v>
      </c>
      <c r="C41" s="167">
        <v>1</v>
      </c>
      <c r="D41" s="165">
        <v>1</v>
      </c>
      <c r="E41" s="168">
        <v>2</v>
      </c>
      <c r="F41" s="166">
        <v>1</v>
      </c>
      <c r="G41" s="165" t="s">
        <v>48</v>
      </c>
      <c r="H41" s="154">
        <v>8</v>
      </c>
      <c r="I41" s="201">
        <v>0</v>
      </c>
      <c r="J41" s="164">
        <v>0</v>
      </c>
      <c r="K41" s="201">
        <v>0</v>
      </c>
      <c r="L41" s="164">
        <v>0</v>
      </c>
    </row>
    <row r="42" spans="1:15" hidden="1">
      <c r="A42" s="169">
        <v>2</v>
      </c>
      <c r="B42" s="168">
        <v>1</v>
      </c>
      <c r="C42" s="167">
        <v>2</v>
      </c>
      <c r="D42" s="165"/>
      <c r="E42" s="168"/>
      <c r="F42" s="166"/>
      <c r="G42" s="165" t="s">
        <v>49</v>
      </c>
      <c r="H42" s="154">
        <v>9</v>
      </c>
      <c r="I42" s="177">
        <f t="shared" ref="I42:L44" si="1">I43</f>
        <v>0</v>
      </c>
      <c r="J42" s="172">
        <f t="shared" si="1"/>
        <v>0</v>
      </c>
      <c r="K42" s="177">
        <f t="shared" si="1"/>
        <v>0</v>
      </c>
      <c r="L42" s="172">
        <f t="shared" si="1"/>
        <v>0</v>
      </c>
    </row>
    <row r="43" spans="1:15" hidden="1">
      <c r="A43" s="169">
        <v>2</v>
      </c>
      <c r="B43" s="168">
        <v>1</v>
      </c>
      <c r="C43" s="167">
        <v>2</v>
      </c>
      <c r="D43" s="165">
        <v>1</v>
      </c>
      <c r="E43" s="168"/>
      <c r="F43" s="166"/>
      <c r="G43" s="165" t="s">
        <v>49</v>
      </c>
      <c r="H43" s="154">
        <v>10</v>
      </c>
      <c r="I43" s="177">
        <f t="shared" si="1"/>
        <v>0</v>
      </c>
      <c r="J43" s="172">
        <f t="shared" si="1"/>
        <v>0</v>
      </c>
      <c r="K43" s="172">
        <f t="shared" si="1"/>
        <v>0</v>
      </c>
      <c r="L43" s="172">
        <f t="shared" si="1"/>
        <v>0</v>
      </c>
    </row>
    <row r="44" spans="1:15" hidden="1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/>
      <c r="G44" s="165" t="s">
        <v>49</v>
      </c>
      <c r="H44" s="154">
        <v>11</v>
      </c>
      <c r="I44" s="172">
        <f t="shared" si="1"/>
        <v>0</v>
      </c>
      <c r="J44" s="172">
        <f t="shared" si="1"/>
        <v>0</v>
      </c>
      <c r="K44" s="172">
        <f t="shared" si="1"/>
        <v>0</v>
      </c>
      <c r="L44" s="172">
        <f t="shared" si="1"/>
        <v>0</v>
      </c>
    </row>
    <row r="45" spans="1:15" hidden="1">
      <c r="A45" s="169">
        <v>2</v>
      </c>
      <c r="B45" s="168">
        <v>1</v>
      </c>
      <c r="C45" s="167">
        <v>2</v>
      </c>
      <c r="D45" s="165">
        <v>1</v>
      </c>
      <c r="E45" s="168">
        <v>1</v>
      </c>
      <c r="F45" s="166">
        <v>1</v>
      </c>
      <c r="G45" s="165" t="s">
        <v>49</v>
      </c>
      <c r="H45" s="154">
        <v>12</v>
      </c>
      <c r="I45" s="164">
        <v>0</v>
      </c>
      <c r="J45" s="201">
        <v>0</v>
      </c>
      <c r="K45" s="201">
        <v>0</v>
      </c>
      <c r="L45" s="201">
        <v>0</v>
      </c>
    </row>
    <row r="46" spans="1:15" hidden="1">
      <c r="A46" s="207">
        <v>2</v>
      </c>
      <c r="B46" s="228">
        <v>2</v>
      </c>
      <c r="C46" s="184"/>
      <c r="D46" s="210"/>
      <c r="E46" s="185"/>
      <c r="F46" s="183"/>
      <c r="G46" s="234" t="s">
        <v>50</v>
      </c>
      <c r="H46" s="154">
        <v>13</v>
      </c>
      <c r="I46" s="182">
        <f t="shared" ref="I46:L48" si="2">I47</f>
        <v>0</v>
      </c>
      <c r="J46" s="180">
        <f t="shared" si="2"/>
        <v>0</v>
      </c>
      <c r="K46" s="182">
        <f t="shared" si="2"/>
        <v>0</v>
      </c>
      <c r="L46" s="182">
        <f t="shared" si="2"/>
        <v>0</v>
      </c>
    </row>
    <row r="47" spans="1:15" hidden="1">
      <c r="A47" s="169">
        <v>2</v>
      </c>
      <c r="B47" s="168">
        <v>2</v>
      </c>
      <c r="C47" s="167">
        <v>1</v>
      </c>
      <c r="D47" s="165"/>
      <c r="E47" s="168"/>
      <c r="F47" s="166"/>
      <c r="G47" s="210" t="s">
        <v>50</v>
      </c>
      <c r="H47" s="154">
        <v>14</v>
      </c>
      <c r="I47" s="172">
        <f t="shared" si="2"/>
        <v>0</v>
      </c>
      <c r="J47" s="177">
        <f t="shared" si="2"/>
        <v>0</v>
      </c>
      <c r="K47" s="172">
        <f t="shared" si="2"/>
        <v>0</v>
      </c>
      <c r="L47" s="177">
        <f t="shared" si="2"/>
        <v>0</v>
      </c>
    </row>
    <row r="48" spans="1:15" hidden="1">
      <c r="A48" s="169">
        <v>2</v>
      </c>
      <c r="B48" s="168">
        <v>2</v>
      </c>
      <c r="C48" s="167">
        <v>1</v>
      </c>
      <c r="D48" s="165">
        <v>1</v>
      </c>
      <c r="E48" s="168"/>
      <c r="F48" s="166"/>
      <c r="G48" s="210" t="s">
        <v>50</v>
      </c>
      <c r="H48" s="154">
        <v>15</v>
      </c>
      <c r="I48" s="172">
        <f t="shared" si="2"/>
        <v>0</v>
      </c>
      <c r="J48" s="177">
        <f t="shared" si="2"/>
        <v>0</v>
      </c>
      <c r="K48" s="216">
        <f t="shared" si="2"/>
        <v>0</v>
      </c>
      <c r="L48" s="216">
        <f t="shared" si="2"/>
        <v>0</v>
      </c>
    </row>
    <row r="49" spans="1:12" hidden="1">
      <c r="A49" s="176">
        <v>2</v>
      </c>
      <c r="B49" s="175">
        <v>2</v>
      </c>
      <c r="C49" s="174">
        <v>1</v>
      </c>
      <c r="D49" s="179">
        <v>1</v>
      </c>
      <c r="E49" s="175">
        <v>1</v>
      </c>
      <c r="F49" s="173"/>
      <c r="G49" s="210" t="s">
        <v>50</v>
      </c>
      <c r="H49" s="154">
        <v>16</v>
      </c>
      <c r="I49" s="192">
        <f>SUM(I50:I64)</f>
        <v>0</v>
      </c>
      <c r="J49" s="192">
        <f>SUM(J50:J64)</f>
        <v>0</v>
      </c>
      <c r="K49" s="190">
        <f>SUM(K50:K64)</f>
        <v>0</v>
      </c>
      <c r="L49" s="190">
        <f>SUM(L50:L64)</f>
        <v>0</v>
      </c>
    </row>
    <row r="50" spans="1:12" hidden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246">
        <v>1</v>
      </c>
      <c r="G50" s="165" t="s">
        <v>51</v>
      </c>
      <c r="H50" s="154">
        <v>17</v>
      </c>
      <c r="I50" s="201">
        <v>0</v>
      </c>
      <c r="J50" s="201">
        <v>0</v>
      </c>
      <c r="K50" s="201">
        <v>0</v>
      </c>
      <c r="L50" s="201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2</v>
      </c>
      <c r="G51" s="165" t="s">
        <v>52</v>
      </c>
      <c r="H51" s="154">
        <v>18</v>
      </c>
      <c r="I51" s="201">
        <v>0</v>
      </c>
      <c r="J51" s="201">
        <v>0</v>
      </c>
      <c r="K51" s="201">
        <v>0</v>
      </c>
      <c r="L51" s="201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5</v>
      </c>
      <c r="G52" s="165" t="s">
        <v>53</v>
      </c>
      <c r="H52" s="154">
        <v>19</v>
      </c>
      <c r="I52" s="201">
        <v>0</v>
      </c>
      <c r="J52" s="201">
        <v>0</v>
      </c>
      <c r="K52" s="201">
        <v>0</v>
      </c>
      <c r="L52" s="201">
        <v>0</v>
      </c>
    </row>
    <row r="53" spans="1:12" ht="25.5" hidden="1" customHeight="1">
      <c r="A53" s="169">
        <v>2</v>
      </c>
      <c r="B53" s="168">
        <v>2</v>
      </c>
      <c r="C53" s="167">
        <v>1</v>
      </c>
      <c r="D53" s="165">
        <v>1</v>
      </c>
      <c r="E53" s="168">
        <v>1</v>
      </c>
      <c r="F53" s="166">
        <v>6</v>
      </c>
      <c r="G53" s="165" t="s">
        <v>54</v>
      </c>
      <c r="H53" s="154">
        <v>20</v>
      </c>
      <c r="I53" s="201">
        <v>0</v>
      </c>
      <c r="J53" s="201">
        <v>0</v>
      </c>
      <c r="K53" s="201">
        <v>0</v>
      </c>
      <c r="L53" s="201">
        <v>0</v>
      </c>
    </row>
    <row r="54" spans="1:12" ht="25.5" hidden="1" customHeight="1">
      <c r="A54" s="186">
        <v>2</v>
      </c>
      <c r="B54" s="185">
        <v>2</v>
      </c>
      <c r="C54" s="184">
        <v>1</v>
      </c>
      <c r="D54" s="210">
        <v>1</v>
      </c>
      <c r="E54" s="185">
        <v>1</v>
      </c>
      <c r="F54" s="183">
        <v>7</v>
      </c>
      <c r="G54" s="210" t="s">
        <v>55</v>
      </c>
      <c r="H54" s="154">
        <v>21</v>
      </c>
      <c r="I54" s="201">
        <v>0</v>
      </c>
      <c r="J54" s="201">
        <v>0</v>
      </c>
      <c r="K54" s="201">
        <v>0</v>
      </c>
      <c r="L54" s="201">
        <v>0</v>
      </c>
    </row>
    <row r="55" spans="1:12" hidden="1">
      <c r="A55" s="169">
        <v>2</v>
      </c>
      <c r="B55" s="168">
        <v>2</v>
      </c>
      <c r="C55" s="167">
        <v>1</v>
      </c>
      <c r="D55" s="165">
        <v>1</v>
      </c>
      <c r="E55" s="168">
        <v>1</v>
      </c>
      <c r="F55" s="166">
        <v>11</v>
      </c>
      <c r="G55" s="165" t="s">
        <v>56</v>
      </c>
      <c r="H55" s="154">
        <v>22</v>
      </c>
      <c r="I55" s="164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76">
        <v>2</v>
      </c>
      <c r="B56" s="194">
        <v>2</v>
      </c>
      <c r="C56" s="200">
        <v>1</v>
      </c>
      <c r="D56" s="200">
        <v>1</v>
      </c>
      <c r="E56" s="200">
        <v>1</v>
      </c>
      <c r="F56" s="193">
        <v>12</v>
      </c>
      <c r="G56" s="189" t="s">
        <v>57</v>
      </c>
      <c r="H56" s="154">
        <v>23</v>
      </c>
      <c r="I56" s="195">
        <v>0</v>
      </c>
      <c r="J56" s="201">
        <v>0</v>
      </c>
      <c r="K56" s="201">
        <v>0</v>
      </c>
      <c r="L56" s="201">
        <v>0</v>
      </c>
    </row>
    <row r="57" spans="1:12" ht="25.5" hidden="1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14</v>
      </c>
      <c r="G57" s="245" t="s">
        <v>58</v>
      </c>
      <c r="H57" s="154">
        <v>24</v>
      </c>
      <c r="I57" s="164">
        <v>0</v>
      </c>
      <c r="J57" s="164">
        <v>0</v>
      </c>
      <c r="K57" s="164">
        <v>0</v>
      </c>
      <c r="L57" s="164">
        <v>0</v>
      </c>
    </row>
    <row r="58" spans="1:12" ht="25.5" hidden="1" customHeight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15</v>
      </c>
      <c r="G58" s="165" t="s">
        <v>59</v>
      </c>
      <c r="H58" s="154">
        <v>25</v>
      </c>
      <c r="I58" s="164">
        <v>0</v>
      </c>
      <c r="J58" s="201">
        <v>0</v>
      </c>
      <c r="K58" s="201">
        <v>0</v>
      </c>
      <c r="L58" s="201">
        <v>0</v>
      </c>
    </row>
    <row r="59" spans="1:12" hidden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16</v>
      </c>
      <c r="G59" s="165" t="s">
        <v>60</v>
      </c>
      <c r="H59" s="154">
        <v>26</v>
      </c>
      <c r="I59" s="164">
        <v>0</v>
      </c>
      <c r="J59" s="201">
        <v>0</v>
      </c>
      <c r="K59" s="201">
        <v>0</v>
      </c>
      <c r="L59" s="201">
        <v>0</v>
      </c>
    </row>
    <row r="60" spans="1:12" ht="25.5" hidden="1" customHeight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17</v>
      </c>
      <c r="G60" s="165" t="s">
        <v>61</v>
      </c>
      <c r="H60" s="154">
        <v>27</v>
      </c>
      <c r="I60" s="164">
        <v>0</v>
      </c>
      <c r="J60" s="164">
        <v>0</v>
      </c>
      <c r="K60" s="164">
        <v>0</v>
      </c>
      <c r="L60" s="164">
        <v>0</v>
      </c>
    </row>
    <row r="61" spans="1:12" hidden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20</v>
      </c>
      <c r="G61" s="165" t="s">
        <v>62</v>
      </c>
      <c r="H61" s="154">
        <v>28</v>
      </c>
      <c r="I61" s="164">
        <v>0</v>
      </c>
      <c r="J61" s="201">
        <v>0</v>
      </c>
      <c r="K61" s="201">
        <v>0</v>
      </c>
      <c r="L61" s="201">
        <v>0</v>
      </c>
    </row>
    <row r="62" spans="1:12" ht="25.5" hidden="1" customHeight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21</v>
      </c>
      <c r="G62" s="165" t="s">
        <v>63</v>
      </c>
      <c r="H62" s="154">
        <v>29</v>
      </c>
      <c r="I62" s="164">
        <v>0</v>
      </c>
      <c r="J62" s="201">
        <v>0</v>
      </c>
      <c r="K62" s="201">
        <v>0</v>
      </c>
      <c r="L62" s="201">
        <v>0</v>
      </c>
    </row>
    <row r="63" spans="1:12" hidden="1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22</v>
      </c>
      <c r="G63" s="165" t="s">
        <v>64</v>
      </c>
      <c r="H63" s="154">
        <v>30</v>
      </c>
      <c r="I63" s="164">
        <v>0</v>
      </c>
      <c r="J63" s="201">
        <v>0</v>
      </c>
      <c r="K63" s="201">
        <v>0</v>
      </c>
      <c r="L63" s="201">
        <v>0</v>
      </c>
    </row>
    <row r="64" spans="1:12" hidden="1">
      <c r="A64" s="169">
        <v>2</v>
      </c>
      <c r="B64" s="168">
        <v>2</v>
      </c>
      <c r="C64" s="167">
        <v>1</v>
      </c>
      <c r="D64" s="167">
        <v>1</v>
      </c>
      <c r="E64" s="167">
        <v>1</v>
      </c>
      <c r="F64" s="166">
        <v>30</v>
      </c>
      <c r="G64" s="165" t="s">
        <v>65</v>
      </c>
      <c r="H64" s="154">
        <v>31</v>
      </c>
      <c r="I64" s="164">
        <v>0</v>
      </c>
      <c r="J64" s="201">
        <v>0</v>
      </c>
      <c r="K64" s="201">
        <v>0</v>
      </c>
      <c r="L64" s="201">
        <v>0</v>
      </c>
    </row>
    <row r="65" spans="1:15" hidden="1">
      <c r="A65" s="244">
        <v>2</v>
      </c>
      <c r="B65" s="243">
        <v>3</v>
      </c>
      <c r="C65" s="227"/>
      <c r="D65" s="184"/>
      <c r="E65" s="184"/>
      <c r="F65" s="183"/>
      <c r="G65" s="225" t="s">
        <v>66</v>
      </c>
      <c r="H65" s="154">
        <v>32</v>
      </c>
      <c r="I65" s="182">
        <f>I66</f>
        <v>0</v>
      </c>
      <c r="J65" s="182">
        <f>J66</f>
        <v>0</v>
      </c>
      <c r="K65" s="182">
        <f>K66</f>
        <v>0</v>
      </c>
      <c r="L65" s="182">
        <f>L66</f>
        <v>0</v>
      </c>
    </row>
    <row r="66" spans="1:15" hidden="1">
      <c r="A66" s="169">
        <v>2</v>
      </c>
      <c r="B66" s="168">
        <v>3</v>
      </c>
      <c r="C66" s="167">
        <v>1</v>
      </c>
      <c r="D66" s="167"/>
      <c r="E66" s="167"/>
      <c r="F66" s="166"/>
      <c r="G66" s="165" t="s">
        <v>67</v>
      </c>
      <c r="H66" s="154">
        <v>33</v>
      </c>
      <c r="I66" s="172">
        <f>SUM(I67+I72+I77)</f>
        <v>0</v>
      </c>
      <c r="J66" s="178">
        <f>SUM(J67+J72+J77)</f>
        <v>0</v>
      </c>
      <c r="K66" s="177">
        <f>SUM(K67+K72+K77)</f>
        <v>0</v>
      </c>
      <c r="L66" s="172">
        <f>SUM(L67+L72+L77)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/>
      <c r="F67" s="166"/>
      <c r="G67" s="165" t="s">
        <v>68</v>
      </c>
      <c r="H67" s="154">
        <v>34</v>
      </c>
      <c r="I67" s="172">
        <f>I68</f>
        <v>0</v>
      </c>
      <c r="J67" s="178">
        <f>J68</f>
        <v>0</v>
      </c>
      <c r="K67" s="177">
        <f>K68</f>
        <v>0</v>
      </c>
      <c r="L67" s="172">
        <f>L68</f>
        <v>0</v>
      </c>
    </row>
    <row r="68" spans="1:15" hidden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/>
      <c r="G68" s="165" t="s">
        <v>68</v>
      </c>
      <c r="H68" s="154">
        <v>35</v>
      </c>
      <c r="I68" s="172">
        <f>SUM(I69:I71)</f>
        <v>0</v>
      </c>
      <c r="J68" s="178">
        <f>SUM(J69:J71)</f>
        <v>0</v>
      </c>
      <c r="K68" s="177">
        <f>SUM(K69:K71)</f>
        <v>0</v>
      </c>
      <c r="L68" s="172">
        <f>SUM(L69:L71)</f>
        <v>0</v>
      </c>
    </row>
    <row r="69" spans="1:15" ht="25.5" hidden="1" customHeight="1">
      <c r="A69" s="169">
        <v>2</v>
      </c>
      <c r="B69" s="168">
        <v>3</v>
      </c>
      <c r="C69" s="167">
        <v>1</v>
      </c>
      <c r="D69" s="167">
        <v>1</v>
      </c>
      <c r="E69" s="167">
        <v>1</v>
      </c>
      <c r="F69" s="166">
        <v>1</v>
      </c>
      <c r="G69" s="165" t="s">
        <v>69</v>
      </c>
      <c r="H69" s="154">
        <v>36</v>
      </c>
      <c r="I69" s="164">
        <v>0</v>
      </c>
      <c r="J69" s="164">
        <v>0</v>
      </c>
      <c r="K69" s="164">
        <v>0</v>
      </c>
      <c r="L69" s="164">
        <v>0</v>
      </c>
      <c r="M69" s="242"/>
      <c r="N69" s="242"/>
      <c r="O69" s="242"/>
    </row>
    <row r="70" spans="1:15" ht="25.5" hidden="1" customHeight="1">
      <c r="A70" s="169">
        <v>2</v>
      </c>
      <c r="B70" s="185">
        <v>3</v>
      </c>
      <c r="C70" s="184">
        <v>1</v>
      </c>
      <c r="D70" s="184">
        <v>1</v>
      </c>
      <c r="E70" s="184">
        <v>1</v>
      </c>
      <c r="F70" s="183">
        <v>2</v>
      </c>
      <c r="G70" s="210" t="s">
        <v>70</v>
      </c>
      <c r="H70" s="154">
        <v>37</v>
      </c>
      <c r="I70" s="219">
        <v>0</v>
      </c>
      <c r="J70" s="219">
        <v>0</v>
      </c>
      <c r="K70" s="219">
        <v>0</v>
      </c>
      <c r="L70" s="219">
        <v>0</v>
      </c>
    </row>
    <row r="71" spans="1:15" hidden="1">
      <c r="A71" s="168">
        <v>2</v>
      </c>
      <c r="B71" s="167">
        <v>3</v>
      </c>
      <c r="C71" s="167">
        <v>1</v>
      </c>
      <c r="D71" s="167">
        <v>1</v>
      </c>
      <c r="E71" s="167">
        <v>1</v>
      </c>
      <c r="F71" s="166">
        <v>3</v>
      </c>
      <c r="G71" s="165" t="s">
        <v>71</v>
      </c>
      <c r="H71" s="154">
        <v>38</v>
      </c>
      <c r="I71" s="164">
        <v>0</v>
      </c>
      <c r="J71" s="164">
        <v>0</v>
      </c>
      <c r="K71" s="164">
        <v>0</v>
      </c>
      <c r="L71" s="164">
        <v>0</v>
      </c>
    </row>
    <row r="72" spans="1:15" ht="25.5" hidden="1" customHeight="1">
      <c r="A72" s="185">
        <v>2</v>
      </c>
      <c r="B72" s="184">
        <v>3</v>
      </c>
      <c r="C72" s="184">
        <v>1</v>
      </c>
      <c r="D72" s="184">
        <v>2</v>
      </c>
      <c r="E72" s="184"/>
      <c r="F72" s="183"/>
      <c r="G72" s="210" t="s">
        <v>72</v>
      </c>
      <c r="H72" s="154">
        <v>39</v>
      </c>
      <c r="I72" s="182">
        <f>I73</f>
        <v>0</v>
      </c>
      <c r="J72" s="181">
        <f>J73</f>
        <v>0</v>
      </c>
      <c r="K72" s="180">
        <f>K73</f>
        <v>0</v>
      </c>
      <c r="L72" s="180">
        <f>L73</f>
        <v>0</v>
      </c>
    </row>
    <row r="73" spans="1:15" ht="25.5" hidden="1" customHeight="1">
      <c r="A73" s="175">
        <v>2</v>
      </c>
      <c r="B73" s="174">
        <v>3</v>
      </c>
      <c r="C73" s="174">
        <v>1</v>
      </c>
      <c r="D73" s="174">
        <v>2</v>
      </c>
      <c r="E73" s="174">
        <v>1</v>
      </c>
      <c r="F73" s="173"/>
      <c r="G73" s="210" t="s">
        <v>72</v>
      </c>
      <c r="H73" s="154">
        <v>40</v>
      </c>
      <c r="I73" s="216">
        <f>SUM(I74:I76)</f>
        <v>0</v>
      </c>
      <c r="J73" s="218">
        <f>SUM(J74:J76)</f>
        <v>0</v>
      </c>
      <c r="K73" s="217">
        <f>SUM(K74:K76)</f>
        <v>0</v>
      </c>
      <c r="L73" s="177">
        <f>SUM(L74:L76)</f>
        <v>0</v>
      </c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1</v>
      </c>
      <c r="G74" s="169" t="s">
        <v>69</v>
      </c>
      <c r="H74" s="154">
        <v>41</v>
      </c>
      <c r="I74" s="164">
        <v>0</v>
      </c>
      <c r="J74" s="164">
        <v>0</v>
      </c>
      <c r="K74" s="164">
        <v>0</v>
      </c>
      <c r="L74" s="164">
        <v>0</v>
      </c>
      <c r="M74" s="242"/>
      <c r="N74" s="242"/>
      <c r="O74" s="242"/>
    </row>
    <row r="75" spans="1:15" ht="25.5" hidden="1" customHeight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2</v>
      </c>
      <c r="G75" s="169" t="s">
        <v>70</v>
      </c>
      <c r="H75" s="154">
        <v>42</v>
      </c>
      <c r="I75" s="164">
        <v>0</v>
      </c>
      <c r="J75" s="164">
        <v>0</v>
      </c>
      <c r="K75" s="164">
        <v>0</v>
      </c>
      <c r="L75" s="164">
        <v>0</v>
      </c>
    </row>
    <row r="76" spans="1:15" hidden="1">
      <c r="A76" s="168">
        <v>2</v>
      </c>
      <c r="B76" s="167">
        <v>3</v>
      </c>
      <c r="C76" s="167">
        <v>1</v>
      </c>
      <c r="D76" s="167">
        <v>2</v>
      </c>
      <c r="E76" s="167">
        <v>1</v>
      </c>
      <c r="F76" s="166">
        <v>3</v>
      </c>
      <c r="G76" s="169" t="s">
        <v>71</v>
      </c>
      <c r="H76" s="154">
        <v>43</v>
      </c>
      <c r="I76" s="164">
        <v>0</v>
      </c>
      <c r="J76" s="164">
        <v>0</v>
      </c>
      <c r="K76" s="164">
        <v>0</v>
      </c>
      <c r="L76" s="164"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/>
      <c r="F77" s="166"/>
      <c r="G77" s="169" t="s">
        <v>241</v>
      </c>
      <c r="H77" s="154">
        <v>44</v>
      </c>
      <c r="I77" s="172">
        <f>I78</f>
        <v>0</v>
      </c>
      <c r="J77" s="178">
        <f>J78</f>
        <v>0</v>
      </c>
      <c r="K77" s="177">
        <f>K78</f>
        <v>0</v>
      </c>
      <c r="L77" s="177">
        <f>L78</f>
        <v>0</v>
      </c>
    </row>
    <row r="78" spans="1:15" ht="25.5" hidden="1" customHeight="1">
      <c r="A78" s="168">
        <v>2</v>
      </c>
      <c r="B78" s="167">
        <v>3</v>
      </c>
      <c r="C78" s="167">
        <v>1</v>
      </c>
      <c r="D78" s="167">
        <v>3</v>
      </c>
      <c r="E78" s="167">
        <v>1</v>
      </c>
      <c r="F78" s="166"/>
      <c r="G78" s="169" t="s">
        <v>240</v>
      </c>
      <c r="H78" s="154">
        <v>45</v>
      </c>
      <c r="I78" s="172">
        <f>SUM(I79:I81)</f>
        <v>0</v>
      </c>
      <c r="J78" s="178">
        <f>SUM(J79:J81)</f>
        <v>0</v>
      </c>
      <c r="K78" s="177">
        <f>SUM(K79:K81)</f>
        <v>0</v>
      </c>
      <c r="L78" s="177">
        <f>SUM(L79:L81)</f>
        <v>0</v>
      </c>
    </row>
    <row r="79" spans="1:15" hidden="1">
      <c r="A79" s="185">
        <v>2</v>
      </c>
      <c r="B79" s="184">
        <v>3</v>
      </c>
      <c r="C79" s="184">
        <v>1</v>
      </c>
      <c r="D79" s="184">
        <v>3</v>
      </c>
      <c r="E79" s="184">
        <v>1</v>
      </c>
      <c r="F79" s="183">
        <v>1</v>
      </c>
      <c r="G79" s="186" t="s">
        <v>75</v>
      </c>
      <c r="H79" s="154">
        <v>46</v>
      </c>
      <c r="I79" s="219">
        <v>0</v>
      </c>
      <c r="J79" s="219">
        <v>0</v>
      </c>
      <c r="K79" s="219">
        <v>0</v>
      </c>
      <c r="L79" s="219">
        <v>0</v>
      </c>
    </row>
    <row r="80" spans="1:15" hidden="1">
      <c r="A80" s="168">
        <v>2</v>
      </c>
      <c r="B80" s="167">
        <v>3</v>
      </c>
      <c r="C80" s="167">
        <v>1</v>
      </c>
      <c r="D80" s="167">
        <v>3</v>
      </c>
      <c r="E80" s="167">
        <v>1</v>
      </c>
      <c r="F80" s="166">
        <v>2</v>
      </c>
      <c r="G80" s="169" t="s">
        <v>76</v>
      </c>
      <c r="H80" s="154">
        <v>47</v>
      </c>
      <c r="I80" s="164">
        <v>0</v>
      </c>
      <c r="J80" s="164">
        <v>0</v>
      </c>
      <c r="K80" s="164">
        <v>0</v>
      </c>
      <c r="L80" s="164">
        <v>0</v>
      </c>
    </row>
    <row r="81" spans="1:12" hidden="1">
      <c r="A81" s="185">
        <v>2</v>
      </c>
      <c r="B81" s="184">
        <v>3</v>
      </c>
      <c r="C81" s="184">
        <v>1</v>
      </c>
      <c r="D81" s="184">
        <v>3</v>
      </c>
      <c r="E81" s="184">
        <v>1</v>
      </c>
      <c r="F81" s="183">
        <v>3</v>
      </c>
      <c r="G81" s="186" t="s">
        <v>77</v>
      </c>
      <c r="H81" s="154">
        <v>48</v>
      </c>
      <c r="I81" s="219">
        <v>0</v>
      </c>
      <c r="J81" s="219">
        <v>0</v>
      </c>
      <c r="K81" s="219">
        <v>0</v>
      </c>
      <c r="L81" s="219">
        <v>0</v>
      </c>
    </row>
    <row r="82" spans="1:12" hidden="1">
      <c r="A82" s="185">
        <v>2</v>
      </c>
      <c r="B82" s="184">
        <v>3</v>
      </c>
      <c r="C82" s="184">
        <v>2</v>
      </c>
      <c r="D82" s="184"/>
      <c r="E82" s="184"/>
      <c r="F82" s="183"/>
      <c r="G82" s="186" t="s">
        <v>78</v>
      </c>
      <c r="H82" s="154">
        <v>49</v>
      </c>
      <c r="I82" s="172">
        <f t="shared" ref="I82:L83" si="3">I83</f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/>
      <c r="F83" s="183"/>
      <c r="G83" s="186" t="s">
        <v>78</v>
      </c>
      <c r="H83" s="154">
        <v>50</v>
      </c>
      <c r="I83" s="172">
        <f t="shared" si="3"/>
        <v>0</v>
      </c>
      <c r="J83" s="172">
        <f t="shared" si="3"/>
        <v>0</v>
      </c>
      <c r="K83" s="172">
        <f t="shared" si="3"/>
        <v>0</v>
      </c>
      <c r="L83" s="172">
        <f t="shared" si="3"/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/>
      <c r="G84" s="186" t="s">
        <v>78</v>
      </c>
      <c r="H84" s="154">
        <v>51</v>
      </c>
      <c r="I84" s="172">
        <f>SUM(I85)</f>
        <v>0</v>
      </c>
      <c r="J84" s="172">
        <f>SUM(J85)</f>
        <v>0</v>
      </c>
      <c r="K84" s="172">
        <f>SUM(K85)</f>
        <v>0</v>
      </c>
      <c r="L84" s="172">
        <f>SUM(L85)</f>
        <v>0</v>
      </c>
    </row>
    <row r="85" spans="1:12" hidden="1">
      <c r="A85" s="185">
        <v>2</v>
      </c>
      <c r="B85" s="184">
        <v>3</v>
      </c>
      <c r="C85" s="184">
        <v>2</v>
      </c>
      <c r="D85" s="184">
        <v>1</v>
      </c>
      <c r="E85" s="184">
        <v>1</v>
      </c>
      <c r="F85" s="183">
        <v>1</v>
      </c>
      <c r="G85" s="186" t="s">
        <v>78</v>
      </c>
      <c r="H85" s="154">
        <v>52</v>
      </c>
      <c r="I85" s="164">
        <v>0</v>
      </c>
      <c r="J85" s="164">
        <v>0</v>
      </c>
      <c r="K85" s="164">
        <v>0</v>
      </c>
      <c r="L85" s="164">
        <v>0</v>
      </c>
    </row>
    <row r="86" spans="1:12" hidden="1">
      <c r="A86" s="206">
        <v>2</v>
      </c>
      <c r="B86" s="205">
        <v>4</v>
      </c>
      <c r="C86" s="205"/>
      <c r="D86" s="205"/>
      <c r="E86" s="205"/>
      <c r="F86" s="204"/>
      <c r="G86" s="229" t="s">
        <v>79</v>
      </c>
      <c r="H86" s="154">
        <v>53</v>
      </c>
      <c r="I86" s="172">
        <f t="shared" ref="I86:L88" si="4">I87</f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/>
      <c r="E87" s="167"/>
      <c r="F87" s="166"/>
      <c r="G87" s="169" t="s">
        <v>80</v>
      </c>
      <c r="H87" s="154">
        <v>54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/>
      <c r="F88" s="166"/>
      <c r="G88" s="169" t="s">
        <v>80</v>
      </c>
      <c r="H88" s="154">
        <v>55</v>
      </c>
      <c r="I88" s="172">
        <f t="shared" si="4"/>
        <v>0</v>
      </c>
      <c r="J88" s="178">
        <f t="shared" si="4"/>
        <v>0</v>
      </c>
      <c r="K88" s="177">
        <f t="shared" si="4"/>
        <v>0</v>
      </c>
      <c r="L88" s="177">
        <f t="shared" si="4"/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/>
      <c r="G89" s="169" t="s">
        <v>80</v>
      </c>
      <c r="H89" s="154">
        <v>56</v>
      </c>
      <c r="I89" s="172">
        <f>SUM(I90:I92)</f>
        <v>0</v>
      </c>
      <c r="J89" s="178">
        <f>SUM(J90:J92)</f>
        <v>0</v>
      </c>
      <c r="K89" s="177">
        <f>SUM(K90:K92)</f>
        <v>0</v>
      </c>
      <c r="L89" s="177">
        <f>SUM(L90:L92)</f>
        <v>0</v>
      </c>
    </row>
    <row r="90" spans="1:12" hidden="1">
      <c r="A90" s="168">
        <v>2</v>
      </c>
      <c r="B90" s="167">
        <v>4</v>
      </c>
      <c r="C90" s="167">
        <v>1</v>
      </c>
      <c r="D90" s="167">
        <v>1</v>
      </c>
      <c r="E90" s="167">
        <v>1</v>
      </c>
      <c r="F90" s="166">
        <v>1</v>
      </c>
      <c r="G90" s="169" t="s">
        <v>81</v>
      </c>
      <c r="H90" s="154">
        <v>57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8">
        <v>4</v>
      </c>
      <c r="C91" s="168">
        <v>1</v>
      </c>
      <c r="D91" s="167">
        <v>1</v>
      </c>
      <c r="E91" s="167">
        <v>1</v>
      </c>
      <c r="F91" s="187">
        <v>2</v>
      </c>
      <c r="G91" s="165" t="s">
        <v>82</v>
      </c>
      <c r="H91" s="154">
        <v>58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168">
        <v>2</v>
      </c>
      <c r="B92" s="167">
        <v>4</v>
      </c>
      <c r="C92" s="168">
        <v>1</v>
      </c>
      <c r="D92" s="167">
        <v>1</v>
      </c>
      <c r="E92" s="167">
        <v>1</v>
      </c>
      <c r="F92" s="187">
        <v>3</v>
      </c>
      <c r="G92" s="165" t="s">
        <v>83</v>
      </c>
      <c r="H92" s="154">
        <v>59</v>
      </c>
      <c r="I92" s="164">
        <v>0</v>
      </c>
      <c r="J92" s="164">
        <v>0</v>
      </c>
      <c r="K92" s="164">
        <v>0</v>
      </c>
      <c r="L92" s="164">
        <v>0</v>
      </c>
    </row>
    <row r="93" spans="1:12" hidden="1">
      <c r="A93" s="206">
        <v>2</v>
      </c>
      <c r="B93" s="205">
        <v>5</v>
      </c>
      <c r="C93" s="206"/>
      <c r="D93" s="205"/>
      <c r="E93" s="205"/>
      <c r="F93" s="241"/>
      <c r="G93" s="203" t="s">
        <v>84</v>
      </c>
      <c r="H93" s="154">
        <v>60</v>
      </c>
      <c r="I93" s="172">
        <f>SUM(I94+I99+I104)</f>
        <v>0</v>
      </c>
      <c r="J93" s="178">
        <f>SUM(J94+J99+J104)</f>
        <v>0</v>
      </c>
      <c r="K93" s="177">
        <f>SUM(K94+K99+K104)</f>
        <v>0</v>
      </c>
      <c r="L93" s="177">
        <f>SUM(L94+L99+L104)</f>
        <v>0</v>
      </c>
    </row>
    <row r="94" spans="1:12" hidden="1">
      <c r="A94" s="185">
        <v>2</v>
      </c>
      <c r="B94" s="184">
        <v>5</v>
      </c>
      <c r="C94" s="185">
        <v>1</v>
      </c>
      <c r="D94" s="184"/>
      <c r="E94" s="184"/>
      <c r="F94" s="237"/>
      <c r="G94" s="210" t="s">
        <v>85</v>
      </c>
      <c r="H94" s="154">
        <v>61</v>
      </c>
      <c r="I94" s="182">
        <f t="shared" ref="I94:L95" si="5">I95</f>
        <v>0</v>
      </c>
      <c r="J94" s="181">
        <f t="shared" si="5"/>
        <v>0</v>
      </c>
      <c r="K94" s="180">
        <f t="shared" si="5"/>
        <v>0</v>
      </c>
      <c r="L94" s="180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/>
      <c r="F95" s="187"/>
      <c r="G95" s="165" t="s">
        <v>85</v>
      </c>
      <c r="H95" s="154">
        <v>62</v>
      </c>
      <c r="I95" s="172">
        <f t="shared" si="5"/>
        <v>0</v>
      </c>
      <c r="J95" s="178">
        <f t="shared" si="5"/>
        <v>0</v>
      </c>
      <c r="K95" s="177">
        <f t="shared" si="5"/>
        <v>0</v>
      </c>
      <c r="L95" s="177">
        <f t="shared" si="5"/>
        <v>0</v>
      </c>
    </row>
    <row r="96" spans="1:12" hidden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/>
      <c r="G96" s="165" t="s">
        <v>85</v>
      </c>
      <c r="H96" s="154">
        <v>63</v>
      </c>
      <c r="I96" s="172">
        <f>SUM(I97:I98)</f>
        <v>0</v>
      </c>
      <c r="J96" s="178">
        <f>SUM(J97:J98)</f>
        <v>0</v>
      </c>
      <c r="K96" s="177">
        <f>SUM(K97:K98)</f>
        <v>0</v>
      </c>
      <c r="L96" s="177">
        <f>SUM(L97:L98)</f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1</v>
      </c>
      <c r="G97" s="165" t="s">
        <v>86</v>
      </c>
      <c r="H97" s="154">
        <v>64</v>
      </c>
      <c r="I97" s="164">
        <v>0</v>
      </c>
      <c r="J97" s="164">
        <v>0</v>
      </c>
      <c r="K97" s="164">
        <v>0</v>
      </c>
      <c r="L97" s="164">
        <v>0</v>
      </c>
    </row>
    <row r="98" spans="1:12" ht="25.5" hidden="1" customHeight="1">
      <c r="A98" s="168">
        <v>2</v>
      </c>
      <c r="B98" s="167">
        <v>5</v>
      </c>
      <c r="C98" s="168">
        <v>1</v>
      </c>
      <c r="D98" s="167">
        <v>1</v>
      </c>
      <c r="E98" s="167">
        <v>1</v>
      </c>
      <c r="F98" s="187">
        <v>2</v>
      </c>
      <c r="G98" s="165" t="s">
        <v>87</v>
      </c>
      <c r="H98" s="154">
        <v>65</v>
      </c>
      <c r="I98" s="164">
        <v>0</v>
      </c>
      <c r="J98" s="164">
        <v>0</v>
      </c>
      <c r="K98" s="164">
        <v>0</v>
      </c>
      <c r="L98" s="164">
        <v>0</v>
      </c>
    </row>
    <row r="99" spans="1:12" hidden="1">
      <c r="A99" s="168">
        <v>2</v>
      </c>
      <c r="B99" s="167">
        <v>5</v>
      </c>
      <c r="C99" s="168">
        <v>2</v>
      </c>
      <c r="D99" s="167"/>
      <c r="E99" s="167"/>
      <c r="F99" s="187"/>
      <c r="G99" s="165" t="s">
        <v>88</v>
      </c>
      <c r="H99" s="154">
        <v>66</v>
      </c>
      <c r="I99" s="172">
        <f t="shared" ref="I99:L100" si="6">I100</f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/>
      <c r="F100" s="187"/>
      <c r="G100" s="165" t="s">
        <v>88</v>
      </c>
      <c r="H100" s="154">
        <v>67</v>
      </c>
      <c r="I100" s="172">
        <f t="shared" si="6"/>
        <v>0</v>
      </c>
      <c r="J100" s="178">
        <f t="shared" si="6"/>
        <v>0</v>
      </c>
      <c r="K100" s="177">
        <f t="shared" si="6"/>
        <v>0</v>
      </c>
      <c r="L100" s="172">
        <f t="shared" si="6"/>
        <v>0</v>
      </c>
    </row>
    <row r="101" spans="1:12" hidden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/>
      <c r="G101" s="165" t="s">
        <v>88</v>
      </c>
      <c r="H101" s="154">
        <v>68</v>
      </c>
      <c r="I101" s="172">
        <f>SUM(I102:I103)</f>
        <v>0</v>
      </c>
      <c r="J101" s="178">
        <f>SUM(J102:J103)</f>
        <v>0</v>
      </c>
      <c r="K101" s="177">
        <f>SUM(K102:K103)</f>
        <v>0</v>
      </c>
      <c r="L101" s="172">
        <f>SUM(L102:L103)</f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1</v>
      </c>
      <c r="G102" s="165" t="s">
        <v>89</v>
      </c>
      <c r="H102" s="154">
        <v>69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2</v>
      </c>
      <c r="D103" s="165">
        <v>1</v>
      </c>
      <c r="E103" s="168">
        <v>1</v>
      </c>
      <c r="F103" s="187">
        <v>2</v>
      </c>
      <c r="G103" s="165" t="s">
        <v>90</v>
      </c>
      <c r="H103" s="154">
        <v>70</v>
      </c>
      <c r="I103" s="164">
        <v>0</v>
      </c>
      <c r="J103" s="164">
        <v>0</v>
      </c>
      <c r="K103" s="164">
        <v>0</v>
      </c>
      <c r="L103" s="164"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/>
      <c r="E104" s="168"/>
      <c r="F104" s="187"/>
      <c r="G104" s="165" t="s">
        <v>91</v>
      </c>
      <c r="H104" s="154">
        <v>71</v>
      </c>
      <c r="I104" s="172">
        <f t="shared" ref="I104:L105" si="7">I105</f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69">
        <v>2</v>
      </c>
      <c r="B105" s="168">
        <v>5</v>
      </c>
      <c r="C105" s="167">
        <v>3</v>
      </c>
      <c r="D105" s="165">
        <v>1</v>
      </c>
      <c r="E105" s="168"/>
      <c r="F105" s="187"/>
      <c r="G105" s="165" t="s">
        <v>92</v>
      </c>
      <c r="H105" s="154">
        <v>72</v>
      </c>
      <c r="I105" s="172">
        <f t="shared" si="7"/>
        <v>0</v>
      </c>
      <c r="J105" s="178">
        <f t="shared" si="7"/>
        <v>0</v>
      </c>
      <c r="K105" s="177">
        <f t="shared" si="7"/>
        <v>0</v>
      </c>
      <c r="L105" s="172">
        <f t="shared" si="7"/>
        <v>0</v>
      </c>
    </row>
    <row r="106" spans="1:12" ht="25.5" hidden="1" customHeight="1">
      <c r="A106" s="176">
        <v>2</v>
      </c>
      <c r="B106" s="175">
        <v>5</v>
      </c>
      <c r="C106" s="174">
        <v>3</v>
      </c>
      <c r="D106" s="179">
        <v>1</v>
      </c>
      <c r="E106" s="175">
        <v>1</v>
      </c>
      <c r="F106" s="240"/>
      <c r="G106" s="179" t="s">
        <v>92</v>
      </c>
      <c r="H106" s="154">
        <v>73</v>
      </c>
      <c r="I106" s="216">
        <f>SUM(I107:I108)</f>
        <v>0</v>
      </c>
      <c r="J106" s="218">
        <f>SUM(J107:J108)</f>
        <v>0</v>
      </c>
      <c r="K106" s="217">
        <f>SUM(K107:K108)</f>
        <v>0</v>
      </c>
      <c r="L106" s="216">
        <f>SUM(L107:L108)</f>
        <v>0</v>
      </c>
    </row>
    <row r="107" spans="1:12" ht="25.5" hidden="1" customHeight="1">
      <c r="A107" s="169">
        <v>2</v>
      </c>
      <c r="B107" s="168">
        <v>5</v>
      </c>
      <c r="C107" s="167">
        <v>3</v>
      </c>
      <c r="D107" s="165">
        <v>1</v>
      </c>
      <c r="E107" s="168">
        <v>1</v>
      </c>
      <c r="F107" s="187">
        <v>1</v>
      </c>
      <c r="G107" s="165" t="s">
        <v>92</v>
      </c>
      <c r="H107" s="154">
        <v>74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1</v>
      </c>
      <c r="E108" s="175">
        <v>1</v>
      </c>
      <c r="F108" s="240">
        <v>2</v>
      </c>
      <c r="G108" s="179" t="s">
        <v>93</v>
      </c>
      <c r="H108" s="154">
        <v>75</v>
      </c>
      <c r="I108" s="164">
        <v>0</v>
      </c>
      <c r="J108" s="164">
        <v>0</v>
      </c>
      <c r="K108" s="164">
        <v>0</v>
      </c>
      <c r="L108" s="164"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/>
      <c r="F109" s="240"/>
      <c r="G109" s="179" t="s">
        <v>94</v>
      </c>
      <c r="H109" s="154">
        <v>76</v>
      </c>
      <c r="I109" s="216">
        <f>I110</f>
        <v>0</v>
      </c>
      <c r="J109" s="216">
        <f>J110</f>
        <v>0</v>
      </c>
      <c r="K109" s="216">
        <f>K110</f>
        <v>0</v>
      </c>
      <c r="L109" s="216">
        <f>L110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/>
      <c r="G110" s="179" t="s">
        <v>94</v>
      </c>
      <c r="H110" s="154">
        <v>77</v>
      </c>
      <c r="I110" s="216">
        <f>SUM(I111:I112)</f>
        <v>0</v>
      </c>
      <c r="J110" s="216">
        <f>SUM(J111:J112)</f>
        <v>0</v>
      </c>
      <c r="K110" s="216">
        <f>SUM(K111:K112)</f>
        <v>0</v>
      </c>
      <c r="L110" s="216">
        <f>SUM(L111:L112)</f>
        <v>0</v>
      </c>
    </row>
    <row r="111" spans="1:12" ht="25.5" hidden="1" customHeight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1</v>
      </c>
      <c r="G111" s="179" t="s">
        <v>94</v>
      </c>
      <c r="H111" s="154">
        <v>78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176">
        <v>2</v>
      </c>
      <c r="B112" s="175">
        <v>5</v>
      </c>
      <c r="C112" s="174">
        <v>3</v>
      </c>
      <c r="D112" s="179">
        <v>2</v>
      </c>
      <c r="E112" s="175">
        <v>1</v>
      </c>
      <c r="F112" s="240">
        <v>2</v>
      </c>
      <c r="G112" s="179" t="s">
        <v>95</v>
      </c>
      <c r="H112" s="154">
        <v>79</v>
      </c>
      <c r="I112" s="164">
        <v>0</v>
      </c>
      <c r="J112" s="164">
        <v>0</v>
      </c>
      <c r="K112" s="164">
        <v>0</v>
      </c>
      <c r="L112" s="164">
        <v>0</v>
      </c>
    </row>
    <row r="113" spans="1:12" hidden="1">
      <c r="A113" s="229">
        <v>2</v>
      </c>
      <c r="B113" s="206">
        <v>6</v>
      </c>
      <c r="C113" s="205"/>
      <c r="D113" s="203"/>
      <c r="E113" s="206"/>
      <c r="F113" s="241"/>
      <c r="G113" s="230" t="s">
        <v>96</v>
      </c>
      <c r="H113" s="154">
        <v>80</v>
      </c>
      <c r="I113" s="172">
        <f>SUM(I114+I119+I123+I127+I131+I135)</f>
        <v>0</v>
      </c>
      <c r="J113" s="172">
        <f>SUM(J114+J119+J123+J127+J131+J135)</f>
        <v>0</v>
      </c>
      <c r="K113" s="172">
        <f>SUM(K114+K119+K123+K127+K131+K135)</f>
        <v>0</v>
      </c>
      <c r="L113" s="172">
        <f>SUM(L114+L119+L123+L127+L131+L135)</f>
        <v>0</v>
      </c>
    </row>
    <row r="114" spans="1:12" hidden="1">
      <c r="A114" s="176">
        <v>2</v>
      </c>
      <c r="B114" s="175">
        <v>6</v>
      </c>
      <c r="C114" s="174">
        <v>1</v>
      </c>
      <c r="D114" s="179"/>
      <c r="E114" s="175"/>
      <c r="F114" s="240"/>
      <c r="G114" s="179" t="s">
        <v>97</v>
      </c>
      <c r="H114" s="154">
        <v>81</v>
      </c>
      <c r="I114" s="216">
        <f t="shared" ref="I114:L115" si="8">I115</f>
        <v>0</v>
      </c>
      <c r="J114" s="218">
        <f t="shared" si="8"/>
        <v>0</v>
      </c>
      <c r="K114" s="217">
        <f t="shared" si="8"/>
        <v>0</v>
      </c>
      <c r="L114" s="216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/>
      <c r="F115" s="187"/>
      <c r="G115" s="165" t="s">
        <v>97</v>
      </c>
      <c r="H115" s="154">
        <v>82</v>
      </c>
      <c r="I115" s="172">
        <f t="shared" si="8"/>
        <v>0</v>
      </c>
      <c r="J115" s="178">
        <f t="shared" si="8"/>
        <v>0</v>
      </c>
      <c r="K115" s="177">
        <f t="shared" si="8"/>
        <v>0</v>
      </c>
      <c r="L115" s="172">
        <f t="shared" si="8"/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/>
      <c r="G116" s="165" t="s">
        <v>97</v>
      </c>
      <c r="H116" s="154">
        <v>83</v>
      </c>
      <c r="I116" s="172">
        <f>SUM(I117:I118)</f>
        <v>0</v>
      </c>
      <c r="J116" s="178">
        <f>SUM(J117:J118)</f>
        <v>0</v>
      </c>
      <c r="K116" s="177">
        <f>SUM(K117:K118)</f>
        <v>0</v>
      </c>
      <c r="L116" s="172">
        <f>SUM(L117:L118)</f>
        <v>0</v>
      </c>
    </row>
    <row r="117" spans="1:12" hidden="1">
      <c r="A117" s="169">
        <v>2</v>
      </c>
      <c r="B117" s="168">
        <v>6</v>
      </c>
      <c r="C117" s="167">
        <v>1</v>
      </c>
      <c r="D117" s="165">
        <v>1</v>
      </c>
      <c r="E117" s="168">
        <v>1</v>
      </c>
      <c r="F117" s="187">
        <v>1</v>
      </c>
      <c r="G117" s="165" t="s">
        <v>98</v>
      </c>
      <c r="H117" s="154">
        <v>84</v>
      </c>
      <c r="I117" s="164">
        <v>0</v>
      </c>
      <c r="J117" s="164">
        <v>0</v>
      </c>
      <c r="K117" s="164">
        <v>0</v>
      </c>
      <c r="L117" s="164">
        <v>0</v>
      </c>
    </row>
    <row r="118" spans="1:12" hidden="1">
      <c r="A118" s="186">
        <v>2</v>
      </c>
      <c r="B118" s="185">
        <v>6</v>
      </c>
      <c r="C118" s="184">
        <v>1</v>
      </c>
      <c r="D118" s="210">
        <v>1</v>
      </c>
      <c r="E118" s="185">
        <v>1</v>
      </c>
      <c r="F118" s="237">
        <v>2</v>
      </c>
      <c r="G118" s="210" t="s">
        <v>99</v>
      </c>
      <c r="H118" s="154">
        <v>85</v>
      </c>
      <c r="I118" s="219">
        <v>0</v>
      </c>
      <c r="J118" s="219">
        <v>0</v>
      </c>
      <c r="K118" s="219">
        <v>0</v>
      </c>
      <c r="L118" s="219"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/>
      <c r="E119" s="168"/>
      <c r="F119" s="187"/>
      <c r="G119" s="165" t="s">
        <v>100</v>
      </c>
      <c r="H119" s="154">
        <v>86</v>
      </c>
      <c r="I119" s="172">
        <f t="shared" ref="I119:L121" si="9">I120</f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/>
      <c r="F120" s="187"/>
      <c r="G120" s="165" t="s">
        <v>100</v>
      </c>
      <c r="H120" s="154">
        <v>87</v>
      </c>
      <c r="I120" s="172">
        <f t="shared" si="9"/>
        <v>0</v>
      </c>
      <c r="J120" s="178">
        <f t="shared" si="9"/>
        <v>0</v>
      </c>
      <c r="K120" s="177">
        <f t="shared" si="9"/>
        <v>0</v>
      </c>
      <c r="L120" s="172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/>
      <c r="G121" s="165" t="s">
        <v>100</v>
      </c>
      <c r="H121" s="154">
        <v>88</v>
      </c>
      <c r="I121" s="156">
        <f t="shared" si="9"/>
        <v>0</v>
      </c>
      <c r="J121" s="239">
        <f t="shared" si="9"/>
        <v>0</v>
      </c>
      <c r="K121" s="238">
        <f t="shared" si="9"/>
        <v>0</v>
      </c>
      <c r="L121" s="156">
        <f t="shared" si="9"/>
        <v>0</v>
      </c>
    </row>
    <row r="122" spans="1:12" ht="25.5" hidden="1" customHeight="1">
      <c r="A122" s="169">
        <v>2</v>
      </c>
      <c r="B122" s="168">
        <v>6</v>
      </c>
      <c r="C122" s="167">
        <v>2</v>
      </c>
      <c r="D122" s="165">
        <v>1</v>
      </c>
      <c r="E122" s="168">
        <v>1</v>
      </c>
      <c r="F122" s="187">
        <v>1</v>
      </c>
      <c r="G122" s="165" t="s">
        <v>100</v>
      </c>
      <c r="H122" s="154">
        <v>89</v>
      </c>
      <c r="I122" s="164">
        <v>0</v>
      </c>
      <c r="J122" s="164">
        <v>0</v>
      </c>
      <c r="K122" s="164">
        <v>0</v>
      </c>
      <c r="L122" s="164">
        <v>0</v>
      </c>
    </row>
    <row r="123" spans="1:12" ht="25.5" hidden="1" customHeight="1">
      <c r="A123" s="186">
        <v>2</v>
      </c>
      <c r="B123" s="185">
        <v>6</v>
      </c>
      <c r="C123" s="184">
        <v>3</v>
      </c>
      <c r="D123" s="210"/>
      <c r="E123" s="185"/>
      <c r="F123" s="237"/>
      <c r="G123" s="210" t="s">
        <v>101</v>
      </c>
      <c r="H123" s="154">
        <v>90</v>
      </c>
      <c r="I123" s="182">
        <f t="shared" ref="I123:L125" si="10">I124</f>
        <v>0</v>
      </c>
      <c r="J123" s="181">
        <f t="shared" si="10"/>
        <v>0</v>
      </c>
      <c r="K123" s="180">
        <f t="shared" si="10"/>
        <v>0</v>
      </c>
      <c r="L123" s="18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/>
      <c r="F124" s="187"/>
      <c r="G124" s="165" t="s">
        <v>101</v>
      </c>
      <c r="H124" s="154">
        <v>91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/>
      <c r="G125" s="165" t="s">
        <v>101</v>
      </c>
      <c r="H125" s="154">
        <v>92</v>
      </c>
      <c r="I125" s="172">
        <f t="shared" si="10"/>
        <v>0</v>
      </c>
      <c r="J125" s="178">
        <f t="shared" si="10"/>
        <v>0</v>
      </c>
      <c r="K125" s="177">
        <f t="shared" si="10"/>
        <v>0</v>
      </c>
      <c r="L125" s="172">
        <f t="shared" si="10"/>
        <v>0</v>
      </c>
    </row>
    <row r="126" spans="1:12" ht="25.5" hidden="1" customHeight="1">
      <c r="A126" s="169">
        <v>2</v>
      </c>
      <c r="B126" s="168">
        <v>6</v>
      </c>
      <c r="C126" s="167">
        <v>3</v>
      </c>
      <c r="D126" s="165">
        <v>1</v>
      </c>
      <c r="E126" s="168">
        <v>1</v>
      </c>
      <c r="F126" s="187">
        <v>1</v>
      </c>
      <c r="G126" s="165" t="s">
        <v>101</v>
      </c>
      <c r="H126" s="154">
        <v>93</v>
      </c>
      <c r="I126" s="164">
        <v>0</v>
      </c>
      <c r="J126" s="164">
        <v>0</v>
      </c>
      <c r="K126" s="164">
        <v>0</v>
      </c>
      <c r="L126" s="164">
        <v>0</v>
      </c>
    </row>
    <row r="127" spans="1:12" ht="25.5" hidden="1" customHeight="1">
      <c r="A127" s="186">
        <v>2</v>
      </c>
      <c r="B127" s="185">
        <v>6</v>
      </c>
      <c r="C127" s="184">
        <v>4</v>
      </c>
      <c r="D127" s="210"/>
      <c r="E127" s="185"/>
      <c r="F127" s="237"/>
      <c r="G127" s="210" t="s">
        <v>102</v>
      </c>
      <c r="H127" s="154">
        <v>94</v>
      </c>
      <c r="I127" s="182">
        <f t="shared" ref="I127:L129" si="11">I128</f>
        <v>0</v>
      </c>
      <c r="J127" s="181">
        <f t="shared" si="11"/>
        <v>0</v>
      </c>
      <c r="K127" s="180">
        <f t="shared" si="11"/>
        <v>0</v>
      </c>
      <c r="L127" s="18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/>
      <c r="F128" s="187"/>
      <c r="G128" s="165" t="s">
        <v>102</v>
      </c>
      <c r="H128" s="154">
        <v>95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/>
      <c r="G129" s="165" t="s">
        <v>102</v>
      </c>
      <c r="H129" s="154">
        <v>96</v>
      </c>
      <c r="I129" s="172">
        <f t="shared" si="11"/>
        <v>0</v>
      </c>
      <c r="J129" s="178">
        <f t="shared" si="11"/>
        <v>0</v>
      </c>
      <c r="K129" s="177">
        <f t="shared" si="11"/>
        <v>0</v>
      </c>
      <c r="L129" s="172">
        <f t="shared" si="11"/>
        <v>0</v>
      </c>
    </row>
    <row r="130" spans="1:12" ht="25.5" hidden="1" customHeight="1">
      <c r="A130" s="169">
        <v>2</v>
      </c>
      <c r="B130" s="168">
        <v>6</v>
      </c>
      <c r="C130" s="167">
        <v>4</v>
      </c>
      <c r="D130" s="165">
        <v>1</v>
      </c>
      <c r="E130" s="168">
        <v>1</v>
      </c>
      <c r="F130" s="187">
        <v>1</v>
      </c>
      <c r="G130" s="165" t="s">
        <v>102</v>
      </c>
      <c r="H130" s="154">
        <v>97</v>
      </c>
      <c r="I130" s="164">
        <v>0</v>
      </c>
      <c r="J130" s="164">
        <v>0</v>
      </c>
      <c r="K130" s="164">
        <v>0</v>
      </c>
      <c r="L130" s="164">
        <v>0</v>
      </c>
    </row>
    <row r="131" spans="1:12" ht="25.5" hidden="1" customHeight="1">
      <c r="A131" s="176">
        <v>2</v>
      </c>
      <c r="B131" s="194">
        <v>6</v>
      </c>
      <c r="C131" s="200">
        <v>5</v>
      </c>
      <c r="D131" s="189"/>
      <c r="E131" s="194"/>
      <c r="F131" s="188"/>
      <c r="G131" s="189" t="s">
        <v>103</v>
      </c>
      <c r="H131" s="154">
        <v>98</v>
      </c>
      <c r="I131" s="192">
        <f t="shared" ref="I131:L133" si="12">I132</f>
        <v>0</v>
      </c>
      <c r="J131" s="213">
        <f t="shared" si="12"/>
        <v>0</v>
      </c>
      <c r="K131" s="190">
        <f t="shared" si="12"/>
        <v>0</v>
      </c>
      <c r="L131" s="19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/>
      <c r="F132" s="187"/>
      <c r="G132" s="189" t="s">
        <v>103</v>
      </c>
      <c r="H132" s="154">
        <v>99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9">
        <v>2</v>
      </c>
      <c r="B133" s="168">
        <v>6</v>
      </c>
      <c r="C133" s="167">
        <v>5</v>
      </c>
      <c r="D133" s="165">
        <v>1</v>
      </c>
      <c r="E133" s="168">
        <v>1</v>
      </c>
      <c r="F133" s="187"/>
      <c r="G133" s="189" t="s">
        <v>103</v>
      </c>
      <c r="H133" s="154">
        <v>100</v>
      </c>
      <c r="I133" s="172">
        <f t="shared" si="12"/>
        <v>0</v>
      </c>
      <c r="J133" s="178">
        <f t="shared" si="12"/>
        <v>0</v>
      </c>
      <c r="K133" s="177">
        <f t="shared" si="12"/>
        <v>0</v>
      </c>
      <c r="L133" s="172">
        <f t="shared" si="12"/>
        <v>0</v>
      </c>
    </row>
    <row r="134" spans="1:12" ht="25.5" hidden="1" customHeight="1">
      <c r="A134" s="168">
        <v>2</v>
      </c>
      <c r="B134" s="167">
        <v>6</v>
      </c>
      <c r="C134" s="168">
        <v>5</v>
      </c>
      <c r="D134" s="168">
        <v>1</v>
      </c>
      <c r="E134" s="165">
        <v>1</v>
      </c>
      <c r="F134" s="187">
        <v>1</v>
      </c>
      <c r="G134" s="168" t="s">
        <v>104</v>
      </c>
      <c r="H134" s="154">
        <v>101</v>
      </c>
      <c r="I134" s="164">
        <v>0</v>
      </c>
      <c r="J134" s="164">
        <v>0</v>
      </c>
      <c r="K134" s="164">
        <v>0</v>
      </c>
      <c r="L134" s="164"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/>
      <c r="E135" s="165"/>
      <c r="F135" s="166"/>
      <c r="G135" s="236" t="s">
        <v>105</v>
      </c>
      <c r="H135" s="154">
        <v>102</v>
      </c>
      <c r="I135" s="177">
        <f t="shared" ref="I135:L137" si="13">I136</f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/>
      <c r="F136" s="166"/>
      <c r="G136" s="236" t="s">
        <v>105</v>
      </c>
      <c r="H136" s="157">
        <v>103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/>
      <c r="G137" s="236" t="s">
        <v>105</v>
      </c>
      <c r="H137" s="157">
        <v>104</v>
      </c>
      <c r="I137" s="172">
        <f t="shared" si="13"/>
        <v>0</v>
      </c>
      <c r="J137" s="172">
        <f t="shared" si="13"/>
        <v>0</v>
      </c>
      <c r="K137" s="172">
        <f t="shared" si="13"/>
        <v>0</v>
      </c>
      <c r="L137" s="172">
        <f t="shared" si="13"/>
        <v>0</v>
      </c>
    </row>
    <row r="138" spans="1:12" ht="26.25" hidden="1" customHeight="1">
      <c r="A138" s="169">
        <v>2</v>
      </c>
      <c r="B138" s="167">
        <v>6</v>
      </c>
      <c r="C138" s="168">
        <v>6</v>
      </c>
      <c r="D138" s="167">
        <v>1</v>
      </c>
      <c r="E138" s="165">
        <v>1</v>
      </c>
      <c r="F138" s="166">
        <v>1</v>
      </c>
      <c r="G138" s="222" t="s">
        <v>105</v>
      </c>
      <c r="H138" s="157">
        <v>105</v>
      </c>
      <c r="I138" s="164">
        <v>0</v>
      </c>
      <c r="J138" s="235">
        <v>0</v>
      </c>
      <c r="K138" s="164">
        <v>0</v>
      </c>
      <c r="L138" s="164">
        <v>0</v>
      </c>
    </row>
    <row r="139" spans="1:12">
      <c r="A139" s="229">
        <v>2</v>
      </c>
      <c r="B139" s="206">
        <v>7</v>
      </c>
      <c r="C139" s="206"/>
      <c r="D139" s="205"/>
      <c r="E139" s="205"/>
      <c r="F139" s="204"/>
      <c r="G139" s="203" t="s">
        <v>106</v>
      </c>
      <c r="H139" s="157">
        <v>106</v>
      </c>
      <c r="I139" s="177">
        <f>SUM(I140+I145+I153)</f>
        <v>6000</v>
      </c>
      <c r="J139" s="178">
        <f>SUM(J140+J145+J153)</f>
        <v>3000</v>
      </c>
      <c r="K139" s="177">
        <f>SUM(K140+K145+K153)</f>
        <v>1612.93</v>
      </c>
      <c r="L139" s="172">
        <f>SUM(L140+L145+L153)</f>
        <v>1612.93</v>
      </c>
    </row>
    <row r="140" spans="1:12" hidden="1">
      <c r="A140" s="169">
        <v>2</v>
      </c>
      <c r="B140" s="168">
        <v>7</v>
      </c>
      <c r="C140" s="168">
        <v>1</v>
      </c>
      <c r="D140" s="167"/>
      <c r="E140" s="167"/>
      <c r="F140" s="166"/>
      <c r="G140" s="165" t="s">
        <v>107</v>
      </c>
      <c r="H140" s="157">
        <v>107</v>
      </c>
      <c r="I140" s="177">
        <f t="shared" ref="I140:L141" si="14">I141</f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/>
      <c r="F141" s="166"/>
      <c r="G141" s="165" t="s">
        <v>107</v>
      </c>
      <c r="H141" s="157">
        <v>108</v>
      </c>
      <c r="I141" s="177">
        <f t="shared" si="14"/>
        <v>0</v>
      </c>
      <c r="J141" s="178">
        <f t="shared" si="14"/>
        <v>0</v>
      </c>
      <c r="K141" s="177">
        <f t="shared" si="14"/>
        <v>0</v>
      </c>
      <c r="L141" s="172">
        <f t="shared" si="14"/>
        <v>0</v>
      </c>
    </row>
    <row r="142" spans="1:12" hidden="1">
      <c r="A142" s="169">
        <v>2</v>
      </c>
      <c r="B142" s="168">
        <v>7</v>
      </c>
      <c r="C142" s="168">
        <v>1</v>
      </c>
      <c r="D142" s="167">
        <v>1</v>
      </c>
      <c r="E142" s="167">
        <v>1</v>
      </c>
      <c r="F142" s="166"/>
      <c r="G142" s="165" t="s">
        <v>107</v>
      </c>
      <c r="H142" s="157">
        <v>109</v>
      </c>
      <c r="I142" s="177">
        <f>SUM(I143:I144)</f>
        <v>0</v>
      </c>
      <c r="J142" s="178">
        <f>SUM(J143:J144)</f>
        <v>0</v>
      </c>
      <c r="K142" s="177">
        <f>SUM(K143:K144)</f>
        <v>0</v>
      </c>
      <c r="L142" s="172">
        <f>SUM(L143:L144)</f>
        <v>0</v>
      </c>
    </row>
    <row r="143" spans="1:12" hidden="1">
      <c r="A143" s="186">
        <v>2</v>
      </c>
      <c r="B143" s="185">
        <v>7</v>
      </c>
      <c r="C143" s="186">
        <v>1</v>
      </c>
      <c r="D143" s="168">
        <v>1</v>
      </c>
      <c r="E143" s="184">
        <v>1</v>
      </c>
      <c r="F143" s="183">
        <v>1</v>
      </c>
      <c r="G143" s="210" t="s">
        <v>108</v>
      </c>
      <c r="H143" s="157">
        <v>110</v>
      </c>
      <c r="I143" s="232">
        <v>0</v>
      </c>
      <c r="J143" s="232">
        <v>0</v>
      </c>
      <c r="K143" s="232">
        <v>0</v>
      </c>
      <c r="L143" s="232">
        <v>0</v>
      </c>
    </row>
    <row r="144" spans="1:12" hidden="1">
      <c r="A144" s="168">
        <v>2</v>
      </c>
      <c r="B144" s="168">
        <v>7</v>
      </c>
      <c r="C144" s="169">
        <v>1</v>
      </c>
      <c r="D144" s="168">
        <v>1</v>
      </c>
      <c r="E144" s="167">
        <v>1</v>
      </c>
      <c r="F144" s="166">
        <v>2</v>
      </c>
      <c r="G144" s="165" t="s">
        <v>109</v>
      </c>
      <c r="H144" s="157">
        <v>111</v>
      </c>
      <c r="I144" s="201">
        <v>0</v>
      </c>
      <c r="J144" s="201">
        <v>0</v>
      </c>
      <c r="K144" s="201">
        <v>0</v>
      </c>
      <c r="L144" s="201">
        <v>0</v>
      </c>
    </row>
    <row r="145" spans="1:12" ht="25.5" customHeight="1">
      <c r="A145" s="176">
        <v>2</v>
      </c>
      <c r="B145" s="175">
        <v>7</v>
      </c>
      <c r="C145" s="176">
        <v>2</v>
      </c>
      <c r="D145" s="175"/>
      <c r="E145" s="174"/>
      <c r="F145" s="173"/>
      <c r="G145" s="179" t="s">
        <v>110</v>
      </c>
      <c r="H145" s="157">
        <v>112</v>
      </c>
      <c r="I145" s="217">
        <f t="shared" ref="I145:L146" si="15">I146</f>
        <v>6000</v>
      </c>
      <c r="J145" s="218">
        <f t="shared" si="15"/>
        <v>3000</v>
      </c>
      <c r="K145" s="217">
        <f t="shared" si="15"/>
        <v>1612.93</v>
      </c>
      <c r="L145" s="216">
        <f t="shared" si="15"/>
        <v>1612.93</v>
      </c>
    </row>
    <row r="146" spans="1:12" ht="25.5" customHeight="1">
      <c r="A146" s="169">
        <v>2</v>
      </c>
      <c r="B146" s="168">
        <v>7</v>
      </c>
      <c r="C146" s="169">
        <v>2</v>
      </c>
      <c r="D146" s="168">
        <v>1</v>
      </c>
      <c r="E146" s="167"/>
      <c r="F146" s="166"/>
      <c r="G146" s="165" t="s">
        <v>111</v>
      </c>
      <c r="H146" s="157">
        <v>113</v>
      </c>
      <c r="I146" s="177">
        <f t="shared" si="15"/>
        <v>6000</v>
      </c>
      <c r="J146" s="178">
        <f t="shared" si="15"/>
        <v>3000</v>
      </c>
      <c r="K146" s="177">
        <f t="shared" si="15"/>
        <v>1612.93</v>
      </c>
      <c r="L146" s="172">
        <f t="shared" si="15"/>
        <v>1612.93</v>
      </c>
    </row>
    <row r="147" spans="1:12" ht="25.5" customHeight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/>
      <c r="G147" s="165" t="s">
        <v>111</v>
      </c>
      <c r="H147" s="157">
        <v>114</v>
      </c>
      <c r="I147" s="177">
        <f>SUM(I148:I149)</f>
        <v>6000</v>
      </c>
      <c r="J147" s="178">
        <f>SUM(J148:J149)</f>
        <v>3000</v>
      </c>
      <c r="K147" s="177">
        <f>SUM(K148:K149)</f>
        <v>1612.93</v>
      </c>
      <c r="L147" s="172">
        <f>SUM(L148:L149)</f>
        <v>1612.93</v>
      </c>
    </row>
    <row r="148" spans="1:12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1</v>
      </c>
      <c r="G148" s="165" t="s">
        <v>112</v>
      </c>
      <c r="H148" s="157">
        <v>115</v>
      </c>
      <c r="I148" s="201">
        <v>6000</v>
      </c>
      <c r="J148" s="201">
        <v>3000</v>
      </c>
      <c r="K148" s="201">
        <v>1612.93</v>
      </c>
      <c r="L148" s="201">
        <v>1612.93</v>
      </c>
    </row>
    <row r="149" spans="1:12" hidden="1">
      <c r="A149" s="169">
        <v>2</v>
      </c>
      <c r="B149" s="168">
        <v>7</v>
      </c>
      <c r="C149" s="169">
        <v>2</v>
      </c>
      <c r="D149" s="168">
        <v>1</v>
      </c>
      <c r="E149" s="167">
        <v>1</v>
      </c>
      <c r="F149" s="166">
        <v>2</v>
      </c>
      <c r="G149" s="165" t="s">
        <v>113</v>
      </c>
      <c r="H149" s="157">
        <v>116</v>
      </c>
      <c r="I149" s="201">
        <v>0</v>
      </c>
      <c r="J149" s="201">
        <v>0</v>
      </c>
      <c r="K149" s="201">
        <v>0</v>
      </c>
      <c r="L149" s="201"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/>
      <c r="F150" s="166"/>
      <c r="G150" s="165" t="s">
        <v>114</v>
      </c>
      <c r="H150" s="157">
        <v>117</v>
      </c>
      <c r="I150" s="177">
        <f>I151</f>
        <v>0</v>
      </c>
      <c r="J150" s="177">
        <f>J151</f>
        <v>0</v>
      </c>
      <c r="K150" s="177">
        <f>K151</f>
        <v>0</v>
      </c>
      <c r="L150" s="177">
        <f>L151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/>
      <c r="G151" s="165" t="s">
        <v>114</v>
      </c>
      <c r="H151" s="157">
        <v>118</v>
      </c>
      <c r="I151" s="177">
        <f>SUM(I152)</f>
        <v>0</v>
      </c>
      <c r="J151" s="177">
        <f>SUM(J152)</f>
        <v>0</v>
      </c>
      <c r="K151" s="177">
        <f>SUM(K152)</f>
        <v>0</v>
      </c>
      <c r="L151" s="177">
        <f>SUM(L152)</f>
        <v>0</v>
      </c>
    </row>
    <row r="152" spans="1:12" hidden="1">
      <c r="A152" s="169">
        <v>2</v>
      </c>
      <c r="B152" s="168">
        <v>7</v>
      </c>
      <c r="C152" s="169">
        <v>2</v>
      </c>
      <c r="D152" s="168">
        <v>2</v>
      </c>
      <c r="E152" s="167">
        <v>1</v>
      </c>
      <c r="F152" s="166">
        <v>1</v>
      </c>
      <c r="G152" s="165" t="s">
        <v>114</v>
      </c>
      <c r="H152" s="157">
        <v>119</v>
      </c>
      <c r="I152" s="201">
        <v>0</v>
      </c>
      <c r="J152" s="201">
        <v>0</v>
      </c>
      <c r="K152" s="201">
        <v>0</v>
      </c>
      <c r="L152" s="201">
        <v>0</v>
      </c>
    </row>
    <row r="153" spans="1:12" hidden="1">
      <c r="A153" s="169">
        <v>2</v>
      </c>
      <c r="B153" s="168">
        <v>7</v>
      </c>
      <c r="C153" s="169">
        <v>3</v>
      </c>
      <c r="D153" s="168"/>
      <c r="E153" s="167"/>
      <c r="F153" s="166"/>
      <c r="G153" s="165" t="s">
        <v>115</v>
      </c>
      <c r="H153" s="157">
        <v>120</v>
      </c>
      <c r="I153" s="177">
        <f t="shared" ref="I153:L154" si="16">I154</f>
        <v>0</v>
      </c>
      <c r="J153" s="178">
        <f t="shared" si="16"/>
        <v>0</v>
      </c>
      <c r="K153" s="177">
        <f t="shared" si="16"/>
        <v>0</v>
      </c>
      <c r="L153" s="172">
        <f t="shared" si="16"/>
        <v>0</v>
      </c>
    </row>
    <row r="154" spans="1:12" hidden="1">
      <c r="A154" s="176">
        <v>2</v>
      </c>
      <c r="B154" s="194">
        <v>7</v>
      </c>
      <c r="C154" s="202">
        <v>3</v>
      </c>
      <c r="D154" s="194">
        <v>1</v>
      </c>
      <c r="E154" s="200"/>
      <c r="F154" s="193"/>
      <c r="G154" s="189" t="s">
        <v>115</v>
      </c>
      <c r="H154" s="157">
        <v>121</v>
      </c>
      <c r="I154" s="190">
        <f t="shared" si="16"/>
        <v>0</v>
      </c>
      <c r="J154" s="213">
        <f t="shared" si="16"/>
        <v>0</v>
      </c>
      <c r="K154" s="190">
        <f t="shared" si="16"/>
        <v>0</v>
      </c>
      <c r="L154" s="192">
        <f t="shared" si="16"/>
        <v>0</v>
      </c>
    </row>
    <row r="155" spans="1:12" hidden="1">
      <c r="A155" s="169">
        <v>2</v>
      </c>
      <c r="B155" s="168">
        <v>7</v>
      </c>
      <c r="C155" s="169">
        <v>3</v>
      </c>
      <c r="D155" s="168">
        <v>1</v>
      </c>
      <c r="E155" s="167">
        <v>1</v>
      </c>
      <c r="F155" s="166"/>
      <c r="G155" s="165" t="s">
        <v>115</v>
      </c>
      <c r="H155" s="157">
        <v>122</v>
      </c>
      <c r="I155" s="177">
        <f>SUM(I156:I157)</f>
        <v>0</v>
      </c>
      <c r="J155" s="178">
        <f>SUM(J156:J157)</f>
        <v>0</v>
      </c>
      <c r="K155" s="177">
        <f>SUM(K156:K157)</f>
        <v>0</v>
      </c>
      <c r="L155" s="172">
        <f>SUM(L156:L157)</f>
        <v>0</v>
      </c>
    </row>
    <row r="156" spans="1:12" hidden="1">
      <c r="A156" s="186">
        <v>2</v>
      </c>
      <c r="B156" s="185">
        <v>7</v>
      </c>
      <c r="C156" s="186">
        <v>3</v>
      </c>
      <c r="D156" s="185">
        <v>1</v>
      </c>
      <c r="E156" s="184">
        <v>1</v>
      </c>
      <c r="F156" s="183">
        <v>1</v>
      </c>
      <c r="G156" s="210" t="s">
        <v>116</v>
      </c>
      <c r="H156" s="157">
        <v>123</v>
      </c>
      <c r="I156" s="232">
        <v>0</v>
      </c>
      <c r="J156" s="232">
        <v>0</v>
      </c>
      <c r="K156" s="232">
        <v>0</v>
      </c>
      <c r="L156" s="232">
        <v>0</v>
      </c>
    </row>
    <row r="157" spans="1:12" hidden="1">
      <c r="A157" s="169">
        <v>2</v>
      </c>
      <c r="B157" s="168">
        <v>7</v>
      </c>
      <c r="C157" s="169">
        <v>3</v>
      </c>
      <c r="D157" s="168">
        <v>1</v>
      </c>
      <c r="E157" s="167">
        <v>1</v>
      </c>
      <c r="F157" s="166">
        <v>2</v>
      </c>
      <c r="G157" s="165" t="s">
        <v>117</v>
      </c>
      <c r="H157" s="157">
        <v>124</v>
      </c>
      <c r="I157" s="201">
        <v>0</v>
      </c>
      <c r="J157" s="164">
        <v>0</v>
      </c>
      <c r="K157" s="164">
        <v>0</v>
      </c>
      <c r="L157" s="164">
        <v>0</v>
      </c>
    </row>
    <row r="158" spans="1:12" hidden="1">
      <c r="A158" s="229">
        <v>2</v>
      </c>
      <c r="B158" s="229">
        <v>8</v>
      </c>
      <c r="C158" s="206"/>
      <c r="D158" s="228"/>
      <c r="E158" s="227"/>
      <c r="F158" s="226"/>
      <c r="G158" s="234" t="s">
        <v>118</v>
      </c>
      <c r="H158" s="157">
        <v>125</v>
      </c>
      <c r="I158" s="180">
        <f>I159</f>
        <v>0</v>
      </c>
      <c r="J158" s="181">
        <f>J159</f>
        <v>0</v>
      </c>
      <c r="K158" s="180">
        <f>K159</f>
        <v>0</v>
      </c>
      <c r="L158" s="182">
        <f>L159</f>
        <v>0</v>
      </c>
    </row>
    <row r="159" spans="1:12" hidden="1">
      <c r="A159" s="176">
        <v>2</v>
      </c>
      <c r="B159" s="176">
        <v>8</v>
      </c>
      <c r="C159" s="176">
        <v>1</v>
      </c>
      <c r="D159" s="175"/>
      <c r="E159" s="174"/>
      <c r="F159" s="173"/>
      <c r="G159" s="210" t="s">
        <v>118</v>
      </c>
      <c r="H159" s="157">
        <v>126</v>
      </c>
      <c r="I159" s="180">
        <f>I160+I165</f>
        <v>0</v>
      </c>
      <c r="J159" s="181">
        <f>J160+J165</f>
        <v>0</v>
      </c>
      <c r="K159" s="180">
        <f>K160+K165</f>
        <v>0</v>
      </c>
      <c r="L159" s="182">
        <f>L160+L165</f>
        <v>0</v>
      </c>
    </row>
    <row r="160" spans="1:12" hidden="1">
      <c r="A160" s="169">
        <v>2</v>
      </c>
      <c r="B160" s="168">
        <v>8</v>
      </c>
      <c r="C160" s="165">
        <v>1</v>
      </c>
      <c r="D160" s="168">
        <v>1</v>
      </c>
      <c r="E160" s="167"/>
      <c r="F160" s="166"/>
      <c r="G160" s="165" t="s">
        <v>119</v>
      </c>
      <c r="H160" s="157">
        <v>127</v>
      </c>
      <c r="I160" s="177">
        <f>I161</f>
        <v>0</v>
      </c>
      <c r="J160" s="178">
        <f>J161</f>
        <v>0</v>
      </c>
      <c r="K160" s="177">
        <f>K161</f>
        <v>0</v>
      </c>
      <c r="L160" s="172">
        <f>L161</f>
        <v>0</v>
      </c>
    </row>
    <row r="161" spans="1:15" hidden="1">
      <c r="A161" s="169">
        <v>2</v>
      </c>
      <c r="B161" s="168">
        <v>8</v>
      </c>
      <c r="C161" s="210">
        <v>1</v>
      </c>
      <c r="D161" s="185">
        <v>1</v>
      </c>
      <c r="E161" s="184">
        <v>1</v>
      </c>
      <c r="F161" s="183"/>
      <c r="G161" s="165" t="s">
        <v>119</v>
      </c>
      <c r="H161" s="157">
        <v>128</v>
      </c>
      <c r="I161" s="180">
        <f>SUM(I162:I164)</f>
        <v>0</v>
      </c>
      <c r="J161" s="180">
        <f>SUM(J162:J164)</f>
        <v>0</v>
      </c>
      <c r="K161" s="180">
        <f>SUM(K162:K164)</f>
        <v>0</v>
      </c>
      <c r="L161" s="180">
        <f>SUM(L162:L164)</f>
        <v>0</v>
      </c>
    </row>
    <row r="162" spans="1:15" hidden="1">
      <c r="A162" s="168">
        <v>2</v>
      </c>
      <c r="B162" s="185">
        <v>8</v>
      </c>
      <c r="C162" s="165">
        <v>1</v>
      </c>
      <c r="D162" s="168">
        <v>1</v>
      </c>
      <c r="E162" s="167">
        <v>1</v>
      </c>
      <c r="F162" s="166">
        <v>1</v>
      </c>
      <c r="G162" s="165" t="s">
        <v>120</v>
      </c>
      <c r="H162" s="157">
        <v>129</v>
      </c>
      <c r="I162" s="201">
        <v>0</v>
      </c>
      <c r="J162" s="201">
        <v>0</v>
      </c>
      <c r="K162" s="201">
        <v>0</v>
      </c>
      <c r="L162" s="201">
        <v>0</v>
      </c>
    </row>
    <row r="163" spans="1:15" ht="25.5" hidden="1" customHeight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2</v>
      </c>
      <c r="G163" s="189" t="s">
        <v>121</v>
      </c>
      <c r="H163" s="157">
        <v>130</v>
      </c>
      <c r="I163" s="211">
        <v>0</v>
      </c>
      <c r="J163" s="211">
        <v>0</v>
      </c>
      <c r="K163" s="211">
        <v>0</v>
      </c>
      <c r="L163" s="211">
        <v>0</v>
      </c>
    </row>
    <row r="164" spans="1:15" hidden="1">
      <c r="A164" s="176">
        <v>2</v>
      </c>
      <c r="B164" s="194">
        <v>8</v>
      </c>
      <c r="C164" s="189">
        <v>1</v>
      </c>
      <c r="D164" s="194">
        <v>1</v>
      </c>
      <c r="E164" s="200">
        <v>1</v>
      </c>
      <c r="F164" s="193">
        <v>3</v>
      </c>
      <c r="G164" s="189" t="s">
        <v>122</v>
      </c>
      <c r="H164" s="157">
        <v>131</v>
      </c>
      <c r="I164" s="211">
        <v>0</v>
      </c>
      <c r="J164" s="233">
        <v>0</v>
      </c>
      <c r="K164" s="211">
        <v>0</v>
      </c>
      <c r="L164" s="195"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/>
      <c r="F165" s="166"/>
      <c r="G165" s="165" t="s">
        <v>123</v>
      </c>
      <c r="H165" s="157">
        <v>132</v>
      </c>
      <c r="I165" s="177">
        <f t="shared" ref="I165:L166" si="17">I166</f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69">
        <v>2</v>
      </c>
      <c r="B166" s="168">
        <v>8</v>
      </c>
      <c r="C166" s="165">
        <v>1</v>
      </c>
      <c r="D166" s="168">
        <v>2</v>
      </c>
      <c r="E166" s="167">
        <v>1</v>
      </c>
      <c r="F166" s="166"/>
      <c r="G166" s="165" t="s">
        <v>123</v>
      </c>
      <c r="H166" s="157">
        <v>133</v>
      </c>
      <c r="I166" s="177">
        <f t="shared" si="17"/>
        <v>0</v>
      </c>
      <c r="J166" s="178">
        <f t="shared" si="17"/>
        <v>0</v>
      </c>
      <c r="K166" s="177">
        <f t="shared" si="17"/>
        <v>0</v>
      </c>
      <c r="L166" s="172">
        <f t="shared" si="17"/>
        <v>0</v>
      </c>
    </row>
    <row r="167" spans="1:15" hidden="1">
      <c r="A167" s="176">
        <v>2</v>
      </c>
      <c r="B167" s="175">
        <v>8</v>
      </c>
      <c r="C167" s="179">
        <v>1</v>
      </c>
      <c r="D167" s="175">
        <v>2</v>
      </c>
      <c r="E167" s="174">
        <v>1</v>
      </c>
      <c r="F167" s="173">
        <v>1</v>
      </c>
      <c r="G167" s="165" t="s">
        <v>123</v>
      </c>
      <c r="H167" s="157">
        <v>134</v>
      </c>
      <c r="I167" s="170">
        <v>0</v>
      </c>
      <c r="J167" s="164">
        <v>0</v>
      </c>
      <c r="K167" s="164">
        <v>0</v>
      </c>
      <c r="L167" s="164">
        <v>0</v>
      </c>
    </row>
    <row r="168" spans="1:15" ht="38.25" hidden="1" customHeight="1">
      <c r="A168" s="229">
        <v>2</v>
      </c>
      <c r="B168" s="206">
        <v>9</v>
      </c>
      <c r="C168" s="203"/>
      <c r="D168" s="206"/>
      <c r="E168" s="205"/>
      <c r="F168" s="204"/>
      <c r="G168" s="203" t="s">
        <v>124</v>
      </c>
      <c r="H168" s="157">
        <v>135</v>
      </c>
      <c r="I168" s="177">
        <f>I169+I173</f>
        <v>0</v>
      </c>
      <c r="J168" s="178">
        <f>J169+J173</f>
        <v>0</v>
      </c>
      <c r="K168" s="177">
        <f>K169+K173</f>
        <v>0</v>
      </c>
      <c r="L168" s="172">
        <f>L169+L173</f>
        <v>0</v>
      </c>
    </row>
    <row r="169" spans="1:15" ht="38.25" hidden="1" customHeight="1">
      <c r="A169" s="169">
        <v>2</v>
      </c>
      <c r="B169" s="168">
        <v>9</v>
      </c>
      <c r="C169" s="165">
        <v>1</v>
      </c>
      <c r="D169" s="168"/>
      <c r="E169" s="167"/>
      <c r="F169" s="166"/>
      <c r="G169" s="165" t="s">
        <v>125</v>
      </c>
      <c r="H169" s="157">
        <v>136</v>
      </c>
      <c r="I169" s="177">
        <f t="shared" ref="I169:L171" si="18">I170</f>
        <v>0</v>
      </c>
      <c r="J169" s="178">
        <f t="shared" si="18"/>
        <v>0</v>
      </c>
      <c r="K169" s="177">
        <f t="shared" si="18"/>
        <v>0</v>
      </c>
      <c r="L169" s="172">
        <f t="shared" si="18"/>
        <v>0</v>
      </c>
      <c r="M169" s="179"/>
      <c r="N169" s="179"/>
      <c r="O169" s="179"/>
    </row>
    <row r="170" spans="1:15" ht="38.25" hidden="1" customHeight="1">
      <c r="A170" s="186">
        <v>2</v>
      </c>
      <c r="B170" s="185">
        <v>9</v>
      </c>
      <c r="C170" s="210">
        <v>1</v>
      </c>
      <c r="D170" s="185">
        <v>1</v>
      </c>
      <c r="E170" s="184"/>
      <c r="F170" s="183"/>
      <c r="G170" s="165" t="s">
        <v>125</v>
      </c>
      <c r="H170" s="157">
        <v>137</v>
      </c>
      <c r="I170" s="180">
        <f t="shared" si="18"/>
        <v>0</v>
      </c>
      <c r="J170" s="181">
        <f t="shared" si="18"/>
        <v>0</v>
      </c>
      <c r="K170" s="180">
        <f t="shared" si="18"/>
        <v>0</v>
      </c>
      <c r="L170" s="182">
        <f t="shared" si="18"/>
        <v>0</v>
      </c>
    </row>
    <row r="171" spans="1:15" ht="38.25" hidden="1" customHeight="1">
      <c r="A171" s="169">
        <v>2</v>
      </c>
      <c r="B171" s="168">
        <v>9</v>
      </c>
      <c r="C171" s="169">
        <v>1</v>
      </c>
      <c r="D171" s="168">
        <v>1</v>
      </c>
      <c r="E171" s="167">
        <v>1</v>
      </c>
      <c r="F171" s="166"/>
      <c r="G171" s="165" t="s">
        <v>125</v>
      </c>
      <c r="H171" s="157">
        <v>138</v>
      </c>
      <c r="I171" s="177">
        <f t="shared" si="18"/>
        <v>0</v>
      </c>
      <c r="J171" s="178">
        <f t="shared" si="18"/>
        <v>0</v>
      </c>
      <c r="K171" s="177">
        <f t="shared" si="18"/>
        <v>0</v>
      </c>
      <c r="L171" s="172">
        <f t="shared" si="18"/>
        <v>0</v>
      </c>
    </row>
    <row r="172" spans="1:15" ht="38.25" hidden="1" customHeight="1">
      <c r="A172" s="186">
        <v>2</v>
      </c>
      <c r="B172" s="185">
        <v>9</v>
      </c>
      <c r="C172" s="185">
        <v>1</v>
      </c>
      <c r="D172" s="185">
        <v>1</v>
      </c>
      <c r="E172" s="184">
        <v>1</v>
      </c>
      <c r="F172" s="183">
        <v>1</v>
      </c>
      <c r="G172" s="165" t="s">
        <v>125</v>
      </c>
      <c r="H172" s="157">
        <v>139</v>
      </c>
      <c r="I172" s="232">
        <v>0</v>
      </c>
      <c r="J172" s="232">
        <v>0</v>
      </c>
      <c r="K172" s="232">
        <v>0</v>
      </c>
      <c r="L172" s="232">
        <v>0</v>
      </c>
    </row>
    <row r="173" spans="1:15" ht="38.25" hidden="1" customHeight="1">
      <c r="A173" s="169">
        <v>2</v>
      </c>
      <c r="B173" s="168">
        <v>9</v>
      </c>
      <c r="C173" s="168">
        <v>2</v>
      </c>
      <c r="D173" s="168"/>
      <c r="E173" s="167"/>
      <c r="F173" s="166"/>
      <c r="G173" s="165" t="s">
        <v>126</v>
      </c>
      <c r="H173" s="157">
        <v>140</v>
      </c>
      <c r="I173" s="177">
        <f>SUM(I174+I179)</f>
        <v>0</v>
      </c>
      <c r="J173" s="177">
        <f>SUM(J174+J179)</f>
        <v>0</v>
      </c>
      <c r="K173" s="177">
        <f>SUM(K174+K179)</f>
        <v>0</v>
      </c>
      <c r="L173" s="177">
        <f>SUM(L174+L179)</f>
        <v>0</v>
      </c>
    </row>
    <row r="174" spans="1:15" ht="51" hidden="1" customHeight="1">
      <c r="A174" s="169">
        <v>2</v>
      </c>
      <c r="B174" s="168">
        <v>9</v>
      </c>
      <c r="C174" s="168">
        <v>2</v>
      </c>
      <c r="D174" s="185">
        <v>1</v>
      </c>
      <c r="E174" s="184"/>
      <c r="F174" s="183"/>
      <c r="G174" s="210" t="s">
        <v>127</v>
      </c>
      <c r="H174" s="157">
        <v>141</v>
      </c>
      <c r="I174" s="180">
        <f>I175</f>
        <v>0</v>
      </c>
      <c r="J174" s="181">
        <f>J175</f>
        <v>0</v>
      </c>
      <c r="K174" s="180">
        <f>K175</f>
        <v>0</v>
      </c>
      <c r="L174" s="182">
        <f>L175</f>
        <v>0</v>
      </c>
    </row>
    <row r="175" spans="1:15" ht="51" hidden="1" customHeight="1">
      <c r="A175" s="186">
        <v>2</v>
      </c>
      <c r="B175" s="185">
        <v>9</v>
      </c>
      <c r="C175" s="185">
        <v>2</v>
      </c>
      <c r="D175" s="168">
        <v>1</v>
      </c>
      <c r="E175" s="167">
        <v>1</v>
      </c>
      <c r="F175" s="166"/>
      <c r="G175" s="210" t="s">
        <v>127</v>
      </c>
      <c r="H175" s="157">
        <v>142</v>
      </c>
      <c r="I175" s="177">
        <f>SUM(I176:I178)</f>
        <v>0</v>
      </c>
      <c r="J175" s="178">
        <f>SUM(J176:J178)</f>
        <v>0</v>
      </c>
      <c r="K175" s="177">
        <f>SUM(K176:K178)</f>
        <v>0</v>
      </c>
      <c r="L175" s="172">
        <f>SUM(L176:L178)</f>
        <v>0</v>
      </c>
    </row>
    <row r="176" spans="1:15" ht="51" hidden="1" customHeight="1">
      <c r="A176" s="176">
        <v>2</v>
      </c>
      <c r="B176" s="194">
        <v>9</v>
      </c>
      <c r="C176" s="194">
        <v>2</v>
      </c>
      <c r="D176" s="194">
        <v>1</v>
      </c>
      <c r="E176" s="200">
        <v>1</v>
      </c>
      <c r="F176" s="193">
        <v>1</v>
      </c>
      <c r="G176" s="210" t="s">
        <v>128</v>
      </c>
      <c r="H176" s="157">
        <v>143</v>
      </c>
      <c r="I176" s="211">
        <v>0</v>
      </c>
      <c r="J176" s="219">
        <v>0</v>
      </c>
      <c r="K176" s="219">
        <v>0</v>
      </c>
      <c r="L176" s="219">
        <v>0</v>
      </c>
    </row>
    <row r="177" spans="1:12" ht="63.75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2</v>
      </c>
      <c r="G177" s="210" t="s">
        <v>129</v>
      </c>
      <c r="H177" s="157">
        <v>144</v>
      </c>
      <c r="I177" s="201">
        <v>0</v>
      </c>
      <c r="J177" s="171">
        <v>0</v>
      </c>
      <c r="K177" s="171">
        <v>0</v>
      </c>
      <c r="L177" s="171">
        <v>0</v>
      </c>
    </row>
    <row r="178" spans="1:12" ht="51" hidden="1" customHeight="1">
      <c r="A178" s="169">
        <v>2</v>
      </c>
      <c r="B178" s="168">
        <v>9</v>
      </c>
      <c r="C178" s="168">
        <v>2</v>
      </c>
      <c r="D178" s="168">
        <v>1</v>
      </c>
      <c r="E178" s="167">
        <v>1</v>
      </c>
      <c r="F178" s="166">
        <v>3</v>
      </c>
      <c r="G178" s="210" t="s">
        <v>130</v>
      </c>
      <c r="H178" s="157">
        <v>145</v>
      </c>
      <c r="I178" s="201">
        <v>0</v>
      </c>
      <c r="J178" s="201">
        <v>0</v>
      </c>
      <c r="K178" s="201">
        <v>0</v>
      </c>
      <c r="L178" s="201">
        <v>0</v>
      </c>
    </row>
    <row r="179" spans="1:12" ht="38.25" hidden="1" customHeight="1">
      <c r="A179" s="231">
        <v>2</v>
      </c>
      <c r="B179" s="231">
        <v>9</v>
      </c>
      <c r="C179" s="231">
        <v>2</v>
      </c>
      <c r="D179" s="231">
        <v>2</v>
      </c>
      <c r="E179" s="231"/>
      <c r="F179" s="231"/>
      <c r="G179" s="165" t="s">
        <v>131</v>
      </c>
      <c r="H179" s="157">
        <v>146</v>
      </c>
      <c r="I179" s="177">
        <f>I180</f>
        <v>0</v>
      </c>
      <c r="J179" s="178">
        <f>J180</f>
        <v>0</v>
      </c>
      <c r="K179" s="177">
        <f>K180</f>
        <v>0</v>
      </c>
      <c r="L179" s="172">
        <f>L180</f>
        <v>0</v>
      </c>
    </row>
    <row r="180" spans="1:12" ht="38.25" hidden="1" customHeight="1">
      <c r="A180" s="169">
        <v>2</v>
      </c>
      <c r="B180" s="168">
        <v>9</v>
      </c>
      <c r="C180" s="168">
        <v>2</v>
      </c>
      <c r="D180" s="168">
        <v>2</v>
      </c>
      <c r="E180" s="167">
        <v>1</v>
      </c>
      <c r="F180" s="166"/>
      <c r="G180" s="210" t="s">
        <v>132</v>
      </c>
      <c r="H180" s="157">
        <v>147</v>
      </c>
      <c r="I180" s="180">
        <f>SUM(I181:I183)</f>
        <v>0</v>
      </c>
      <c r="J180" s="180">
        <f>SUM(J181:J183)</f>
        <v>0</v>
      </c>
      <c r="K180" s="180">
        <f>SUM(K181:K183)</f>
        <v>0</v>
      </c>
      <c r="L180" s="180">
        <f>SUM(L181:L183)</f>
        <v>0</v>
      </c>
    </row>
    <row r="181" spans="1:12" ht="51" hidden="1" customHeight="1">
      <c r="A181" s="169">
        <v>2</v>
      </c>
      <c r="B181" s="168">
        <v>9</v>
      </c>
      <c r="C181" s="168">
        <v>2</v>
      </c>
      <c r="D181" s="168">
        <v>2</v>
      </c>
      <c r="E181" s="168">
        <v>1</v>
      </c>
      <c r="F181" s="166">
        <v>1</v>
      </c>
      <c r="G181" s="214" t="s">
        <v>133</v>
      </c>
      <c r="H181" s="157">
        <v>148</v>
      </c>
      <c r="I181" s="201">
        <v>0</v>
      </c>
      <c r="J181" s="219">
        <v>0</v>
      </c>
      <c r="K181" s="219">
        <v>0</v>
      </c>
      <c r="L181" s="219">
        <v>0</v>
      </c>
    </row>
    <row r="182" spans="1:12" ht="51" hidden="1" customHeight="1">
      <c r="A182" s="175">
        <v>2</v>
      </c>
      <c r="B182" s="179">
        <v>9</v>
      </c>
      <c r="C182" s="175">
        <v>2</v>
      </c>
      <c r="D182" s="174">
        <v>2</v>
      </c>
      <c r="E182" s="174">
        <v>1</v>
      </c>
      <c r="F182" s="173">
        <v>2</v>
      </c>
      <c r="G182" s="179" t="s">
        <v>134</v>
      </c>
      <c r="H182" s="157">
        <v>149</v>
      </c>
      <c r="I182" s="219">
        <v>0</v>
      </c>
      <c r="J182" s="164">
        <v>0</v>
      </c>
      <c r="K182" s="164">
        <v>0</v>
      </c>
      <c r="L182" s="164">
        <v>0</v>
      </c>
    </row>
    <row r="183" spans="1:12" ht="51" hidden="1" customHeight="1">
      <c r="A183" s="168">
        <v>2</v>
      </c>
      <c r="B183" s="189">
        <v>9</v>
      </c>
      <c r="C183" s="194">
        <v>2</v>
      </c>
      <c r="D183" s="200">
        <v>2</v>
      </c>
      <c r="E183" s="200">
        <v>1</v>
      </c>
      <c r="F183" s="193">
        <v>3</v>
      </c>
      <c r="G183" s="189" t="s">
        <v>135</v>
      </c>
      <c r="H183" s="157">
        <v>150</v>
      </c>
      <c r="I183" s="171">
        <v>0</v>
      </c>
      <c r="J183" s="171">
        <v>0</v>
      </c>
      <c r="K183" s="171">
        <v>0</v>
      </c>
      <c r="L183" s="171">
        <v>0</v>
      </c>
    </row>
    <row r="184" spans="1:12" ht="76.5" hidden="1" customHeight="1">
      <c r="A184" s="206">
        <v>3</v>
      </c>
      <c r="B184" s="203"/>
      <c r="C184" s="206"/>
      <c r="D184" s="205"/>
      <c r="E184" s="205"/>
      <c r="F184" s="204"/>
      <c r="G184" s="230" t="s">
        <v>136</v>
      </c>
      <c r="H184" s="157">
        <v>151</v>
      </c>
      <c r="I184" s="172">
        <f>SUM(I185+I238+I303)</f>
        <v>0</v>
      </c>
      <c r="J184" s="178">
        <f>SUM(J185+J238+J303)</f>
        <v>0</v>
      </c>
      <c r="K184" s="177">
        <f>SUM(K185+K238+K303)</f>
        <v>0</v>
      </c>
      <c r="L184" s="172">
        <f>SUM(L185+L238+L303)</f>
        <v>0</v>
      </c>
    </row>
    <row r="185" spans="1:12" ht="25.5" hidden="1" customHeight="1">
      <c r="A185" s="229">
        <v>3</v>
      </c>
      <c r="B185" s="206">
        <v>1</v>
      </c>
      <c r="C185" s="228"/>
      <c r="D185" s="227"/>
      <c r="E185" s="227"/>
      <c r="F185" s="226"/>
      <c r="G185" s="225" t="s">
        <v>137</v>
      </c>
      <c r="H185" s="157">
        <v>152</v>
      </c>
      <c r="I185" s="172">
        <f>SUM(I186+I209+I216+I228+I232)</f>
        <v>0</v>
      </c>
      <c r="J185" s="182">
        <f>SUM(J186+J209+J216+J228+J232)</f>
        <v>0</v>
      </c>
      <c r="K185" s="182">
        <f>SUM(K186+K209+K216+K228+K232)</f>
        <v>0</v>
      </c>
      <c r="L185" s="182">
        <f>SUM(L186+L209+L216+L228+L232)</f>
        <v>0</v>
      </c>
    </row>
    <row r="186" spans="1:12" ht="25.5" hidden="1" customHeight="1">
      <c r="A186" s="185">
        <v>3</v>
      </c>
      <c r="B186" s="210">
        <v>1</v>
      </c>
      <c r="C186" s="185">
        <v>1</v>
      </c>
      <c r="D186" s="184"/>
      <c r="E186" s="184"/>
      <c r="F186" s="224"/>
      <c r="G186" s="169" t="s">
        <v>138</v>
      </c>
      <c r="H186" s="157">
        <v>153</v>
      </c>
      <c r="I186" s="182">
        <f>SUM(I187+I190+I195+I201+I206)</f>
        <v>0</v>
      </c>
      <c r="J186" s="178">
        <f>SUM(J187+J190+J195+J201+J206)</f>
        <v>0</v>
      </c>
      <c r="K186" s="177">
        <f>SUM(K187+K190+K195+K201+K206)</f>
        <v>0</v>
      </c>
      <c r="L186" s="172">
        <f>SUM(L187+L190+L195+L201+L206)</f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/>
      <c r="F187" s="223"/>
      <c r="G187" s="169" t="s">
        <v>139</v>
      </c>
      <c r="H187" s="157">
        <v>154</v>
      </c>
      <c r="I187" s="172">
        <f t="shared" ref="I187:L188" si="19">I188</f>
        <v>0</v>
      </c>
      <c r="J187" s="181">
        <f t="shared" si="19"/>
        <v>0</v>
      </c>
      <c r="K187" s="180">
        <f t="shared" si="19"/>
        <v>0</v>
      </c>
      <c r="L187" s="18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/>
      <c r="G188" s="169" t="s">
        <v>139</v>
      </c>
      <c r="H188" s="157">
        <v>155</v>
      </c>
      <c r="I188" s="182">
        <f t="shared" si="19"/>
        <v>0</v>
      </c>
      <c r="J188" s="172">
        <f t="shared" si="19"/>
        <v>0</v>
      </c>
      <c r="K188" s="172">
        <f t="shared" si="19"/>
        <v>0</v>
      </c>
      <c r="L188" s="172">
        <f t="shared" si="19"/>
        <v>0</v>
      </c>
    </row>
    <row r="189" spans="1:12" hidden="1">
      <c r="A189" s="168">
        <v>3</v>
      </c>
      <c r="B189" s="165">
        <v>1</v>
      </c>
      <c r="C189" s="168">
        <v>1</v>
      </c>
      <c r="D189" s="167">
        <v>1</v>
      </c>
      <c r="E189" s="167">
        <v>1</v>
      </c>
      <c r="F189" s="187">
        <v>1</v>
      </c>
      <c r="G189" s="169" t="s">
        <v>139</v>
      </c>
      <c r="H189" s="157">
        <v>156</v>
      </c>
      <c r="I189" s="164">
        <v>0</v>
      </c>
      <c r="J189" s="164">
        <v>0</v>
      </c>
      <c r="K189" s="164">
        <v>0</v>
      </c>
      <c r="L189" s="164">
        <v>0</v>
      </c>
    </row>
    <row r="190" spans="1:12" hidden="1">
      <c r="A190" s="185">
        <v>3</v>
      </c>
      <c r="B190" s="184">
        <v>1</v>
      </c>
      <c r="C190" s="184">
        <v>1</v>
      </c>
      <c r="D190" s="184">
        <v>2</v>
      </c>
      <c r="E190" s="184"/>
      <c r="F190" s="183"/>
      <c r="G190" s="210" t="s">
        <v>140</v>
      </c>
      <c r="H190" s="157">
        <v>157</v>
      </c>
      <c r="I190" s="182">
        <f>I191</f>
        <v>0</v>
      </c>
      <c r="J190" s="181">
        <f>J191</f>
        <v>0</v>
      </c>
      <c r="K190" s="180">
        <f>K191</f>
        <v>0</v>
      </c>
      <c r="L190" s="182">
        <f>L191</f>
        <v>0</v>
      </c>
    </row>
    <row r="191" spans="1:12" hidden="1">
      <c r="A191" s="168">
        <v>3</v>
      </c>
      <c r="B191" s="167">
        <v>1</v>
      </c>
      <c r="C191" s="167">
        <v>1</v>
      </c>
      <c r="D191" s="167">
        <v>2</v>
      </c>
      <c r="E191" s="167">
        <v>1</v>
      </c>
      <c r="F191" s="166"/>
      <c r="G191" s="210" t="s">
        <v>140</v>
      </c>
      <c r="H191" s="157">
        <v>158</v>
      </c>
      <c r="I191" s="172">
        <f>SUM(I192:I194)</f>
        <v>0</v>
      </c>
      <c r="J191" s="178">
        <f>SUM(J192:J194)</f>
        <v>0</v>
      </c>
      <c r="K191" s="177">
        <f>SUM(K192:K194)</f>
        <v>0</v>
      </c>
      <c r="L191" s="172">
        <f>SUM(L192:L194)</f>
        <v>0</v>
      </c>
    </row>
    <row r="192" spans="1:12" hidden="1">
      <c r="A192" s="185">
        <v>3</v>
      </c>
      <c r="B192" s="184">
        <v>1</v>
      </c>
      <c r="C192" s="184">
        <v>1</v>
      </c>
      <c r="D192" s="184">
        <v>2</v>
      </c>
      <c r="E192" s="184">
        <v>1</v>
      </c>
      <c r="F192" s="183">
        <v>1</v>
      </c>
      <c r="G192" s="210" t="s">
        <v>141</v>
      </c>
      <c r="H192" s="157">
        <v>159</v>
      </c>
      <c r="I192" s="219">
        <v>0</v>
      </c>
      <c r="J192" s="219">
        <v>0</v>
      </c>
      <c r="K192" s="219">
        <v>0</v>
      </c>
      <c r="L192" s="171">
        <v>0</v>
      </c>
    </row>
    <row r="193" spans="1:12" hidden="1">
      <c r="A193" s="168">
        <v>3</v>
      </c>
      <c r="B193" s="167">
        <v>1</v>
      </c>
      <c r="C193" s="167">
        <v>1</v>
      </c>
      <c r="D193" s="167">
        <v>2</v>
      </c>
      <c r="E193" s="167">
        <v>1</v>
      </c>
      <c r="F193" s="166">
        <v>2</v>
      </c>
      <c r="G193" s="165" t="s">
        <v>142</v>
      </c>
      <c r="H193" s="157">
        <v>160</v>
      </c>
      <c r="I193" s="164">
        <v>0</v>
      </c>
      <c r="J193" s="164">
        <v>0</v>
      </c>
      <c r="K193" s="164">
        <v>0</v>
      </c>
      <c r="L193" s="164">
        <v>0</v>
      </c>
    </row>
    <row r="194" spans="1:12" ht="25.5" hidden="1" customHeight="1">
      <c r="A194" s="185">
        <v>3</v>
      </c>
      <c r="B194" s="184">
        <v>1</v>
      </c>
      <c r="C194" s="184">
        <v>1</v>
      </c>
      <c r="D194" s="184">
        <v>2</v>
      </c>
      <c r="E194" s="184">
        <v>1</v>
      </c>
      <c r="F194" s="183">
        <v>3</v>
      </c>
      <c r="G194" s="210" t="s">
        <v>143</v>
      </c>
      <c r="H194" s="157">
        <v>161</v>
      </c>
      <c r="I194" s="219">
        <v>0</v>
      </c>
      <c r="J194" s="219">
        <v>0</v>
      </c>
      <c r="K194" s="219">
        <v>0</v>
      </c>
      <c r="L194" s="171">
        <v>0</v>
      </c>
    </row>
    <row r="195" spans="1:12" hidden="1">
      <c r="A195" s="168">
        <v>3</v>
      </c>
      <c r="B195" s="167">
        <v>1</v>
      </c>
      <c r="C195" s="167">
        <v>1</v>
      </c>
      <c r="D195" s="167">
        <v>3</v>
      </c>
      <c r="E195" s="167"/>
      <c r="F195" s="166"/>
      <c r="G195" s="165" t="s">
        <v>144</v>
      </c>
      <c r="H195" s="157">
        <v>162</v>
      </c>
      <c r="I195" s="172">
        <f>I196</f>
        <v>0</v>
      </c>
      <c r="J195" s="178">
        <f>J196</f>
        <v>0</v>
      </c>
      <c r="K195" s="177">
        <f>K196</f>
        <v>0</v>
      </c>
      <c r="L195" s="172">
        <f>L196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/>
      <c r="G196" s="165" t="s">
        <v>144</v>
      </c>
      <c r="H196" s="157">
        <v>163</v>
      </c>
      <c r="I196" s="172">
        <f>SUM(I197:I200)</f>
        <v>0</v>
      </c>
      <c r="J196" s="172">
        <f>SUM(J197:J200)</f>
        <v>0</v>
      </c>
      <c r="K196" s="172">
        <f>SUM(K197:K200)</f>
        <v>0</v>
      </c>
      <c r="L196" s="172">
        <f>SUM(L197:L200)</f>
        <v>0</v>
      </c>
    </row>
    <row r="197" spans="1:12" hidden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1</v>
      </c>
      <c r="G197" s="165" t="s">
        <v>145</v>
      </c>
      <c r="H197" s="157">
        <v>164</v>
      </c>
      <c r="I197" s="164">
        <v>0</v>
      </c>
      <c r="J197" s="164">
        <v>0</v>
      </c>
      <c r="K197" s="164">
        <v>0</v>
      </c>
      <c r="L197" s="171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2</v>
      </c>
      <c r="G198" s="165" t="s">
        <v>146</v>
      </c>
      <c r="H198" s="157">
        <v>165</v>
      </c>
      <c r="I198" s="219">
        <v>0</v>
      </c>
      <c r="J198" s="164">
        <v>0</v>
      </c>
      <c r="K198" s="164">
        <v>0</v>
      </c>
      <c r="L198" s="164">
        <v>0</v>
      </c>
    </row>
    <row r="199" spans="1:12" hidden="1">
      <c r="A199" s="168">
        <v>3</v>
      </c>
      <c r="B199" s="167">
        <v>1</v>
      </c>
      <c r="C199" s="167">
        <v>1</v>
      </c>
      <c r="D199" s="167">
        <v>3</v>
      </c>
      <c r="E199" s="167">
        <v>1</v>
      </c>
      <c r="F199" s="166">
        <v>3</v>
      </c>
      <c r="G199" s="169" t="s">
        <v>147</v>
      </c>
      <c r="H199" s="157">
        <v>166</v>
      </c>
      <c r="I199" s="219">
        <v>0</v>
      </c>
      <c r="J199" s="195">
        <v>0</v>
      </c>
      <c r="K199" s="195">
        <v>0</v>
      </c>
      <c r="L199" s="195">
        <v>0</v>
      </c>
    </row>
    <row r="200" spans="1:12" ht="26.25" hidden="1" customHeight="1">
      <c r="A200" s="175">
        <v>3</v>
      </c>
      <c r="B200" s="174">
        <v>1</v>
      </c>
      <c r="C200" s="174">
        <v>1</v>
      </c>
      <c r="D200" s="174">
        <v>3</v>
      </c>
      <c r="E200" s="174">
        <v>1</v>
      </c>
      <c r="F200" s="173">
        <v>4</v>
      </c>
      <c r="G200" s="222" t="s">
        <v>148</v>
      </c>
      <c r="H200" s="157">
        <v>167</v>
      </c>
      <c r="I200" s="221">
        <v>0</v>
      </c>
      <c r="J200" s="220">
        <v>0</v>
      </c>
      <c r="K200" s="164">
        <v>0</v>
      </c>
      <c r="L200" s="164">
        <v>0</v>
      </c>
    </row>
    <row r="201" spans="1:12" hidden="1">
      <c r="A201" s="175">
        <v>3</v>
      </c>
      <c r="B201" s="174">
        <v>1</v>
      </c>
      <c r="C201" s="174">
        <v>1</v>
      </c>
      <c r="D201" s="174">
        <v>4</v>
      </c>
      <c r="E201" s="174"/>
      <c r="F201" s="173"/>
      <c r="G201" s="179" t="s">
        <v>149</v>
      </c>
      <c r="H201" s="157">
        <v>168</v>
      </c>
      <c r="I201" s="172">
        <f>I202</f>
        <v>0</v>
      </c>
      <c r="J201" s="218">
        <f>J202</f>
        <v>0</v>
      </c>
      <c r="K201" s="217">
        <f>K202</f>
        <v>0</v>
      </c>
      <c r="L201" s="216">
        <f>L202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/>
      <c r="G202" s="179" t="s">
        <v>149</v>
      </c>
      <c r="H202" s="157">
        <v>169</v>
      </c>
      <c r="I202" s="182">
        <f>SUM(I203:I205)</f>
        <v>0</v>
      </c>
      <c r="J202" s="178">
        <f>SUM(J203:J205)</f>
        <v>0</v>
      </c>
      <c r="K202" s="177">
        <f>SUM(K203:K205)</f>
        <v>0</v>
      </c>
      <c r="L202" s="172">
        <f>SUM(L203:L205)</f>
        <v>0</v>
      </c>
    </row>
    <row r="203" spans="1:12" hidden="1">
      <c r="A203" s="168">
        <v>3</v>
      </c>
      <c r="B203" s="167">
        <v>1</v>
      </c>
      <c r="C203" s="167">
        <v>1</v>
      </c>
      <c r="D203" s="167">
        <v>4</v>
      </c>
      <c r="E203" s="167">
        <v>1</v>
      </c>
      <c r="F203" s="166">
        <v>1</v>
      </c>
      <c r="G203" s="165" t="s">
        <v>150</v>
      </c>
      <c r="H203" s="157">
        <v>170</v>
      </c>
      <c r="I203" s="164">
        <v>0</v>
      </c>
      <c r="J203" s="164">
        <v>0</v>
      </c>
      <c r="K203" s="164">
        <v>0</v>
      </c>
      <c r="L203" s="171">
        <v>0</v>
      </c>
    </row>
    <row r="204" spans="1:12" ht="25.5" hidden="1" customHeight="1">
      <c r="A204" s="185">
        <v>3</v>
      </c>
      <c r="B204" s="184">
        <v>1</v>
      </c>
      <c r="C204" s="184">
        <v>1</v>
      </c>
      <c r="D204" s="184">
        <v>4</v>
      </c>
      <c r="E204" s="184">
        <v>1</v>
      </c>
      <c r="F204" s="183">
        <v>2</v>
      </c>
      <c r="G204" s="210" t="s">
        <v>239</v>
      </c>
      <c r="H204" s="157">
        <v>171</v>
      </c>
      <c r="I204" s="219">
        <v>0</v>
      </c>
      <c r="J204" s="219">
        <v>0</v>
      </c>
      <c r="K204" s="201">
        <v>0</v>
      </c>
      <c r="L204" s="164">
        <v>0</v>
      </c>
    </row>
    <row r="205" spans="1:12" hidden="1">
      <c r="A205" s="168">
        <v>3</v>
      </c>
      <c r="B205" s="167">
        <v>1</v>
      </c>
      <c r="C205" s="167">
        <v>1</v>
      </c>
      <c r="D205" s="167">
        <v>4</v>
      </c>
      <c r="E205" s="167">
        <v>1</v>
      </c>
      <c r="F205" s="166">
        <v>3</v>
      </c>
      <c r="G205" s="165" t="s">
        <v>152</v>
      </c>
      <c r="H205" s="157">
        <v>172</v>
      </c>
      <c r="I205" s="219">
        <v>0</v>
      </c>
      <c r="J205" s="219">
        <v>0</v>
      </c>
      <c r="K205" s="219">
        <v>0</v>
      </c>
      <c r="L205" s="164">
        <v>0</v>
      </c>
    </row>
    <row r="206" spans="1:12" ht="25.5" hidden="1" customHeight="1">
      <c r="A206" s="168">
        <v>3</v>
      </c>
      <c r="B206" s="167">
        <v>1</v>
      </c>
      <c r="C206" s="167">
        <v>1</v>
      </c>
      <c r="D206" s="167">
        <v>5</v>
      </c>
      <c r="E206" s="167"/>
      <c r="F206" s="166"/>
      <c r="G206" s="165" t="s">
        <v>153</v>
      </c>
      <c r="H206" s="157">
        <v>173</v>
      </c>
      <c r="I206" s="172">
        <f t="shared" ref="I206:L207" si="20">I207</f>
        <v>0</v>
      </c>
      <c r="J206" s="178">
        <f t="shared" si="20"/>
        <v>0</v>
      </c>
      <c r="K206" s="177">
        <f t="shared" si="20"/>
        <v>0</v>
      </c>
      <c r="L206" s="172">
        <f t="shared" si="20"/>
        <v>0</v>
      </c>
    </row>
    <row r="207" spans="1:12" ht="25.5" hidden="1" customHeight="1">
      <c r="A207" s="175">
        <v>3</v>
      </c>
      <c r="B207" s="174">
        <v>1</v>
      </c>
      <c r="C207" s="174">
        <v>1</v>
      </c>
      <c r="D207" s="174">
        <v>5</v>
      </c>
      <c r="E207" s="174">
        <v>1</v>
      </c>
      <c r="F207" s="173"/>
      <c r="G207" s="165" t="s">
        <v>153</v>
      </c>
      <c r="H207" s="157">
        <v>174</v>
      </c>
      <c r="I207" s="177">
        <f t="shared" si="20"/>
        <v>0</v>
      </c>
      <c r="J207" s="177">
        <f t="shared" si="20"/>
        <v>0</v>
      </c>
      <c r="K207" s="177">
        <f t="shared" si="20"/>
        <v>0</v>
      </c>
      <c r="L207" s="177">
        <f t="shared" si="20"/>
        <v>0</v>
      </c>
    </row>
    <row r="208" spans="1:12" ht="25.5" hidden="1" customHeight="1">
      <c r="A208" s="168">
        <v>3</v>
      </c>
      <c r="B208" s="167">
        <v>1</v>
      </c>
      <c r="C208" s="167">
        <v>1</v>
      </c>
      <c r="D208" s="167">
        <v>5</v>
      </c>
      <c r="E208" s="167">
        <v>1</v>
      </c>
      <c r="F208" s="166">
        <v>1</v>
      </c>
      <c r="G208" s="165" t="s">
        <v>153</v>
      </c>
      <c r="H208" s="157">
        <v>175</v>
      </c>
      <c r="I208" s="219">
        <v>0</v>
      </c>
      <c r="J208" s="164">
        <v>0</v>
      </c>
      <c r="K208" s="164">
        <v>0</v>
      </c>
      <c r="L208" s="164">
        <v>0</v>
      </c>
    </row>
    <row r="209" spans="1:15" ht="25.5" hidden="1" customHeight="1">
      <c r="A209" s="175">
        <v>3</v>
      </c>
      <c r="B209" s="174">
        <v>1</v>
      </c>
      <c r="C209" s="174">
        <v>2</v>
      </c>
      <c r="D209" s="174"/>
      <c r="E209" s="174"/>
      <c r="F209" s="173"/>
      <c r="G209" s="179" t="s">
        <v>154</v>
      </c>
      <c r="H209" s="157">
        <v>176</v>
      </c>
      <c r="I209" s="172">
        <f t="shared" ref="I209:L210" si="21">I210</f>
        <v>0</v>
      </c>
      <c r="J209" s="218">
        <f t="shared" si="21"/>
        <v>0</v>
      </c>
      <c r="K209" s="217">
        <f t="shared" si="21"/>
        <v>0</v>
      </c>
      <c r="L209" s="216">
        <f t="shared" si="21"/>
        <v>0</v>
      </c>
    </row>
    <row r="210" spans="1:15" ht="25.5" hidden="1" customHeight="1">
      <c r="A210" s="168">
        <v>3</v>
      </c>
      <c r="B210" s="167">
        <v>1</v>
      </c>
      <c r="C210" s="167">
        <v>2</v>
      </c>
      <c r="D210" s="167">
        <v>1</v>
      </c>
      <c r="E210" s="167"/>
      <c r="F210" s="166"/>
      <c r="G210" s="179" t="s">
        <v>154</v>
      </c>
      <c r="H210" s="157">
        <v>177</v>
      </c>
      <c r="I210" s="182">
        <f t="shared" si="21"/>
        <v>0</v>
      </c>
      <c r="J210" s="178">
        <f t="shared" si="21"/>
        <v>0</v>
      </c>
      <c r="K210" s="177">
        <f t="shared" si="21"/>
        <v>0</v>
      </c>
      <c r="L210" s="172">
        <f t="shared" si="21"/>
        <v>0</v>
      </c>
    </row>
    <row r="211" spans="1:15" ht="25.5" hidden="1" customHeight="1">
      <c r="A211" s="185">
        <v>3</v>
      </c>
      <c r="B211" s="184">
        <v>1</v>
      </c>
      <c r="C211" s="184">
        <v>2</v>
      </c>
      <c r="D211" s="184">
        <v>1</v>
      </c>
      <c r="E211" s="184">
        <v>1</v>
      </c>
      <c r="F211" s="183"/>
      <c r="G211" s="179" t="s">
        <v>154</v>
      </c>
      <c r="H211" s="157">
        <v>178</v>
      </c>
      <c r="I211" s="172">
        <f>SUM(I212:I215)</f>
        <v>0</v>
      </c>
      <c r="J211" s="181">
        <f>SUM(J212:J215)</f>
        <v>0</v>
      </c>
      <c r="K211" s="180">
        <f>SUM(K212:K215)</f>
        <v>0</v>
      </c>
      <c r="L211" s="182">
        <f>SUM(L212:L215)</f>
        <v>0</v>
      </c>
    </row>
    <row r="212" spans="1:15" ht="38.25" hidden="1" customHeight="1">
      <c r="A212" s="168">
        <v>3</v>
      </c>
      <c r="B212" s="167">
        <v>1</v>
      </c>
      <c r="C212" s="167">
        <v>2</v>
      </c>
      <c r="D212" s="167">
        <v>1</v>
      </c>
      <c r="E212" s="167">
        <v>1</v>
      </c>
      <c r="F212" s="166">
        <v>2</v>
      </c>
      <c r="G212" s="165" t="s">
        <v>238</v>
      </c>
      <c r="H212" s="157">
        <v>179</v>
      </c>
      <c r="I212" s="164">
        <v>0</v>
      </c>
      <c r="J212" s="164">
        <v>0</v>
      </c>
      <c r="K212" s="164">
        <v>0</v>
      </c>
      <c r="L212" s="164">
        <v>0</v>
      </c>
    </row>
    <row r="213" spans="1:15" hidden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3</v>
      </c>
      <c r="G213" s="165" t="s">
        <v>156</v>
      </c>
      <c r="H213" s="157">
        <v>180</v>
      </c>
      <c r="I213" s="164">
        <v>0</v>
      </c>
      <c r="J213" s="164">
        <v>0</v>
      </c>
      <c r="K213" s="164">
        <v>0</v>
      </c>
      <c r="L213" s="164">
        <v>0</v>
      </c>
    </row>
    <row r="214" spans="1:15" ht="25.5" hidden="1" customHeight="1">
      <c r="A214" s="168">
        <v>3</v>
      </c>
      <c r="B214" s="167">
        <v>1</v>
      </c>
      <c r="C214" s="167">
        <v>2</v>
      </c>
      <c r="D214" s="168">
        <v>1</v>
      </c>
      <c r="E214" s="167">
        <v>1</v>
      </c>
      <c r="F214" s="166">
        <v>4</v>
      </c>
      <c r="G214" s="165" t="s">
        <v>157</v>
      </c>
      <c r="H214" s="157">
        <v>181</v>
      </c>
      <c r="I214" s="164">
        <v>0</v>
      </c>
      <c r="J214" s="164">
        <v>0</v>
      </c>
      <c r="K214" s="164">
        <v>0</v>
      </c>
      <c r="L214" s="164">
        <v>0</v>
      </c>
    </row>
    <row r="215" spans="1:15" hidden="1">
      <c r="A215" s="175">
        <v>3</v>
      </c>
      <c r="B215" s="200">
        <v>1</v>
      </c>
      <c r="C215" s="200">
        <v>2</v>
      </c>
      <c r="D215" s="194">
        <v>1</v>
      </c>
      <c r="E215" s="200">
        <v>1</v>
      </c>
      <c r="F215" s="193">
        <v>5</v>
      </c>
      <c r="G215" s="189" t="s">
        <v>158</v>
      </c>
      <c r="H215" s="157">
        <v>182</v>
      </c>
      <c r="I215" s="164">
        <v>0</v>
      </c>
      <c r="J215" s="164">
        <v>0</v>
      </c>
      <c r="K215" s="164">
        <v>0</v>
      </c>
      <c r="L215" s="171">
        <v>0</v>
      </c>
    </row>
    <row r="216" spans="1:15" hidden="1">
      <c r="A216" s="168">
        <v>3</v>
      </c>
      <c r="B216" s="167">
        <v>1</v>
      </c>
      <c r="C216" s="167">
        <v>3</v>
      </c>
      <c r="D216" s="168"/>
      <c r="E216" s="167"/>
      <c r="F216" s="166"/>
      <c r="G216" s="165" t="s">
        <v>159</v>
      </c>
      <c r="H216" s="157">
        <v>183</v>
      </c>
      <c r="I216" s="172">
        <f>SUM(I217+I220)</f>
        <v>0</v>
      </c>
      <c r="J216" s="178">
        <f>SUM(J217+J220)</f>
        <v>0</v>
      </c>
      <c r="K216" s="177">
        <f>SUM(K217+K220)</f>
        <v>0</v>
      </c>
      <c r="L216" s="172">
        <f>SUM(L217+L220)</f>
        <v>0</v>
      </c>
    </row>
    <row r="217" spans="1:15" ht="25.5" hidden="1" customHeight="1">
      <c r="A217" s="185">
        <v>3</v>
      </c>
      <c r="B217" s="184">
        <v>1</v>
      </c>
      <c r="C217" s="184">
        <v>3</v>
      </c>
      <c r="D217" s="185">
        <v>1</v>
      </c>
      <c r="E217" s="168"/>
      <c r="F217" s="183"/>
      <c r="G217" s="210" t="s">
        <v>160</v>
      </c>
      <c r="H217" s="157">
        <v>184</v>
      </c>
      <c r="I217" s="182">
        <f t="shared" ref="I217:L218" si="22">I218</f>
        <v>0</v>
      </c>
      <c r="J217" s="181">
        <f t="shared" si="22"/>
        <v>0</v>
      </c>
      <c r="K217" s="180">
        <f t="shared" si="22"/>
        <v>0</v>
      </c>
      <c r="L217" s="182">
        <f t="shared" si="22"/>
        <v>0</v>
      </c>
    </row>
    <row r="218" spans="1:15" ht="25.5" hidden="1" customHeight="1">
      <c r="A218" s="168">
        <v>3</v>
      </c>
      <c r="B218" s="167">
        <v>1</v>
      </c>
      <c r="C218" s="167">
        <v>3</v>
      </c>
      <c r="D218" s="168">
        <v>1</v>
      </c>
      <c r="E218" s="168">
        <v>1</v>
      </c>
      <c r="F218" s="166"/>
      <c r="G218" s="210" t="s">
        <v>160</v>
      </c>
      <c r="H218" s="157">
        <v>185</v>
      </c>
      <c r="I218" s="172">
        <f t="shared" si="22"/>
        <v>0</v>
      </c>
      <c r="J218" s="178">
        <f t="shared" si="22"/>
        <v>0</v>
      </c>
      <c r="K218" s="177">
        <f t="shared" si="22"/>
        <v>0</v>
      </c>
      <c r="L218" s="172">
        <f t="shared" si="22"/>
        <v>0</v>
      </c>
    </row>
    <row r="219" spans="1:15" ht="25.5" hidden="1" customHeight="1">
      <c r="A219" s="168">
        <v>3</v>
      </c>
      <c r="B219" s="165">
        <v>1</v>
      </c>
      <c r="C219" s="168">
        <v>3</v>
      </c>
      <c r="D219" s="167">
        <v>1</v>
      </c>
      <c r="E219" s="167">
        <v>1</v>
      </c>
      <c r="F219" s="166">
        <v>1</v>
      </c>
      <c r="G219" s="210" t="s">
        <v>160</v>
      </c>
      <c r="H219" s="157">
        <v>186</v>
      </c>
      <c r="I219" s="171">
        <v>0</v>
      </c>
      <c r="J219" s="171">
        <v>0</v>
      </c>
      <c r="K219" s="171">
        <v>0</v>
      </c>
      <c r="L219" s="171">
        <v>0</v>
      </c>
    </row>
    <row r="220" spans="1:15" hidden="1">
      <c r="A220" s="168">
        <v>3</v>
      </c>
      <c r="B220" s="165">
        <v>1</v>
      </c>
      <c r="C220" s="168">
        <v>3</v>
      </c>
      <c r="D220" s="167">
        <v>2</v>
      </c>
      <c r="E220" s="167"/>
      <c r="F220" s="166"/>
      <c r="G220" s="165" t="s">
        <v>161</v>
      </c>
      <c r="H220" s="157">
        <v>187</v>
      </c>
      <c r="I220" s="172">
        <f>I221</f>
        <v>0</v>
      </c>
      <c r="J220" s="178">
        <f>J221</f>
        <v>0</v>
      </c>
      <c r="K220" s="177">
        <f>K221</f>
        <v>0</v>
      </c>
      <c r="L220" s="172">
        <f>L221</f>
        <v>0</v>
      </c>
    </row>
    <row r="221" spans="1:15" hidden="1">
      <c r="A221" s="185">
        <v>3</v>
      </c>
      <c r="B221" s="210">
        <v>1</v>
      </c>
      <c r="C221" s="185">
        <v>3</v>
      </c>
      <c r="D221" s="184">
        <v>2</v>
      </c>
      <c r="E221" s="184">
        <v>1</v>
      </c>
      <c r="F221" s="183"/>
      <c r="G221" s="165" t="s">
        <v>161</v>
      </c>
      <c r="H221" s="157">
        <v>188</v>
      </c>
      <c r="I221" s="172">
        <f>SUM(I222:I227)</f>
        <v>0</v>
      </c>
      <c r="J221" s="172">
        <f>SUM(J222:J227)</f>
        <v>0</v>
      </c>
      <c r="K221" s="172">
        <f>SUM(K222:K227)</f>
        <v>0</v>
      </c>
      <c r="L221" s="172">
        <f>SUM(L222:L227)</f>
        <v>0</v>
      </c>
      <c r="M221" s="215"/>
      <c r="N221" s="215"/>
      <c r="O221" s="215"/>
    </row>
    <row r="222" spans="1:15" hidden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1</v>
      </c>
      <c r="G222" s="165" t="s">
        <v>162</v>
      </c>
      <c r="H222" s="157">
        <v>189</v>
      </c>
      <c r="I222" s="164">
        <v>0</v>
      </c>
      <c r="J222" s="164">
        <v>0</v>
      </c>
      <c r="K222" s="164">
        <v>0</v>
      </c>
      <c r="L222" s="171">
        <v>0</v>
      </c>
    </row>
    <row r="223" spans="1:15" ht="25.5" hidden="1" customHeight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2</v>
      </c>
      <c r="G223" s="165" t="s">
        <v>163</v>
      </c>
      <c r="H223" s="157">
        <v>190</v>
      </c>
      <c r="I223" s="164">
        <v>0</v>
      </c>
      <c r="J223" s="164">
        <v>0</v>
      </c>
      <c r="K223" s="164">
        <v>0</v>
      </c>
      <c r="L223" s="164">
        <v>0</v>
      </c>
    </row>
    <row r="224" spans="1:15" hidden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3</v>
      </c>
      <c r="G224" s="165" t="s">
        <v>164</v>
      </c>
      <c r="H224" s="157">
        <v>191</v>
      </c>
      <c r="I224" s="164">
        <v>0</v>
      </c>
      <c r="J224" s="164">
        <v>0</v>
      </c>
      <c r="K224" s="164">
        <v>0</v>
      </c>
      <c r="L224" s="164">
        <v>0</v>
      </c>
    </row>
    <row r="225" spans="1:12" ht="25.5" hidden="1" customHeight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4</v>
      </c>
      <c r="G225" s="165" t="s">
        <v>237</v>
      </c>
      <c r="H225" s="157">
        <v>192</v>
      </c>
      <c r="I225" s="164">
        <v>0</v>
      </c>
      <c r="J225" s="164">
        <v>0</v>
      </c>
      <c r="K225" s="164">
        <v>0</v>
      </c>
      <c r="L225" s="171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5</v>
      </c>
      <c r="G226" s="210" t="s">
        <v>166</v>
      </c>
      <c r="H226" s="157">
        <v>193</v>
      </c>
      <c r="I226" s="164">
        <v>0</v>
      </c>
      <c r="J226" s="164">
        <v>0</v>
      </c>
      <c r="K226" s="164">
        <v>0</v>
      </c>
      <c r="L226" s="164">
        <v>0</v>
      </c>
    </row>
    <row r="227" spans="1:12" hidden="1">
      <c r="A227" s="168">
        <v>3</v>
      </c>
      <c r="B227" s="165">
        <v>1</v>
      </c>
      <c r="C227" s="168">
        <v>3</v>
      </c>
      <c r="D227" s="167">
        <v>2</v>
      </c>
      <c r="E227" s="167">
        <v>1</v>
      </c>
      <c r="F227" s="166">
        <v>6</v>
      </c>
      <c r="G227" s="210" t="s">
        <v>161</v>
      </c>
      <c r="H227" s="157">
        <v>194</v>
      </c>
      <c r="I227" s="164">
        <v>0</v>
      </c>
      <c r="J227" s="164">
        <v>0</v>
      </c>
      <c r="K227" s="164">
        <v>0</v>
      </c>
      <c r="L227" s="171">
        <v>0</v>
      </c>
    </row>
    <row r="228" spans="1:12" ht="25.5" hidden="1" customHeight="1">
      <c r="A228" s="185">
        <v>3</v>
      </c>
      <c r="B228" s="184">
        <v>1</v>
      </c>
      <c r="C228" s="184">
        <v>4</v>
      </c>
      <c r="D228" s="184"/>
      <c r="E228" s="184"/>
      <c r="F228" s="183"/>
      <c r="G228" s="210" t="s">
        <v>167</v>
      </c>
      <c r="H228" s="157">
        <v>195</v>
      </c>
      <c r="I228" s="182">
        <f t="shared" ref="I228:L230" si="23">I229</f>
        <v>0</v>
      </c>
      <c r="J228" s="181">
        <f t="shared" si="23"/>
        <v>0</v>
      </c>
      <c r="K228" s="180">
        <f t="shared" si="23"/>
        <v>0</v>
      </c>
      <c r="L228" s="180">
        <f t="shared" si="23"/>
        <v>0</v>
      </c>
    </row>
    <row r="229" spans="1:12" ht="25.5" hidden="1" customHeight="1">
      <c r="A229" s="175">
        <v>3</v>
      </c>
      <c r="B229" s="200">
        <v>1</v>
      </c>
      <c r="C229" s="200">
        <v>4</v>
      </c>
      <c r="D229" s="200">
        <v>1</v>
      </c>
      <c r="E229" s="200"/>
      <c r="F229" s="193"/>
      <c r="G229" s="210" t="s">
        <v>167</v>
      </c>
      <c r="H229" s="157">
        <v>196</v>
      </c>
      <c r="I229" s="192">
        <f t="shared" si="23"/>
        <v>0</v>
      </c>
      <c r="J229" s="213">
        <f t="shared" si="23"/>
        <v>0</v>
      </c>
      <c r="K229" s="190">
        <f t="shared" si="23"/>
        <v>0</v>
      </c>
      <c r="L229" s="190">
        <f t="shared" si="23"/>
        <v>0</v>
      </c>
    </row>
    <row r="230" spans="1:12" ht="25.5" hidden="1" customHeight="1">
      <c r="A230" s="168">
        <v>3</v>
      </c>
      <c r="B230" s="167">
        <v>1</v>
      </c>
      <c r="C230" s="167">
        <v>4</v>
      </c>
      <c r="D230" s="167">
        <v>1</v>
      </c>
      <c r="E230" s="167">
        <v>1</v>
      </c>
      <c r="F230" s="166"/>
      <c r="G230" s="210" t="s">
        <v>168</v>
      </c>
      <c r="H230" s="157">
        <v>197</v>
      </c>
      <c r="I230" s="172">
        <f t="shared" si="23"/>
        <v>0</v>
      </c>
      <c r="J230" s="178">
        <f t="shared" si="23"/>
        <v>0</v>
      </c>
      <c r="K230" s="177">
        <f t="shared" si="23"/>
        <v>0</v>
      </c>
      <c r="L230" s="177">
        <f t="shared" si="23"/>
        <v>0</v>
      </c>
    </row>
    <row r="231" spans="1:12" ht="25.5" hidden="1" customHeight="1">
      <c r="A231" s="169">
        <v>3</v>
      </c>
      <c r="B231" s="168">
        <v>1</v>
      </c>
      <c r="C231" s="167">
        <v>4</v>
      </c>
      <c r="D231" s="167">
        <v>1</v>
      </c>
      <c r="E231" s="167">
        <v>1</v>
      </c>
      <c r="F231" s="166">
        <v>1</v>
      </c>
      <c r="G231" s="210" t="s">
        <v>168</v>
      </c>
      <c r="H231" s="157">
        <v>198</v>
      </c>
      <c r="I231" s="164">
        <v>0</v>
      </c>
      <c r="J231" s="164">
        <v>0</v>
      </c>
      <c r="K231" s="164">
        <v>0</v>
      </c>
      <c r="L231" s="164"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/>
      <c r="E232" s="167"/>
      <c r="F232" s="166"/>
      <c r="G232" s="165" t="s">
        <v>236</v>
      </c>
      <c r="H232" s="157">
        <v>199</v>
      </c>
      <c r="I232" s="172">
        <f t="shared" ref="I232:L233" si="24">I233</f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/>
      <c r="F233" s="166"/>
      <c r="G233" s="165" t="s">
        <v>236</v>
      </c>
      <c r="H233" s="157">
        <v>200</v>
      </c>
      <c r="I233" s="172">
        <f t="shared" si="24"/>
        <v>0</v>
      </c>
      <c r="J233" s="172">
        <f t="shared" si="24"/>
        <v>0</v>
      </c>
      <c r="K233" s="172">
        <f t="shared" si="24"/>
        <v>0</v>
      </c>
      <c r="L233" s="172">
        <f t="shared" si="24"/>
        <v>0</v>
      </c>
    </row>
    <row r="234" spans="1:12" ht="25.5" hidden="1" customHeight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/>
      <c r="G234" s="165" t="s">
        <v>236</v>
      </c>
      <c r="H234" s="157">
        <v>201</v>
      </c>
      <c r="I234" s="172">
        <f>SUM(I235:I237)</f>
        <v>0</v>
      </c>
      <c r="J234" s="172">
        <f>SUM(J235:J237)</f>
        <v>0</v>
      </c>
      <c r="K234" s="172">
        <f>SUM(K235:K237)</f>
        <v>0</v>
      </c>
      <c r="L234" s="172">
        <f>SUM(L235:L237)</f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1</v>
      </c>
      <c r="G235" s="214" t="s">
        <v>170</v>
      </c>
      <c r="H235" s="157">
        <v>202</v>
      </c>
      <c r="I235" s="164">
        <v>0</v>
      </c>
      <c r="J235" s="164">
        <v>0</v>
      </c>
      <c r="K235" s="164">
        <v>0</v>
      </c>
      <c r="L235" s="164">
        <v>0</v>
      </c>
    </row>
    <row r="236" spans="1:12" hidden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2</v>
      </c>
      <c r="G236" s="214" t="s">
        <v>171</v>
      </c>
      <c r="H236" s="157">
        <v>203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25.5" hidden="1" customHeight="1">
      <c r="A237" s="169">
        <v>3</v>
      </c>
      <c r="B237" s="167">
        <v>1</v>
      </c>
      <c r="C237" s="167">
        <v>5</v>
      </c>
      <c r="D237" s="167">
        <v>1</v>
      </c>
      <c r="E237" s="167">
        <v>1</v>
      </c>
      <c r="F237" s="166">
        <v>3</v>
      </c>
      <c r="G237" s="214" t="s">
        <v>172</v>
      </c>
      <c r="H237" s="157">
        <v>204</v>
      </c>
      <c r="I237" s="164">
        <v>0</v>
      </c>
      <c r="J237" s="164">
        <v>0</v>
      </c>
      <c r="K237" s="164">
        <v>0</v>
      </c>
      <c r="L237" s="164">
        <v>0</v>
      </c>
    </row>
    <row r="238" spans="1:12" ht="38.25" hidden="1" customHeight="1">
      <c r="A238" s="206">
        <v>3</v>
      </c>
      <c r="B238" s="205">
        <v>2</v>
      </c>
      <c r="C238" s="205"/>
      <c r="D238" s="205"/>
      <c r="E238" s="205"/>
      <c r="F238" s="204"/>
      <c r="G238" s="203" t="s">
        <v>173</v>
      </c>
      <c r="H238" s="157">
        <v>205</v>
      </c>
      <c r="I238" s="172">
        <f>SUM(I239+I271)</f>
        <v>0</v>
      </c>
      <c r="J238" s="178">
        <f>SUM(J239+J271)</f>
        <v>0</v>
      </c>
      <c r="K238" s="177">
        <f>SUM(K239+K271)</f>
        <v>0</v>
      </c>
      <c r="L238" s="177">
        <f>SUM(L239+L271)</f>
        <v>0</v>
      </c>
    </row>
    <row r="239" spans="1:12" ht="38.25" hidden="1" customHeight="1">
      <c r="A239" s="175">
        <v>3</v>
      </c>
      <c r="B239" s="194">
        <v>2</v>
      </c>
      <c r="C239" s="200">
        <v>1</v>
      </c>
      <c r="D239" s="200"/>
      <c r="E239" s="200"/>
      <c r="F239" s="193"/>
      <c r="G239" s="189" t="s">
        <v>174</v>
      </c>
      <c r="H239" s="157">
        <v>206</v>
      </c>
      <c r="I239" s="192">
        <f>SUM(I240+I249+I253+I257+I261+I264+I267)</f>
        <v>0</v>
      </c>
      <c r="J239" s="213">
        <f>SUM(J240+J249+J253+J257+J261+J264+J267)</f>
        <v>0</v>
      </c>
      <c r="K239" s="190">
        <f>SUM(K240+K249+K253+K257+K261+K264+K267)</f>
        <v>0</v>
      </c>
      <c r="L239" s="190">
        <f>SUM(L240+L249+L253+L257+L261+L264+L267)</f>
        <v>0</v>
      </c>
    </row>
    <row r="240" spans="1:12" hidden="1">
      <c r="A240" s="168">
        <v>3</v>
      </c>
      <c r="B240" s="167">
        <v>2</v>
      </c>
      <c r="C240" s="167">
        <v>1</v>
      </c>
      <c r="D240" s="167">
        <v>1</v>
      </c>
      <c r="E240" s="167"/>
      <c r="F240" s="166"/>
      <c r="G240" s="165" t="s">
        <v>175</v>
      </c>
      <c r="H240" s="157">
        <v>207</v>
      </c>
      <c r="I240" s="192">
        <f>I241</f>
        <v>0</v>
      </c>
      <c r="J240" s="192">
        <f>J241</f>
        <v>0</v>
      </c>
      <c r="K240" s="192">
        <f>K241</f>
        <v>0</v>
      </c>
      <c r="L240" s="192">
        <f>L241</f>
        <v>0</v>
      </c>
    </row>
    <row r="241" spans="1:12" hidden="1">
      <c r="A241" s="168">
        <v>3</v>
      </c>
      <c r="B241" s="168">
        <v>2</v>
      </c>
      <c r="C241" s="167">
        <v>1</v>
      </c>
      <c r="D241" s="167">
        <v>1</v>
      </c>
      <c r="E241" s="167">
        <v>1</v>
      </c>
      <c r="F241" s="166"/>
      <c r="G241" s="165" t="s">
        <v>176</v>
      </c>
      <c r="H241" s="157">
        <v>208</v>
      </c>
      <c r="I241" s="172">
        <f>SUM(I242:I242)</f>
        <v>0</v>
      </c>
      <c r="J241" s="178">
        <f>SUM(J242:J242)</f>
        <v>0</v>
      </c>
      <c r="K241" s="177">
        <f>SUM(K242:K242)</f>
        <v>0</v>
      </c>
      <c r="L241" s="177">
        <f>SUM(L242:L242)</f>
        <v>0</v>
      </c>
    </row>
    <row r="242" spans="1:12" hidden="1">
      <c r="A242" s="175">
        <v>3</v>
      </c>
      <c r="B242" s="175">
        <v>2</v>
      </c>
      <c r="C242" s="200">
        <v>1</v>
      </c>
      <c r="D242" s="200">
        <v>1</v>
      </c>
      <c r="E242" s="200">
        <v>1</v>
      </c>
      <c r="F242" s="193">
        <v>1</v>
      </c>
      <c r="G242" s="189" t="s">
        <v>176</v>
      </c>
      <c r="H242" s="157">
        <v>209</v>
      </c>
      <c r="I242" s="164">
        <v>0</v>
      </c>
      <c r="J242" s="164">
        <v>0</v>
      </c>
      <c r="K242" s="164">
        <v>0</v>
      </c>
      <c r="L242" s="164"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/>
      <c r="G243" s="189" t="s">
        <v>177</v>
      </c>
      <c r="H243" s="157">
        <v>210</v>
      </c>
      <c r="I243" s="172">
        <f>SUM(I244:I245)</f>
        <v>0</v>
      </c>
      <c r="J243" s="172">
        <f>SUM(J244:J245)</f>
        <v>0</v>
      </c>
      <c r="K243" s="172">
        <f>SUM(K244:K245)</f>
        <v>0</v>
      </c>
      <c r="L243" s="172">
        <f>SUM(L244:L245)</f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1</v>
      </c>
      <c r="G244" s="189" t="s">
        <v>178</v>
      </c>
      <c r="H244" s="157">
        <v>211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2</v>
      </c>
      <c r="F245" s="193">
        <v>2</v>
      </c>
      <c r="G245" s="189" t="s">
        <v>179</v>
      </c>
      <c r="H245" s="157">
        <v>212</v>
      </c>
      <c r="I245" s="164">
        <v>0</v>
      </c>
      <c r="J245" s="164">
        <v>0</v>
      </c>
      <c r="K245" s="164">
        <v>0</v>
      </c>
      <c r="L245" s="164"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212"/>
      <c r="G246" s="189" t="s">
        <v>180</v>
      </c>
      <c r="H246" s="157">
        <v>213</v>
      </c>
      <c r="I246" s="172">
        <f>SUM(I247:I248)</f>
        <v>0</v>
      </c>
      <c r="J246" s="172">
        <f>SUM(J247:J248)</f>
        <v>0</v>
      </c>
      <c r="K246" s="172">
        <f>SUM(K247:K248)</f>
        <v>0</v>
      </c>
      <c r="L246" s="172">
        <f>SUM(L247:L248)</f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1</v>
      </c>
      <c r="G247" s="189" t="s">
        <v>181</v>
      </c>
      <c r="H247" s="157">
        <v>214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75">
        <v>3</v>
      </c>
      <c r="B248" s="200">
        <v>2</v>
      </c>
      <c r="C248" s="200">
        <v>1</v>
      </c>
      <c r="D248" s="200">
        <v>1</v>
      </c>
      <c r="E248" s="200">
        <v>3</v>
      </c>
      <c r="F248" s="193">
        <v>2</v>
      </c>
      <c r="G248" s="189" t="s">
        <v>182</v>
      </c>
      <c r="H248" s="157">
        <v>215</v>
      </c>
      <c r="I248" s="164">
        <v>0</v>
      </c>
      <c r="J248" s="164">
        <v>0</v>
      </c>
      <c r="K248" s="164">
        <v>0</v>
      </c>
      <c r="L248" s="164"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/>
      <c r="F249" s="166"/>
      <c r="G249" s="165" t="s">
        <v>183</v>
      </c>
      <c r="H249" s="157">
        <v>216</v>
      </c>
      <c r="I249" s="172">
        <f>I250</f>
        <v>0</v>
      </c>
      <c r="J249" s="172">
        <f>J250</f>
        <v>0</v>
      </c>
      <c r="K249" s="172">
        <f>K250</f>
        <v>0</v>
      </c>
      <c r="L249" s="172">
        <f>L250</f>
        <v>0</v>
      </c>
    </row>
    <row r="250" spans="1:12" hidden="1">
      <c r="A250" s="168">
        <v>3</v>
      </c>
      <c r="B250" s="167">
        <v>2</v>
      </c>
      <c r="C250" s="167">
        <v>1</v>
      </c>
      <c r="D250" s="167">
        <v>2</v>
      </c>
      <c r="E250" s="167">
        <v>1</v>
      </c>
      <c r="F250" s="166"/>
      <c r="G250" s="165" t="s">
        <v>183</v>
      </c>
      <c r="H250" s="157">
        <v>217</v>
      </c>
      <c r="I250" s="172">
        <f>SUM(I251:I252)</f>
        <v>0</v>
      </c>
      <c r="J250" s="178">
        <f>SUM(J251:J252)</f>
        <v>0</v>
      </c>
      <c r="K250" s="177">
        <f>SUM(K251:K252)</f>
        <v>0</v>
      </c>
      <c r="L250" s="177">
        <f>SUM(L251:L252)</f>
        <v>0</v>
      </c>
    </row>
    <row r="251" spans="1:12" ht="25.5" hidden="1" customHeight="1">
      <c r="A251" s="175">
        <v>3</v>
      </c>
      <c r="B251" s="194">
        <v>2</v>
      </c>
      <c r="C251" s="200">
        <v>1</v>
      </c>
      <c r="D251" s="200">
        <v>2</v>
      </c>
      <c r="E251" s="200">
        <v>1</v>
      </c>
      <c r="F251" s="193">
        <v>1</v>
      </c>
      <c r="G251" s="189" t="s">
        <v>184</v>
      </c>
      <c r="H251" s="157">
        <v>218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68">
        <v>3</v>
      </c>
      <c r="B252" s="167">
        <v>2</v>
      </c>
      <c r="C252" s="167">
        <v>1</v>
      </c>
      <c r="D252" s="167">
        <v>2</v>
      </c>
      <c r="E252" s="167">
        <v>1</v>
      </c>
      <c r="F252" s="166">
        <v>2</v>
      </c>
      <c r="G252" s="165" t="s">
        <v>185</v>
      </c>
      <c r="H252" s="157">
        <v>219</v>
      </c>
      <c r="I252" s="164">
        <v>0</v>
      </c>
      <c r="J252" s="164">
        <v>0</v>
      </c>
      <c r="K252" s="164">
        <v>0</v>
      </c>
      <c r="L252" s="164">
        <v>0</v>
      </c>
    </row>
    <row r="253" spans="1:12" ht="25.5" hidden="1" customHeight="1">
      <c r="A253" s="185">
        <v>3</v>
      </c>
      <c r="B253" s="184">
        <v>2</v>
      </c>
      <c r="C253" s="184">
        <v>1</v>
      </c>
      <c r="D253" s="184">
        <v>3</v>
      </c>
      <c r="E253" s="184"/>
      <c r="F253" s="183"/>
      <c r="G253" s="210" t="s">
        <v>186</v>
      </c>
      <c r="H253" s="157">
        <v>220</v>
      </c>
      <c r="I253" s="182">
        <f>I254</f>
        <v>0</v>
      </c>
      <c r="J253" s="181">
        <f>J254</f>
        <v>0</v>
      </c>
      <c r="K253" s="180">
        <f>K254</f>
        <v>0</v>
      </c>
      <c r="L253" s="180">
        <f>L254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/>
      <c r="G254" s="210" t="s">
        <v>186</v>
      </c>
      <c r="H254" s="157">
        <v>221</v>
      </c>
      <c r="I254" s="172">
        <f>I255+I256</f>
        <v>0</v>
      </c>
      <c r="J254" s="172">
        <f>J255+J256</f>
        <v>0</v>
      </c>
      <c r="K254" s="172">
        <f>K255+K256</f>
        <v>0</v>
      </c>
      <c r="L254" s="172">
        <f>L255+L256</f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1</v>
      </c>
      <c r="G255" s="165" t="s">
        <v>187</v>
      </c>
      <c r="H255" s="157">
        <v>222</v>
      </c>
      <c r="I255" s="164">
        <v>0</v>
      </c>
      <c r="J255" s="164">
        <v>0</v>
      </c>
      <c r="K255" s="164">
        <v>0</v>
      </c>
      <c r="L255" s="164">
        <v>0</v>
      </c>
    </row>
    <row r="256" spans="1:12" ht="25.5" hidden="1" customHeight="1">
      <c r="A256" s="168">
        <v>3</v>
      </c>
      <c r="B256" s="167">
        <v>2</v>
      </c>
      <c r="C256" s="167">
        <v>1</v>
      </c>
      <c r="D256" s="167">
        <v>3</v>
      </c>
      <c r="E256" s="167">
        <v>1</v>
      </c>
      <c r="F256" s="166">
        <v>2</v>
      </c>
      <c r="G256" s="165" t="s">
        <v>188</v>
      </c>
      <c r="H256" s="157">
        <v>223</v>
      </c>
      <c r="I256" s="171">
        <v>0</v>
      </c>
      <c r="J256" s="211">
        <v>0</v>
      </c>
      <c r="K256" s="171">
        <v>0</v>
      </c>
      <c r="L256" s="171">
        <v>0</v>
      </c>
    </row>
    <row r="257" spans="1:12" hidden="1">
      <c r="A257" s="168">
        <v>3</v>
      </c>
      <c r="B257" s="167">
        <v>2</v>
      </c>
      <c r="C257" s="167">
        <v>1</v>
      </c>
      <c r="D257" s="167">
        <v>4</v>
      </c>
      <c r="E257" s="167"/>
      <c r="F257" s="166"/>
      <c r="G257" s="165" t="s">
        <v>189</v>
      </c>
      <c r="H257" s="157">
        <v>224</v>
      </c>
      <c r="I257" s="172">
        <f>I258</f>
        <v>0</v>
      </c>
      <c r="J257" s="177">
        <f>J258</f>
        <v>0</v>
      </c>
      <c r="K257" s="172">
        <f>K258</f>
        <v>0</v>
      </c>
      <c r="L257" s="177">
        <f>L258</f>
        <v>0</v>
      </c>
    </row>
    <row r="258" spans="1:12" hidden="1">
      <c r="A258" s="185">
        <v>3</v>
      </c>
      <c r="B258" s="184">
        <v>2</v>
      </c>
      <c r="C258" s="184">
        <v>1</v>
      </c>
      <c r="D258" s="184">
        <v>4</v>
      </c>
      <c r="E258" s="184">
        <v>1</v>
      </c>
      <c r="F258" s="183"/>
      <c r="G258" s="210" t="s">
        <v>189</v>
      </c>
      <c r="H258" s="157">
        <v>225</v>
      </c>
      <c r="I258" s="182">
        <f>SUM(I259:I260)</f>
        <v>0</v>
      </c>
      <c r="J258" s="181">
        <f>SUM(J259:J260)</f>
        <v>0</v>
      </c>
      <c r="K258" s="180">
        <f>SUM(K259:K260)</f>
        <v>0</v>
      </c>
      <c r="L258" s="180">
        <f>SUM(L259:L260)</f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1</v>
      </c>
      <c r="G259" s="165" t="s">
        <v>190</v>
      </c>
      <c r="H259" s="157">
        <v>226</v>
      </c>
      <c r="I259" s="164">
        <v>0</v>
      </c>
      <c r="J259" s="164">
        <v>0</v>
      </c>
      <c r="K259" s="164">
        <v>0</v>
      </c>
      <c r="L259" s="164">
        <v>0</v>
      </c>
    </row>
    <row r="260" spans="1:12" ht="25.5" hidden="1" customHeight="1">
      <c r="A260" s="168">
        <v>3</v>
      </c>
      <c r="B260" s="167">
        <v>2</v>
      </c>
      <c r="C260" s="167">
        <v>1</v>
      </c>
      <c r="D260" s="167">
        <v>4</v>
      </c>
      <c r="E260" s="167">
        <v>1</v>
      </c>
      <c r="F260" s="166">
        <v>2</v>
      </c>
      <c r="G260" s="165" t="s">
        <v>191</v>
      </c>
      <c r="H260" s="157">
        <v>227</v>
      </c>
      <c r="I260" s="164">
        <v>0</v>
      </c>
      <c r="J260" s="164">
        <v>0</v>
      </c>
      <c r="K260" s="164">
        <v>0</v>
      </c>
      <c r="L260" s="164"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/>
      <c r="F261" s="166"/>
      <c r="G261" s="165" t="s">
        <v>192</v>
      </c>
      <c r="H261" s="157">
        <v>228</v>
      </c>
      <c r="I261" s="172">
        <f t="shared" ref="I261:L262" si="25">I262</f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68">
        <v>3</v>
      </c>
      <c r="B262" s="167">
        <v>2</v>
      </c>
      <c r="C262" s="167">
        <v>1</v>
      </c>
      <c r="D262" s="167">
        <v>5</v>
      </c>
      <c r="E262" s="167">
        <v>1</v>
      </c>
      <c r="F262" s="166"/>
      <c r="G262" s="165" t="s">
        <v>192</v>
      </c>
      <c r="H262" s="157">
        <v>229</v>
      </c>
      <c r="I262" s="177">
        <f t="shared" si="25"/>
        <v>0</v>
      </c>
      <c r="J262" s="178">
        <f t="shared" si="25"/>
        <v>0</v>
      </c>
      <c r="K262" s="177">
        <f t="shared" si="25"/>
        <v>0</v>
      </c>
      <c r="L262" s="177">
        <f t="shared" si="25"/>
        <v>0</v>
      </c>
    </row>
    <row r="263" spans="1:12" hidden="1">
      <c r="A263" s="194">
        <v>3</v>
      </c>
      <c r="B263" s="200">
        <v>2</v>
      </c>
      <c r="C263" s="200">
        <v>1</v>
      </c>
      <c r="D263" s="200">
        <v>5</v>
      </c>
      <c r="E263" s="200">
        <v>1</v>
      </c>
      <c r="F263" s="193">
        <v>1</v>
      </c>
      <c r="G263" s="165" t="s">
        <v>192</v>
      </c>
      <c r="H263" s="157">
        <v>230</v>
      </c>
      <c r="I263" s="171">
        <v>0</v>
      </c>
      <c r="J263" s="171">
        <v>0</v>
      </c>
      <c r="K263" s="171">
        <v>0</v>
      </c>
      <c r="L263" s="171">
        <v>0</v>
      </c>
    </row>
    <row r="264" spans="1:12" hidden="1">
      <c r="A264" s="168">
        <v>3</v>
      </c>
      <c r="B264" s="167">
        <v>2</v>
      </c>
      <c r="C264" s="167">
        <v>1</v>
      </c>
      <c r="D264" s="167">
        <v>6</v>
      </c>
      <c r="E264" s="167"/>
      <c r="F264" s="166"/>
      <c r="G264" s="165" t="s">
        <v>193</v>
      </c>
      <c r="H264" s="157">
        <v>231</v>
      </c>
      <c r="I264" s="172">
        <f t="shared" ref="I264:L265" si="26">I265</f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68">
        <v>3</v>
      </c>
      <c r="B265" s="168">
        <v>2</v>
      </c>
      <c r="C265" s="167">
        <v>1</v>
      </c>
      <c r="D265" s="167">
        <v>6</v>
      </c>
      <c r="E265" s="167">
        <v>1</v>
      </c>
      <c r="F265" s="166"/>
      <c r="G265" s="165" t="s">
        <v>193</v>
      </c>
      <c r="H265" s="157">
        <v>232</v>
      </c>
      <c r="I265" s="172">
        <f t="shared" si="26"/>
        <v>0</v>
      </c>
      <c r="J265" s="178">
        <f t="shared" si="26"/>
        <v>0</v>
      </c>
      <c r="K265" s="177">
        <f t="shared" si="26"/>
        <v>0</v>
      </c>
      <c r="L265" s="177">
        <f t="shared" si="26"/>
        <v>0</v>
      </c>
    </row>
    <row r="266" spans="1:12" hidden="1">
      <c r="A266" s="185">
        <v>3</v>
      </c>
      <c r="B266" s="185">
        <v>2</v>
      </c>
      <c r="C266" s="167">
        <v>1</v>
      </c>
      <c r="D266" s="167">
        <v>6</v>
      </c>
      <c r="E266" s="167">
        <v>1</v>
      </c>
      <c r="F266" s="166">
        <v>1</v>
      </c>
      <c r="G266" s="165" t="s">
        <v>193</v>
      </c>
      <c r="H266" s="157">
        <v>233</v>
      </c>
      <c r="I266" s="171">
        <v>0</v>
      </c>
      <c r="J266" s="171">
        <v>0</v>
      </c>
      <c r="K266" s="171">
        <v>0</v>
      </c>
      <c r="L266" s="171">
        <v>0</v>
      </c>
    </row>
    <row r="267" spans="1:12" hidden="1">
      <c r="A267" s="168">
        <v>3</v>
      </c>
      <c r="B267" s="168">
        <v>2</v>
      </c>
      <c r="C267" s="167">
        <v>1</v>
      </c>
      <c r="D267" s="167">
        <v>7</v>
      </c>
      <c r="E267" s="167"/>
      <c r="F267" s="166"/>
      <c r="G267" s="165" t="s">
        <v>194</v>
      </c>
      <c r="H267" s="157">
        <v>234</v>
      </c>
      <c r="I267" s="172">
        <f>I268</f>
        <v>0</v>
      </c>
      <c r="J267" s="178">
        <f>J268</f>
        <v>0</v>
      </c>
      <c r="K267" s="177">
        <f>K268</f>
        <v>0</v>
      </c>
      <c r="L267" s="177">
        <f>L268</f>
        <v>0</v>
      </c>
    </row>
    <row r="268" spans="1:12" hidden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/>
      <c r="G268" s="165" t="s">
        <v>194</v>
      </c>
      <c r="H268" s="157">
        <v>235</v>
      </c>
      <c r="I268" s="172">
        <f>I269+I270</f>
        <v>0</v>
      </c>
      <c r="J268" s="172">
        <f>J269+J270</f>
        <v>0</v>
      </c>
      <c r="K268" s="172">
        <f>K269+K270</f>
        <v>0</v>
      </c>
      <c r="L268" s="172">
        <f>L269+L270</f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1</v>
      </c>
      <c r="G269" s="165" t="s">
        <v>195</v>
      </c>
      <c r="H269" s="157">
        <v>236</v>
      </c>
      <c r="I269" s="201">
        <v>0</v>
      </c>
      <c r="J269" s="164">
        <v>0</v>
      </c>
      <c r="K269" s="164">
        <v>0</v>
      </c>
      <c r="L269" s="164">
        <v>0</v>
      </c>
    </row>
    <row r="270" spans="1:12" ht="25.5" hidden="1" customHeight="1">
      <c r="A270" s="168">
        <v>3</v>
      </c>
      <c r="B270" s="167">
        <v>2</v>
      </c>
      <c r="C270" s="167">
        <v>1</v>
      </c>
      <c r="D270" s="167">
        <v>7</v>
      </c>
      <c r="E270" s="167">
        <v>1</v>
      </c>
      <c r="F270" s="166">
        <v>2</v>
      </c>
      <c r="G270" s="165" t="s">
        <v>196</v>
      </c>
      <c r="H270" s="157">
        <v>237</v>
      </c>
      <c r="I270" s="164">
        <v>0</v>
      </c>
      <c r="J270" s="164">
        <v>0</v>
      </c>
      <c r="K270" s="164">
        <v>0</v>
      </c>
      <c r="L270" s="164">
        <v>0</v>
      </c>
    </row>
    <row r="271" spans="1:12" ht="38.25" hidden="1" customHeight="1">
      <c r="A271" s="168">
        <v>3</v>
      </c>
      <c r="B271" s="167">
        <v>2</v>
      </c>
      <c r="C271" s="167">
        <v>2</v>
      </c>
      <c r="D271" s="209"/>
      <c r="E271" s="209"/>
      <c r="F271" s="208"/>
      <c r="G271" s="165" t="s">
        <v>197</v>
      </c>
      <c r="H271" s="157">
        <v>238</v>
      </c>
      <c r="I271" s="172">
        <f>SUM(I272+I281+I285+I289+I293+I296+I299)</f>
        <v>0</v>
      </c>
      <c r="J271" s="178">
        <f>SUM(J272+J281+J285+J289+J293+J296+J299)</f>
        <v>0</v>
      </c>
      <c r="K271" s="177">
        <f>SUM(K272+K281+K285+K289+K293+K296+K299)</f>
        <v>0</v>
      </c>
      <c r="L271" s="177">
        <f>SUM(L272+L281+L285+L289+L293+L296+L299)</f>
        <v>0</v>
      </c>
    </row>
    <row r="272" spans="1:12" hidden="1">
      <c r="A272" s="168">
        <v>3</v>
      </c>
      <c r="B272" s="167">
        <v>2</v>
      </c>
      <c r="C272" s="167">
        <v>2</v>
      </c>
      <c r="D272" s="167">
        <v>1</v>
      </c>
      <c r="E272" s="167"/>
      <c r="F272" s="166"/>
      <c r="G272" s="165" t="s">
        <v>198</v>
      </c>
      <c r="H272" s="157">
        <v>239</v>
      </c>
      <c r="I272" s="172">
        <f>I273</f>
        <v>0</v>
      </c>
      <c r="J272" s="172">
        <f>J273</f>
        <v>0</v>
      </c>
      <c r="K272" s="172">
        <f>K273</f>
        <v>0</v>
      </c>
      <c r="L272" s="172">
        <f>L273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/>
      <c r="G273" s="165" t="s">
        <v>176</v>
      </c>
      <c r="H273" s="157">
        <v>240</v>
      </c>
      <c r="I273" s="172">
        <f>SUM(I274)</f>
        <v>0</v>
      </c>
      <c r="J273" s="172">
        <f>SUM(J274)</f>
        <v>0</v>
      </c>
      <c r="K273" s="172">
        <f>SUM(K274)</f>
        <v>0</v>
      </c>
      <c r="L273" s="172">
        <f>SUM(L274)</f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1</v>
      </c>
      <c r="F274" s="166">
        <v>1</v>
      </c>
      <c r="G274" s="165" t="s">
        <v>176</v>
      </c>
      <c r="H274" s="157">
        <v>241</v>
      </c>
      <c r="I274" s="164">
        <v>0</v>
      </c>
      <c r="J274" s="164">
        <v>0</v>
      </c>
      <c r="K274" s="164">
        <v>0</v>
      </c>
      <c r="L274" s="164"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/>
      <c r="G275" s="165" t="s">
        <v>199</v>
      </c>
      <c r="H275" s="157">
        <v>242</v>
      </c>
      <c r="I275" s="172">
        <f>SUM(I276:I277)</f>
        <v>0</v>
      </c>
      <c r="J275" s="172">
        <f>SUM(J276:J277)</f>
        <v>0</v>
      </c>
      <c r="K275" s="172">
        <f>SUM(K276:K277)</f>
        <v>0</v>
      </c>
      <c r="L275" s="172">
        <f>SUM(L276:L277)</f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1</v>
      </c>
      <c r="G276" s="165" t="s">
        <v>178</v>
      </c>
      <c r="H276" s="157">
        <v>243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2</v>
      </c>
      <c r="F277" s="166">
        <v>2</v>
      </c>
      <c r="G277" s="165" t="s">
        <v>179</v>
      </c>
      <c r="H277" s="157">
        <v>244</v>
      </c>
      <c r="I277" s="164">
        <v>0</v>
      </c>
      <c r="J277" s="201">
        <v>0</v>
      </c>
      <c r="K277" s="164">
        <v>0</v>
      </c>
      <c r="L277" s="164"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/>
      <c r="G278" s="165" t="s">
        <v>180</v>
      </c>
      <c r="H278" s="157">
        <v>245</v>
      </c>
      <c r="I278" s="172">
        <f>SUM(I279:I280)</f>
        <v>0</v>
      </c>
      <c r="J278" s="172">
        <f>SUM(J279:J280)</f>
        <v>0</v>
      </c>
      <c r="K278" s="172">
        <f>SUM(K279:K280)</f>
        <v>0</v>
      </c>
      <c r="L278" s="172">
        <f>SUM(L279:L280)</f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1</v>
      </c>
      <c r="G279" s="165" t="s">
        <v>181</v>
      </c>
      <c r="H279" s="157">
        <v>246</v>
      </c>
      <c r="I279" s="164">
        <v>0</v>
      </c>
      <c r="J279" s="201">
        <v>0</v>
      </c>
      <c r="K279" s="164">
        <v>0</v>
      </c>
      <c r="L279" s="164">
        <v>0</v>
      </c>
    </row>
    <row r="280" spans="1:12" hidden="1">
      <c r="A280" s="169">
        <v>3</v>
      </c>
      <c r="B280" s="168">
        <v>2</v>
      </c>
      <c r="C280" s="167">
        <v>2</v>
      </c>
      <c r="D280" s="167">
        <v>1</v>
      </c>
      <c r="E280" s="167">
        <v>3</v>
      </c>
      <c r="F280" s="166">
        <v>2</v>
      </c>
      <c r="G280" s="165" t="s">
        <v>200</v>
      </c>
      <c r="H280" s="157">
        <v>247</v>
      </c>
      <c r="I280" s="164">
        <v>0</v>
      </c>
      <c r="J280" s="201">
        <v>0</v>
      </c>
      <c r="K280" s="164">
        <v>0</v>
      </c>
      <c r="L280" s="164">
        <v>0</v>
      </c>
    </row>
    <row r="281" spans="1:12" ht="25.5" hidden="1" customHeight="1">
      <c r="A281" s="169">
        <v>3</v>
      </c>
      <c r="B281" s="168">
        <v>2</v>
      </c>
      <c r="C281" s="167">
        <v>2</v>
      </c>
      <c r="D281" s="167">
        <v>2</v>
      </c>
      <c r="E281" s="167"/>
      <c r="F281" s="166"/>
      <c r="G281" s="165" t="s">
        <v>201</v>
      </c>
      <c r="H281" s="157">
        <v>248</v>
      </c>
      <c r="I281" s="172">
        <f>I282</f>
        <v>0</v>
      </c>
      <c r="J281" s="177">
        <f>J282</f>
        <v>0</v>
      </c>
      <c r="K281" s="172">
        <f>K282</f>
        <v>0</v>
      </c>
      <c r="L281" s="177">
        <f>L282</f>
        <v>0</v>
      </c>
    </row>
    <row r="282" spans="1:12" ht="25.5" hidden="1" customHeight="1">
      <c r="A282" s="168">
        <v>3</v>
      </c>
      <c r="B282" s="167">
        <v>2</v>
      </c>
      <c r="C282" s="184">
        <v>2</v>
      </c>
      <c r="D282" s="184">
        <v>2</v>
      </c>
      <c r="E282" s="184">
        <v>1</v>
      </c>
      <c r="F282" s="183"/>
      <c r="G282" s="165" t="s">
        <v>201</v>
      </c>
      <c r="H282" s="157">
        <v>249</v>
      </c>
      <c r="I282" s="182">
        <f>SUM(I283:I284)</f>
        <v>0</v>
      </c>
      <c r="J282" s="181">
        <f>SUM(J283:J284)</f>
        <v>0</v>
      </c>
      <c r="K282" s="180">
        <f>SUM(K283:K284)</f>
        <v>0</v>
      </c>
      <c r="L282" s="180">
        <f>SUM(L283:L284)</f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1</v>
      </c>
      <c r="G283" s="165" t="s">
        <v>202</v>
      </c>
      <c r="H283" s="157">
        <v>250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2</v>
      </c>
      <c r="E284" s="167">
        <v>1</v>
      </c>
      <c r="F284" s="166">
        <v>2</v>
      </c>
      <c r="G284" s="169" t="s">
        <v>203</v>
      </c>
      <c r="H284" s="157">
        <v>251</v>
      </c>
      <c r="I284" s="164">
        <v>0</v>
      </c>
      <c r="J284" s="164">
        <v>0</v>
      </c>
      <c r="K284" s="164">
        <v>0</v>
      </c>
      <c r="L284" s="164">
        <v>0</v>
      </c>
    </row>
    <row r="285" spans="1:12" ht="25.5" hidden="1" customHeight="1">
      <c r="A285" s="168">
        <v>3</v>
      </c>
      <c r="B285" s="167">
        <v>2</v>
      </c>
      <c r="C285" s="167">
        <v>2</v>
      </c>
      <c r="D285" s="167">
        <v>3</v>
      </c>
      <c r="E285" s="167"/>
      <c r="F285" s="166"/>
      <c r="G285" s="165" t="s">
        <v>204</v>
      </c>
      <c r="H285" s="157">
        <v>252</v>
      </c>
      <c r="I285" s="172">
        <f>I286</f>
        <v>0</v>
      </c>
      <c r="J285" s="178">
        <f>J286</f>
        <v>0</v>
      </c>
      <c r="K285" s="177">
        <f>K286</f>
        <v>0</v>
      </c>
      <c r="L285" s="177">
        <f>L286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/>
      <c r="G286" s="165" t="s">
        <v>204</v>
      </c>
      <c r="H286" s="157">
        <v>253</v>
      </c>
      <c r="I286" s="172">
        <f>I287+I288</f>
        <v>0</v>
      </c>
      <c r="J286" s="172">
        <f>J287+J288</f>
        <v>0</v>
      </c>
      <c r="K286" s="172">
        <f>K287+K288</f>
        <v>0</v>
      </c>
      <c r="L286" s="172">
        <f>L287+L288</f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1</v>
      </c>
      <c r="G287" s="165" t="s">
        <v>205</v>
      </c>
      <c r="H287" s="157">
        <v>254</v>
      </c>
      <c r="I287" s="164">
        <v>0</v>
      </c>
      <c r="J287" s="164">
        <v>0</v>
      </c>
      <c r="K287" s="164">
        <v>0</v>
      </c>
      <c r="L287" s="164">
        <v>0</v>
      </c>
    </row>
    <row r="288" spans="1:12" ht="25.5" hidden="1" customHeight="1">
      <c r="A288" s="185">
        <v>3</v>
      </c>
      <c r="B288" s="167">
        <v>2</v>
      </c>
      <c r="C288" s="167">
        <v>2</v>
      </c>
      <c r="D288" s="167">
        <v>3</v>
      </c>
      <c r="E288" s="167">
        <v>1</v>
      </c>
      <c r="F288" s="166">
        <v>2</v>
      </c>
      <c r="G288" s="165" t="s">
        <v>206</v>
      </c>
      <c r="H288" s="157">
        <v>255</v>
      </c>
      <c r="I288" s="164">
        <v>0</v>
      </c>
      <c r="J288" s="164">
        <v>0</v>
      </c>
      <c r="K288" s="164">
        <v>0</v>
      </c>
      <c r="L288" s="164"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/>
      <c r="F289" s="166"/>
      <c r="G289" s="165" t="s">
        <v>207</v>
      </c>
      <c r="H289" s="157">
        <v>256</v>
      </c>
      <c r="I289" s="172">
        <f>I290</f>
        <v>0</v>
      </c>
      <c r="J289" s="178">
        <f>J290</f>
        <v>0</v>
      </c>
      <c r="K289" s="177">
        <f>K290</f>
        <v>0</v>
      </c>
      <c r="L289" s="177">
        <f>L290</f>
        <v>0</v>
      </c>
    </row>
    <row r="290" spans="1:12" hidden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/>
      <c r="G290" s="165" t="s">
        <v>207</v>
      </c>
      <c r="H290" s="157">
        <v>257</v>
      </c>
      <c r="I290" s="172">
        <f>SUM(I291:I292)</f>
        <v>0</v>
      </c>
      <c r="J290" s="178">
        <f>SUM(J291:J292)</f>
        <v>0</v>
      </c>
      <c r="K290" s="177">
        <f>SUM(K291:K292)</f>
        <v>0</v>
      </c>
      <c r="L290" s="177">
        <f>SUM(L291:L292)</f>
        <v>0</v>
      </c>
    </row>
    <row r="291" spans="1:12" ht="25.5" hidden="1" customHeight="1">
      <c r="A291" s="168">
        <v>3</v>
      </c>
      <c r="B291" s="167">
        <v>2</v>
      </c>
      <c r="C291" s="167">
        <v>2</v>
      </c>
      <c r="D291" s="167">
        <v>4</v>
      </c>
      <c r="E291" s="167">
        <v>1</v>
      </c>
      <c r="F291" s="166">
        <v>1</v>
      </c>
      <c r="G291" s="165" t="s">
        <v>208</v>
      </c>
      <c r="H291" s="157">
        <v>258</v>
      </c>
      <c r="I291" s="164">
        <v>0</v>
      </c>
      <c r="J291" s="164">
        <v>0</v>
      </c>
      <c r="K291" s="164">
        <v>0</v>
      </c>
      <c r="L291" s="164">
        <v>0</v>
      </c>
    </row>
    <row r="292" spans="1:12" ht="25.5" hidden="1" customHeight="1">
      <c r="A292" s="185">
        <v>3</v>
      </c>
      <c r="B292" s="184">
        <v>2</v>
      </c>
      <c r="C292" s="184">
        <v>2</v>
      </c>
      <c r="D292" s="184">
        <v>4</v>
      </c>
      <c r="E292" s="184">
        <v>1</v>
      </c>
      <c r="F292" s="183">
        <v>2</v>
      </c>
      <c r="G292" s="169" t="s">
        <v>209</v>
      </c>
      <c r="H292" s="157">
        <v>259</v>
      </c>
      <c r="I292" s="164">
        <v>0</v>
      </c>
      <c r="J292" s="164">
        <v>0</v>
      </c>
      <c r="K292" s="164">
        <v>0</v>
      </c>
      <c r="L292" s="164"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/>
      <c r="F293" s="166"/>
      <c r="G293" s="165" t="s">
        <v>210</v>
      </c>
      <c r="H293" s="157">
        <v>260</v>
      </c>
      <c r="I293" s="172">
        <f t="shared" ref="I293:L294" si="27">I294</f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/>
      <c r="G294" s="165" t="s">
        <v>210</v>
      </c>
      <c r="H294" s="157">
        <v>261</v>
      </c>
      <c r="I294" s="172">
        <f t="shared" si="27"/>
        <v>0</v>
      </c>
      <c r="J294" s="178">
        <f t="shared" si="27"/>
        <v>0</v>
      </c>
      <c r="K294" s="177">
        <f t="shared" si="27"/>
        <v>0</v>
      </c>
      <c r="L294" s="177">
        <f t="shared" si="27"/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5</v>
      </c>
      <c r="E295" s="167">
        <v>1</v>
      </c>
      <c r="F295" s="166">
        <v>1</v>
      </c>
      <c r="G295" s="165" t="s">
        <v>210</v>
      </c>
      <c r="H295" s="157">
        <v>262</v>
      </c>
      <c r="I295" s="164">
        <v>0</v>
      </c>
      <c r="J295" s="164">
        <v>0</v>
      </c>
      <c r="K295" s="164">
        <v>0</v>
      </c>
      <c r="L295" s="164"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/>
      <c r="F296" s="166"/>
      <c r="G296" s="165" t="s">
        <v>193</v>
      </c>
      <c r="H296" s="157">
        <v>263</v>
      </c>
      <c r="I296" s="172">
        <f t="shared" ref="I296:L297" si="28">I297</f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167">
        <v>2</v>
      </c>
      <c r="C297" s="167">
        <v>2</v>
      </c>
      <c r="D297" s="167">
        <v>6</v>
      </c>
      <c r="E297" s="167">
        <v>1</v>
      </c>
      <c r="F297" s="166"/>
      <c r="G297" s="165" t="s">
        <v>193</v>
      </c>
      <c r="H297" s="157">
        <v>264</v>
      </c>
      <c r="I297" s="172">
        <f t="shared" si="28"/>
        <v>0</v>
      </c>
      <c r="J297" s="198">
        <f t="shared" si="28"/>
        <v>0</v>
      </c>
      <c r="K297" s="177">
        <f t="shared" si="28"/>
        <v>0</v>
      </c>
      <c r="L297" s="177">
        <f t="shared" si="28"/>
        <v>0</v>
      </c>
    </row>
    <row r="298" spans="1:12" hidden="1">
      <c r="A298" s="168">
        <v>3</v>
      </c>
      <c r="B298" s="200">
        <v>2</v>
      </c>
      <c r="C298" s="200">
        <v>2</v>
      </c>
      <c r="D298" s="167">
        <v>6</v>
      </c>
      <c r="E298" s="200">
        <v>1</v>
      </c>
      <c r="F298" s="193">
        <v>1</v>
      </c>
      <c r="G298" s="189" t="s">
        <v>193</v>
      </c>
      <c r="H298" s="157">
        <v>265</v>
      </c>
      <c r="I298" s="164">
        <v>0</v>
      </c>
      <c r="J298" s="164">
        <v>0</v>
      </c>
      <c r="K298" s="164">
        <v>0</v>
      </c>
      <c r="L298" s="164"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/>
      <c r="F299" s="166"/>
      <c r="G299" s="165" t="s">
        <v>194</v>
      </c>
      <c r="H299" s="157">
        <v>266</v>
      </c>
      <c r="I299" s="172">
        <f>I300</f>
        <v>0</v>
      </c>
      <c r="J299" s="198">
        <f>J300</f>
        <v>0</v>
      </c>
      <c r="K299" s="177">
        <f>K300</f>
        <v>0</v>
      </c>
      <c r="L299" s="177">
        <f>L300</f>
        <v>0</v>
      </c>
    </row>
    <row r="300" spans="1:12" hidden="1">
      <c r="A300" s="169">
        <v>3</v>
      </c>
      <c r="B300" s="168">
        <v>2</v>
      </c>
      <c r="C300" s="167">
        <v>2</v>
      </c>
      <c r="D300" s="167">
        <v>7</v>
      </c>
      <c r="E300" s="167">
        <v>1</v>
      </c>
      <c r="F300" s="166"/>
      <c r="G300" s="165" t="s">
        <v>194</v>
      </c>
      <c r="H300" s="157">
        <v>267</v>
      </c>
      <c r="I300" s="172">
        <f>I301+I302</f>
        <v>0</v>
      </c>
      <c r="J300" s="172">
        <f>J301+J302</f>
        <v>0</v>
      </c>
      <c r="K300" s="172">
        <f>K301+K302</f>
        <v>0</v>
      </c>
      <c r="L300" s="172">
        <f>L301+L302</f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1</v>
      </c>
      <c r="G301" s="165" t="s">
        <v>195</v>
      </c>
      <c r="H301" s="157">
        <v>268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169">
        <v>3</v>
      </c>
      <c r="B302" s="168">
        <v>2</v>
      </c>
      <c r="C302" s="168">
        <v>2</v>
      </c>
      <c r="D302" s="167">
        <v>7</v>
      </c>
      <c r="E302" s="167">
        <v>1</v>
      </c>
      <c r="F302" s="166">
        <v>2</v>
      </c>
      <c r="G302" s="165" t="s">
        <v>196</v>
      </c>
      <c r="H302" s="157">
        <v>269</v>
      </c>
      <c r="I302" s="164">
        <v>0</v>
      </c>
      <c r="J302" s="164">
        <v>0</v>
      </c>
      <c r="K302" s="164">
        <v>0</v>
      </c>
      <c r="L302" s="164">
        <v>0</v>
      </c>
    </row>
    <row r="303" spans="1:12" ht="25.5" hidden="1" customHeight="1">
      <c r="A303" s="207">
        <v>3</v>
      </c>
      <c r="B303" s="207">
        <v>3</v>
      </c>
      <c r="C303" s="206"/>
      <c r="D303" s="205"/>
      <c r="E303" s="205"/>
      <c r="F303" s="204"/>
      <c r="G303" s="203" t="s">
        <v>211</v>
      </c>
      <c r="H303" s="157">
        <v>270</v>
      </c>
      <c r="I303" s="172">
        <f>SUM(I304+I336)</f>
        <v>0</v>
      </c>
      <c r="J303" s="198">
        <f>SUM(J304+J336)</f>
        <v>0</v>
      </c>
      <c r="K303" s="177">
        <f>SUM(K304+K336)</f>
        <v>0</v>
      </c>
      <c r="L303" s="177">
        <f>SUM(L304+L336)</f>
        <v>0</v>
      </c>
    </row>
    <row r="304" spans="1:12" ht="38.25" hidden="1" customHeight="1">
      <c r="A304" s="169">
        <v>3</v>
      </c>
      <c r="B304" s="169">
        <v>3</v>
      </c>
      <c r="C304" s="168">
        <v>1</v>
      </c>
      <c r="D304" s="167"/>
      <c r="E304" s="167"/>
      <c r="F304" s="166"/>
      <c r="G304" s="165" t="s">
        <v>212</v>
      </c>
      <c r="H304" s="157">
        <v>271</v>
      </c>
      <c r="I304" s="172">
        <f>SUM(I305+I314+I318+I322+I326+I329+I332)</f>
        <v>0</v>
      </c>
      <c r="J304" s="198">
        <f>SUM(J305+J314+J318+J322+J326+J329+J332)</f>
        <v>0</v>
      </c>
      <c r="K304" s="177">
        <f>SUM(K305+K314+K318+K322+K326+K329+K332)</f>
        <v>0</v>
      </c>
      <c r="L304" s="177">
        <f>SUM(L305+L314+L318+L322+L326+L329+L332)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/>
      <c r="F305" s="166"/>
      <c r="G305" s="165" t="s">
        <v>198</v>
      </c>
      <c r="H305" s="157">
        <v>272</v>
      </c>
      <c r="I305" s="172">
        <f>SUM(I306+I308+I311)</f>
        <v>0</v>
      </c>
      <c r="J305" s="172">
        <f>SUM(J306+J308+J311)</f>
        <v>0</v>
      </c>
      <c r="K305" s="172">
        <f>SUM(K306+K308+K311)</f>
        <v>0</v>
      </c>
      <c r="L305" s="172">
        <f>SUM(L306+L308+L311)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/>
      <c r="G306" s="165" t="s">
        <v>176</v>
      </c>
      <c r="H306" s="157">
        <v>273</v>
      </c>
      <c r="I306" s="172">
        <f>SUM(I307:I307)</f>
        <v>0</v>
      </c>
      <c r="J306" s="198">
        <f>SUM(J307:J307)</f>
        <v>0</v>
      </c>
      <c r="K306" s="177">
        <f>SUM(K307:K307)</f>
        <v>0</v>
      </c>
      <c r="L306" s="177">
        <f>SUM(L307:L307)</f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1</v>
      </c>
      <c r="F307" s="166">
        <v>1</v>
      </c>
      <c r="G307" s="165" t="s">
        <v>176</v>
      </c>
      <c r="H307" s="157">
        <v>274</v>
      </c>
      <c r="I307" s="164">
        <v>0</v>
      </c>
      <c r="J307" s="164">
        <v>0</v>
      </c>
      <c r="K307" s="164">
        <v>0</v>
      </c>
      <c r="L307" s="164"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/>
      <c r="G308" s="165" t="s">
        <v>199</v>
      </c>
      <c r="H308" s="157">
        <v>275</v>
      </c>
      <c r="I308" s="172">
        <f>SUM(I309:I310)</f>
        <v>0</v>
      </c>
      <c r="J308" s="172">
        <f>SUM(J309:J310)</f>
        <v>0</v>
      </c>
      <c r="K308" s="172">
        <f>SUM(K309:K310)</f>
        <v>0</v>
      </c>
      <c r="L308" s="172">
        <f>SUM(L309:L310)</f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1</v>
      </c>
      <c r="G309" s="165" t="s">
        <v>178</v>
      </c>
      <c r="H309" s="157">
        <v>276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2</v>
      </c>
      <c r="F310" s="166">
        <v>2</v>
      </c>
      <c r="G310" s="165" t="s">
        <v>179</v>
      </c>
      <c r="H310" s="157">
        <v>277</v>
      </c>
      <c r="I310" s="164">
        <v>0</v>
      </c>
      <c r="J310" s="164">
        <v>0</v>
      </c>
      <c r="K310" s="164">
        <v>0</v>
      </c>
      <c r="L310" s="164"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/>
      <c r="G311" s="165" t="s">
        <v>180</v>
      </c>
      <c r="H311" s="157">
        <v>278</v>
      </c>
      <c r="I311" s="172">
        <f>SUM(I312:I313)</f>
        <v>0</v>
      </c>
      <c r="J311" s="172">
        <f>SUM(J312:J313)</f>
        <v>0</v>
      </c>
      <c r="K311" s="172">
        <f>SUM(K312:K313)</f>
        <v>0</v>
      </c>
      <c r="L311" s="172">
        <f>SUM(L312:L313)</f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1</v>
      </c>
      <c r="G312" s="165" t="s">
        <v>181</v>
      </c>
      <c r="H312" s="157">
        <v>279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69">
        <v>3</v>
      </c>
      <c r="B313" s="169">
        <v>3</v>
      </c>
      <c r="C313" s="168">
        <v>1</v>
      </c>
      <c r="D313" s="167">
        <v>1</v>
      </c>
      <c r="E313" s="167">
        <v>3</v>
      </c>
      <c r="F313" s="166">
        <v>2</v>
      </c>
      <c r="G313" s="165" t="s">
        <v>200</v>
      </c>
      <c r="H313" s="157">
        <v>280</v>
      </c>
      <c r="I313" s="164">
        <v>0</v>
      </c>
      <c r="J313" s="164">
        <v>0</v>
      </c>
      <c r="K313" s="164">
        <v>0</v>
      </c>
      <c r="L313" s="164">
        <v>0</v>
      </c>
    </row>
    <row r="314" spans="1:12" hidden="1">
      <c r="A314" s="186">
        <v>3</v>
      </c>
      <c r="B314" s="185">
        <v>3</v>
      </c>
      <c r="C314" s="168">
        <v>1</v>
      </c>
      <c r="D314" s="167">
        <v>2</v>
      </c>
      <c r="E314" s="167"/>
      <c r="F314" s="166"/>
      <c r="G314" s="165" t="s">
        <v>213</v>
      </c>
      <c r="H314" s="157">
        <v>281</v>
      </c>
      <c r="I314" s="172">
        <f>I315</f>
        <v>0</v>
      </c>
      <c r="J314" s="198">
        <f>J315</f>
        <v>0</v>
      </c>
      <c r="K314" s="177">
        <f>K315</f>
        <v>0</v>
      </c>
      <c r="L314" s="177">
        <f>L315</f>
        <v>0</v>
      </c>
    </row>
    <row r="315" spans="1:12" hidden="1">
      <c r="A315" s="186">
        <v>3</v>
      </c>
      <c r="B315" s="186">
        <v>3</v>
      </c>
      <c r="C315" s="185">
        <v>1</v>
      </c>
      <c r="D315" s="184">
        <v>2</v>
      </c>
      <c r="E315" s="184">
        <v>1</v>
      </c>
      <c r="F315" s="183"/>
      <c r="G315" s="165" t="s">
        <v>213</v>
      </c>
      <c r="H315" s="157">
        <v>282</v>
      </c>
      <c r="I315" s="182">
        <f>SUM(I316:I317)</f>
        <v>0</v>
      </c>
      <c r="J315" s="199">
        <f>SUM(J316:J317)</f>
        <v>0</v>
      </c>
      <c r="K315" s="180">
        <f>SUM(K316:K317)</f>
        <v>0</v>
      </c>
      <c r="L315" s="180">
        <f>SUM(L316:L317)</f>
        <v>0</v>
      </c>
    </row>
    <row r="316" spans="1:12" ht="25.5" hidden="1" customHeight="1">
      <c r="A316" s="169">
        <v>3</v>
      </c>
      <c r="B316" s="169">
        <v>3</v>
      </c>
      <c r="C316" s="168">
        <v>1</v>
      </c>
      <c r="D316" s="167">
        <v>2</v>
      </c>
      <c r="E316" s="167">
        <v>1</v>
      </c>
      <c r="F316" s="166">
        <v>1</v>
      </c>
      <c r="G316" s="165" t="s">
        <v>214</v>
      </c>
      <c r="H316" s="157">
        <v>283</v>
      </c>
      <c r="I316" s="164">
        <v>0</v>
      </c>
      <c r="J316" s="164">
        <v>0</v>
      </c>
      <c r="K316" s="164">
        <v>0</v>
      </c>
      <c r="L316" s="164">
        <v>0</v>
      </c>
    </row>
    <row r="317" spans="1:12" hidden="1">
      <c r="A317" s="176">
        <v>3</v>
      </c>
      <c r="B317" s="202">
        <v>3</v>
      </c>
      <c r="C317" s="194">
        <v>1</v>
      </c>
      <c r="D317" s="200">
        <v>2</v>
      </c>
      <c r="E317" s="200">
        <v>1</v>
      </c>
      <c r="F317" s="193">
        <v>2</v>
      </c>
      <c r="G317" s="189" t="s">
        <v>215</v>
      </c>
      <c r="H317" s="157">
        <v>284</v>
      </c>
      <c r="I317" s="164">
        <v>0</v>
      </c>
      <c r="J317" s="164">
        <v>0</v>
      </c>
      <c r="K317" s="164">
        <v>0</v>
      </c>
      <c r="L317" s="164">
        <v>0</v>
      </c>
    </row>
    <row r="318" spans="1:12" ht="25.5" hidden="1" customHeight="1">
      <c r="A318" s="168">
        <v>3</v>
      </c>
      <c r="B318" s="165">
        <v>3</v>
      </c>
      <c r="C318" s="168">
        <v>1</v>
      </c>
      <c r="D318" s="167">
        <v>3</v>
      </c>
      <c r="E318" s="167"/>
      <c r="F318" s="166"/>
      <c r="G318" s="165" t="s">
        <v>216</v>
      </c>
      <c r="H318" s="157">
        <v>285</v>
      </c>
      <c r="I318" s="172">
        <f>I319</f>
        <v>0</v>
      </c>
      <c r="J318" s="198">
        <f>J319</f>
        <v>0</v>
      </c>
      <c r="K318" s="177">
        <f>K319</f>
        <v>0</v>
      </c>
      <c r="L318" s="177">
        <f>L319</f>
        <v>0</v>
      </c>
    </row>
    <row r="319" spans="1:12" ht="25.5" hidden="1" customHeight="1">
      <c r="A319" s="168">
        <v>3</v>
      </c>
      <c r="B319" s="189">
        <v>3</v>
      </c>
      <c r="C319" s="194">
        <v>1</v>
      </c>
      <c r="D319" s="200">
        <v>3</v>
      </c>
      <c r="E319" s="200">
        <v>1</v>
      </c>
      <c r="F319" s="193"/>
      <c r="G319" s="165" t="s">
        <v>216</v>
      </c>
      <c r="H319" s="157">
        <v>286</v>
      </c>
      <c r="I319" s="177">
        <f>I320+I321</f>
        <v>0</v>
      </c>
      <c r="J319" s="177">
        <f>J320+J321</f>
        <v>0</v>
      </c>
      <c r="K319" s="177">
        <f>K320+K321</f>
        <v>0</v>
      </c>
      <c r="L319" s="177">
        <f>L320+L321</f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1</v>
      </c>
      <c r="G320" s="165" t="s">
        <v>217</v>
      </c>
      <c r="H320" s="157">
        <v>287</v>
      </c>
      <c r="I320" s="171">
        <v>0</v>
      </c>
      <c r="J320" s="171">
        <v>0</v>
      </c>
      <c r="K320" s="171">
        <v>0</v>
      </c>
      <c r="L320" s="170">
        <v>0</v>
      </c>
    </row>
    <row r="321" spans="1:12" ht="25.5" hidden="1" customHeight="1">
      <c r="A321" s="168">
        <v>3</v>
      </c>
      <c r="B321" s="165">
        <v>3</v>
      </c>
      <c r="C321" s="168">
        <v>1</v>
      </c>
      <c r="D321" s="167">
        <v>3</v>
      </c>
      <c r="E321" s="167">
        <v>1</v>
      </c>
      <c r="F321" s="166">
        <v>2</v>
      </c>
      <c r="G321" s="165" t="s">
        <v>218</v>
      </c>
      <c r="H321" s="157">
        <v>288</v>
      </c>
      <c r="I321" s="164">
        <v>0</v>
      </c>
      <c r="J321" s="164">
        <v>0</v>
      </c>
      <c r="K321" s="164">
        <v>0</v>
      </c>
      <c r="L321" s="164">
        <v>0</v>
      </c>
    </row>
    <row r="322" spans="1:12" hidden="1">
      <c r="A322" s="168">
        <v>3</v>
      </c>
      <c r="B322" s="165">
        <v>3</v>
      </c>
      <c r="C322" s="168">
        <v>1</v>
      </c>
      <c r="D322" s="167">
        <v>4</v>
      </c>
      <c r="E322" s="167"/>
      <c r="F322" s="166"/>
      <c r="G322" s="165" t="s">
        <v>219</v>
      </c>
      <c r="H322" s="157">
        <v>289</v>
      </c>
      <c r="I322" s="172">
        <f>I323</f>
        <v>0</v>
      </c>
      <c r="J322" s="198">
        <f>J323</f>
        <v>0</v>
      </c>
      <c r="K322" s="177">
        <f>K323</f>
        <v>0</v>
      </c>
      <c r="L322" s="177">
        <f>L323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/>
      <c r="G323" s="165" t="s">
        <v>219</v>
      </c>
      <c r="H323" s="157">
        <v>290</v>
      </c>
      <c r="I323" s="172">
        <f>SUM(I324:I325)</f>
        <v>0</v>
      </c>
      <c r="J323" s="172">
        <f>SUM(J324:J325)</f>
        <v>0</v>
      </c>
      <c r="K323" s="172">
        <f>SUM(K324:K325)</f>
        <v>0</v>
      </c>
      <c r="L323" s="172">
        <f>SUM(L324:L325)</f>
        <v>0</v>
      </c>
    </row>
    <row r="324" spans="1:12" hidden="1">
      <c r="A324" s="169">
        <v>3</v>
      </c>
      <c r="B324" s="168">
        <v>3</v>
      </c>
      <c r="C324" s="167">
        <v>1</v>
      </c>
      <c r="D324" s="167">
        <v>4</v>
      </c>
      <c r="E324" s="167">
        <v>1</v>
      </c>
      <c r="F324" s="166">
        <v>1</v>
      </c>
      <c r="G324" s="165" t="s">
        <v>220</v>
      </c>
      <c r="H324" s="157">
        <v>291</v>
      </c>
      <c r="I324" s="201">
        <v>0</v>
      </c>
      <c r="J324" s="164">
        <v>0</v>
      </c>
      <c r="K324" s="164">
        <v>0</v>
      </c>
      <c r="L324" s="201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4</v>
      </c>
      <c r="E325" s="167">
        <v>1</v>
      </c>
      <c r="F325" s="166">
        <v>2</v>
      </c>
      <c r="G325" s="165" t="s">
        <v>221</v>
      </c>
      <c r="H325" s="157">
        <v>292</v>
      </c>
      <c r="I325" s="164">
        <v>0</v>
      </c>
      <c r="J325" s="171">
        <v>0</v>
      </c>
      <c r="K325" s="171">
        <v>0</v>
      </c>
      <c r="L325" s="170">
        <v>0</v>
      </c>
    </row>
    <row r="326" spans="1:12" hidden="1">
      <c r="A326" s="168">
        <v>3</v>
      </c>
      <c r="B326" s="167">
        <v>3</v>
      </c>
      <c r="C326" s="167">
        <v>1</v>
      </c>
      <c r="D326" s="167">
        <v>5</v>
      </c>
      <c r="E326" s="167"/>
      <c r="F326" s="166"/>
      <c r="G326" s="165" t="s">
        <v>222</v>
      </c>
      <c r="H326" s="157">
        <v>293</v>
      </c>
      <c r="I326" s="180">
        <f t="shared" ref="I326:L327" si="29">I327</f>
        <v>0</v>
      </c>
      <c r="J326" s="198">
        <f t="shared" si="29"/>
        <v>0</v>
      </c>
      <c r="K326" s="177">
        <f t="shared" si="29"/>
        <v>0</v>
      </c>
      <c r="L326" s="177">
        <f t="shared" si="29"/>
        <v>0</v>
      </c>
    </row>
    <row r="327" spans="1:12" hidden="1">
      <c r="A327" s="185">
        <v>3</v>
      </c>
      <c r="B327" s="200">
        <v>3</v>
      </c>
      <c r="C327" s="200">
        <v>1</v>
      </c>
      <c r="D327" s="200">
        <v>5</v>
      </c>
      <c r="E327" s="200">
        <v>1</v>
      </c>
      <c r="F327" s="193"/>
      <c r="G327" s="165" t="s">
        <v>222</v>
      </c>
      <c r="H327" s="157">
        <v>294</v>
      </c>
      <c r="I327" s="177">
        <f t="shared" si="29"/>
        <v>0</v>
      </c>
      <c r="J327" s="199">
        <f t="shared" si="29"/>
        <v>0</v>
      </c>
      <c r="K327" s="180">
        <f t="shared" si="29"/>
        <v>0</v>
      </c>
      <c r="L327" s="180">
        <f t="shared" si="29"/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5</v>
      </c>
      <c r="E328" s="167">
        <v>1</v>
      </c>
      <c r="F328" s="166">
        <v>1</v>
      </c>
      <c r="G328" s="165" t="s">
        <v>223</v>
      </c>
      <c r="H328" s="157">
        <v>295</v>
      </c>
      <c r="I328" s="164">
        <v>0</v>
      </c>
      <c r="J328" s="171">
        <v>0</v>
      </c>
      <c r="K328" s="171">
        <v>0</v>
      </c>
      <c r="L328" s="170"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/>
      <c r="F329" s="166"/>
      <c r="G329" s="165" t="s">
        <v>193</v>
      </c>
      <c r="H329" s="157">
        <v>296</v>
      </c>
      <c r="I329" s="177">
        <f t="shared" ref="I329:L330" si="30">I330</f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/>
      <c r="G330" s="165" t="s">
        <v>193</v>
      </c>
      <c r="H330" s="157">
        <v>297</v>
      </c>
      <c r="I330" s="172">
        <f t="shared" si="30"/>
        <v>0</v>
      </c>
      <c r="J330" s="198">
        <f t="shared" si="30"/>
        <v>0</v>
      </c>
      <c r="K330" s="177">
        <f t="shared" si="30"/>
        <v>0</v>
      </c>
      <c r="L330" s="177">
        <f t="shared" si="30"/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6</v>
      </c>
      <c r="E331" s="167">
        <v>1</v>
      </c>
      <c r="F331" s="166">
        <v>1</v>
      </c>
      <c r="G331" s="165" t="s">
        <v>193</v>
      </c>
      <c r="H331" s="157">
        <v>298</v>
      </c>
      <c r="I331" s="171">
        <v>0</v>
      </c>
      <c r="J331" s="171">
        <v>0</v>
      </c>
      <c r="K331" s="171">
        <v>0</v>
      </c>
      <c r="L331" s="170"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/>
      <c r="F332" s="166"/>
      <c r="G332" s="165" t="s">
        <v>224</v>
      </c>
      <c r="H332" s="157">
        <v>299</v>
      </c>
      <c r="I332" s="172">
        <f>I333</f>
        <v>0</v>
      </c>
      <c r="J332" s="198">
        <f>J333</f>
        <v>0</v>
      </c>
      <c r="K332" s="177">
        <f>K333</f>
        <v>0</v>
      </c>
      <c r="L332" s="177">
        <f>L333</f>
        <v>0</v>
      </c>
    </row>
    <row r="333" spans="1:12" hidden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/>
      <c r="G333" s="165" t="s">
        <v>224</v>
      </c>
      <c r="H333" s="157">
        <v>300</v>
      </c>
      <c r="I333" s="172">
        <f>I334+I335</f>
        <v>0</v>
      </c>
      <c r="J333" s="172">
        <f>J334+J335</f>
        <v>0</v>
      </c>
      <c r="K333" s="172">
        <f>K334+K335</f>
        <v>0</v>
      </c>
      <c r="L333" s="172">
        <f>L334+L335</f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1</v>
      </c>
      <c r="G334" s="165" t="s">
        <v>225</v>
      </c>
      <c r="H334" s="157">
        <v>301</v>
      </c>
      <c r="I334" s="171">
        <v>0</v>
      </c>
      <c r="J334" s="171">
        <v>0</v>
      </c>
      <c r="K334" s="171">
        <v>0</v>
      </c>
      <c r="L334" s="170">
        <v>0</v>
      </c>
    </row>
    <row r="335" spans="1:12" ht="25.5" hidden="1" customHeight="1">
      <c r="A335" s="168">
        <v>3</v>
      </c>
      <c r="B335" s="167">
        <v>3</v>
      </c>
      <c r="C335" s="167">
        <v>1</v>
      </c>
      <c r="D335" s="167">
        <v>7</v>
      </c>
      <c r="E335" s="167">
        <v>1</v>
      </c>
      <c r="F335" s="166">
        <v>2</v>
      </c>
      <c r="G335" s="165" t="s">
        <v>226</v>
      </c>
      <c r="H335" s="157">
        <v>302</v>
      </c>
      <c r="I335" s="164">
        <v>0</v>
      </c>
      <c r="J335" s="164">
        <v>0</v>
      </c>
      <c r="K335" s="164">
        <v>0</v>
      </c>
      <c r="L335" s="164">
        <v>0</v>
      </c>
    </row>
    <row r="336" spans="1:12" ht="38.25" hidden="1" customHeight="1">
      <c r="A336" s="168">
        <v>3</v>
      </c>
      <c r="B336" s="167">
        <v>3</v>
      </c>
      <c r="C336" s="167">
        <v>2</v>
      </c>
      <c r="D336" s="167"/>
      <c r="E336" s="167"/>
      <c r="F336" s="166"/>
      <c r="G336" s="165" t="s">
        <v>227</v>
      </c>
      <c r="H336" s="157">
        <v>303</v>
      </c>
      <c r="I336" s="172">
        <f>SUM(I337+I346+I350+I354+I358+I361+I364)</f>
        <v>0</v>
      </c>
      <c r="J336" s="198">
        <f>SUM(J337+J346+J350+J354+J358+J361+J364)</f>
        <v>0</v>
      </c>
      <c r="K336" s="177">
        <f>SUM(K337+K346+K350+K354+K358+K361+K364)</f>
        <v>0</v>
      </c>
      <c r="L336" s="177">
        <f>SUM(L337+L346+L350+L354+L358+L361+L364)</f>
        <v>0</v>
      </c>
    </row>
    <row r="337" spans="1:15" hidden="1">
      <c r="A337" s="168">
        <v>3</v>
      </c>
      <c r="B337" s="167">
        <v>3</v>
      </c>
      <c r="C337" s="167">
        <v>2</v>
      </c>
      <c r="D337" s="167">
        <v>1</v>
      </c>
      <c r="E337" s="167"/>
      <c r="F337" s="166"/>
      <c r="G337" s="165" t="s">
        <v>175</v>
      </c>
      <c r="H337" s="157">
        <v>304</v>
      </c>
      <c r="I337" s="172">
        <f>I338</f>
        <v>0</v>
      </c>
      <c r="J337" s="198">
        <f>J338</f>
        <v>0</v>
      </c>
      <c r="K337" s="177">
        <f>K338</f>
        <v>0</v>
      </c>
      <c r="L337" s="177">
        <f>L338</f>
        <v>0</v>
      </c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/>
      <c r="G338" s="165" t="s">
        <v>175</v>
      </c>
      <c r="H338" s="157">
        <v>305</v>
      </c>
      <c r="I338" s="172">
        <f>SUM(I339:I339)</f>
        <v>0</v>
      </c>
      <c r="J338" s="172">
        <f>SUM(J339:J339)</f>
        <v>0</v>
      </c>
      <c r="K338" s="172">
        <f>SUM(K339:K339)</f>
        <v>0</v>
      </c>
      <c r="L338" s="172">
        <f>SUM(L339:L339)</f>
        <v>0</v>
      </c>
      <c r="M338" s="197"/>
      <c r="N338" s="197"/>
      <c r="O338" s="197"/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1</v>
      </c>
      <c r="F339" s="166">
        <v>1</v>
      </c>
      <c r="G339" s="165" t="s">
        <v>176</v>
      </c>
      <c r="H339" s="157">
        <v>306</v>
      </c>
      <c r="I339" s="171">
        <v>0</v>
      </c>
      <c r="J339" s="171">
        <v>0</v>
      </c>
      <c r="K339" s="171">
        <v>0</v>
      </c>
      <c r="L339" s="170"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/>
      <c r="G340" s="189" t="s">
        <v>199</v>
      </c>
      <c r="H340" s="157">
        <v>307</v>
      </c>
      <c r="I340" s="172">
        <f>SUM(I341:I342)</f>
        <v>0</v>
      </c>
      <c r="J340" s="172">
        <f>SUM(J341:J342)</f>
        <v>0</v>
      </c>
      <c r="K340" s="172">
        <f>SUM(K341:K342)</f>
        <v>0</v>
      </c>
      <c r="L340" s="172">
        <f>SUM(L341:L342)</f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1</v>
      </c>
      <c r="G341" s="189" t="s">
        <v>178</v>
      </c>
      <c r="H341" s="157">
        <v>308</v>
      </c>
      <c r="I341" s="171">
        <v>0</v>
      </c>
      <c r="J341" s="171">
        <v>0</v>
      </c>
      <c r="K341" s="171">
        <v>0</v>
      </c>
      <c r="L341" s="170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2</v>
      </c>
      <c r="F342" s="166">
        <v>2</v>
      </c>
      <c r="G342" s="189" t="s">
        <v>179</v>
      </c>
      <c r="H342" s="157">
        <v>309</v>
      </c>
      <c r="I342" s="164">
        <v>0</v>
      </c>
      <c r="J342" s="164">
        <v>0</v>
      </c>
      <c r="K342" s="164">
        <v>0</v>
      </c>
      <c r="L342" s="164"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/>
      <c r="G343" s="189" t="s">
        <v>180</v>
      </c>
      <c r="H343" s="157">
        <v>310</v>
      </c>
      <c r="I343" s="172">
        <f>SUM(I344:I345)</f>
        <v>0</v>
      </c>
      <c r="J343" s="172">
        <f>SUM(J344:J345)</f>
        <v>0</v>
      </c>
      <c r="K343" s="172">
        <f>SUM(K344:K345)</f>
        <v>0</v>
      </c>
      <c r="L343" s="172">
        <f>SUM(L344:L345)</f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1</v>
      </c>
      <c r="G344" s="189" t="s">
        <v>181</v>
      </c>
      <c r="H344" s="157">
        <v>311</v>
      </c>
      <c r="I344" s="164">
        <v>0</v>
      </c>
      <c r="J344" s="164">
        <v>0</v>
      </c>
      <c r="K344" s="164">
        <v>0</v>
      </c>
      <c r="L344" s="164">
        <v>0</v>
      </c>
    </row>
    <row r="345" spans="1:15" hidden="1">
      <c r="A345" s="169">
        <v>3</v>
      </c>
      <c r="B345" s="168">
        <v>3</v>
      </c>
      <c r="C345" s="167">
        <v>2</v>
      </c>
      <c r="D345" s="165">
        <v>1</v>
      </c>
      <c r="E345" s="168">
        <v>3</v>
      </c>
      <c r="F345" s="166">
        <v>2</v>
      </c>
      <c r="G345" s="189" t="s">
        <v>200</v>
      </c>
      <c r="H345" s="157">
        <v>312</v>
      </c>
      <c r="I345" s="195">
        <v>0</v>
      </c>
      <c r="J345" s="196">
        <v>0</v>
      </c>
      <c r="K345" s="195">
        <v>0</v>
      </c>
      <c r="L345" s="195">
        <v>0</v>
      </c>
    </row>
    <row r="346" spans="1:15" hidden="1">
      <c r="A346" s="176">
        <v>3</v>
      </c>
      <c r="B346" s="176">
        <v>3</v>
      </c>
      <c r="C346" s="194">
        <v>2</v>
      </c>
      <c r="D346" s="189">
        <v>2</v>
      </c>
      <c r="E346" s="194"/>
      <c r="F346" s="193"/>
      <c r="G346" s="189" t="s">
        <v>213</v>
      </c>
      <c r="H346" s="157">
        <v>313</v>
      </c>
      <c r="I346" s="192">
        <f>I347</f>
        <v>0</v>
      </c>
      <c r="J346" s="191">
        <f>J347</f>
        <v>0</v>
      </c>
      <c r="K346" s="190">
        <f>K347</f>
        <v>0</v>
      </c>
      <c r="L346" s="190">
        <f>L347</f>
        <v>0</v>
      </c>
    </row>
    <row r="347" spans="1:15" hidden="1">
      <c r="A347" s="169">
        <v>3</v>
      </c>
      <c r="B347" s="169">
        <v>3</v>
      </c>
      <c r="C347" s="168">
        <v>2</v>
      </c>
      <c r="D347" s="165">
        <v>2</v>
      </c>
      <c r="E347" s="168">
        <v>1</v>
      </c>
      <c r="F347" s="166"/>
      <c r="G347" s="189" t="s">
        <v>213</v>
      </c>
      <c r="H347" s="157">
        <v>314</v>
      </c>
      <c r="I347" s="172">
        <f>SUM(I348:I349)</f>
        <v>0</v>
      </c>
      <c r="J347" s="178">
        <f>SUM(J348:J349)</f>
        <v>0</v>
      </c>
      <c r="K347" s="177">
        <f>SUM(K348:K349)</f>
        <v>0</v>
      </c>
      <c r="L347" s="177">
        <f>SUM(L348:L349)</f>
        <v>0</v>
      </c>
    </row>
    <row r="348" spans="1:15" ht="25.5" hidden="1" customHeight="1">
      <c r="A348" s="169">
        <v>3</v>
      </c>
      <c r="B348" s="169">
        <v>3</v>
      </c>
      <c r="C348" s="168">
        <v>2</v>
      </c>
      <c r="D348" s="165">
        <v>2</v>
      </c>
      <c r="E348" s="169">
        <v>1</v>
      </c>
      <c r="F348" s="187">
        <v>1</v>
      </c>
      <c r="G348" s="165" t="s">
        <v>214</v>
      </c>
      <c r="H348" s="157">
        <v>315</v>
      </c>
      <c r="I348" s="164">
        <v>0</v>
      </c>
      <c r="J348" s="164">
        <v>0</v>
      </c>
      <c r="K348" s="164">
        <v>0</v>
      </c>
      <c r="L348" s="164">
        <v>0</v>
      </c>
    </row>
    <row r="349" spans="1:15" hidden="1">
      <c r="A349" s="176">
        <v>3</v>
      </c>
      <c r="B349" s="176">
        <v>3</v>
      </c>
      <c r="C349" s="175">
        <v>2</v>
      </c>
      <c r="D349" s="174">
        <v>2</v>
      </c>
      <c r="E349" s="179">
        <v>1</v>
      </c>
      <c r="F349" s="188">
        <v>2</v>
      </c>
      <c r="G349" s="179" t="s">
        <v>215</v>
      </c>
      <c r="H349" s="157">
        <v>316</v>
      </c>
      <c r="I349" s="164">
        <v>0</v>
      </c>
      <c r="J349" s="164">
        <v>0</v>
      </c>
      <c r="K349" s="164">
        <v>0</v>
      </c>
      <c r="L349" s="164"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/>
      <c r="F350" s="187"/>
      <c r="G350" s="165" t="s">
        <v>216</v>
      </c>
      <c r="H350" s="157">
        <v>317</v>
      </c>
      <c r="I350" s="172">
        <f>I351</f>
        <v>0</v>
      </c>
      <c r="J350" s="178">
        <f>J351</f>
        <v>0</v>
      </c>
      <c r="K350" s="177">
        <f>K351</f>
        <v>0</v>
      </c>
      <c r="L350" s="177">
        <f>L351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/>
      <c r="G351" s="165" t="s">
        <v>216</v>
      </c>
      <c r="H351" s="157">
        <v>318</v>
      </c>
      <c r="I351" s="172">
        <f>I352+I353</f>
        <v>0</v>
      </c>
      <c r="J351" s="172">
        <f>J352+J353</f>
        <v>0</v>
      </c>
      <c r="K351" s="172">
        <f>K352+K353</f>
        <v>0</v>
      </c>
      <c r="L351" s="172">
        <f>L352+L353</f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1</v>
      </c>
      <c r="G352" s="165" t="s">
        <v>217</v>
      </c>
      <c r="H352" s="157">
        <v>319</v>
      </c>
      <c r="I352" s="171">
        <v>0</v>
      </c>
      <c r="J352" s="171">
        <v>0</v>
      </c>
      <c r="K352" s="171">
        <v>0</v>
      </c>
      <c r="L352" s="170">
        <v>0</v>
      </c>
    </row>
    <row r="353" spans="1:12" ht="25.5" hidden="1" customHeight="1">
      <c r="A353" s="169">
        <v>3</v>
      </c>
      <c r="B353" s="169">
        <v>3</v>
      </c>
      <c r="C353" s="168">
        <v>2</v>
      </c>
      <c r="D353" s="167">
        <v>3</v>
      </c>
      <c r="E353" s="165">
        <v>1</v>
      </c>
      <c r="F353" s="187">
        <v>2</v>
      </c>
      <c r="G353" s="165" t="s">
        <v>218</v>
      </c>
      <c r="H353" s="157">
        <v>320</v>
      </c>
      <c r="I353" s="164">
        <v>0</v>
      </c>
      <c r="J353" s="164">
        <v>0</v>
      </c>
      <c r="K353" s="164">
        <v>0</v>
      </c>
      <c r="L353" s="164">
        <v>0</v>
      </c>
    </row>
    <row r="354" spans="1:12" hidden="1">
      <c r="A354" s="169">
        <v>3</v>
      </c>
      <c r="B354" s="169">
        <v>3</v>
      </c>
      <c r="C354" s="168">
        <v>2</v>
      </c>
      <c r="D354" s="167">
        <v>4</v>
      </c>
      <c r="E354" s="167"/>
      <c r="F354" s="166"/>
      <c r="G354" s="165" t="s">
        <v>219</v>
      </c>
      <c r="H354" s="157">
        <v>321</v>
      </c>
      <c r="I354" s="172">
        <f>I355</f>
        <v>0</v>
      </c>
      <c r="J354" s="178">
        <f>J355</f>
        <v>0</v>
      </c>
      <c r="K354" s="177">
        <f>K355</f>
        <v>0</v>
      </c>
      <c r="L354" s="177">
        <f>L355</f>
        <v>0</v>
      </c>
    </row>
    <row r="355" spans="1:12" hidden="1">
      <c r="A355" s="186">
        <v>3</v>
      </c>
      <c r="B355" s="186">
        <v>3</v>
      </c>
      <c r="C355" s="185">
        <v>2</v>
      </c>
      <c r="D355" s="184">
        <v>4</v>
      </c>
      <c r="E355" s="184">
        <v>1</v>
      </c>
      <c r="F355" s="183"/>
      <c r="G355" s="165" t="s">
        <v>219</v>
      </c>
      <c r="H355" s="157">
        <v>322</v>
      </c>
      <c r="I355" s="182">
        <f>SUM(I356:I357)</f>
        <v>0</v>
      </c>
      <c r="J355" s="181">
        <f>SUM(J356:J357)</f>
        <v>0</v>
      </c>
      <c r="K355" s="180">
        <f>SUM(K356:K357)</f>
        <v>0</v>
      </c>
      <c r="L355" s="180">
        <f>SUM(L356:L357)</f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1</v>
      </c>
      <c r="G356" s="165" t="s">
        <v>220</v>
      </c>
      <c r="H356" s="157">
        <v>323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4</v>
      </c>
      <c r="E357" s="167">
        <v>1</v>
      </c>
      <c r="F357" s="166">
        <v>2</v>
      </c>
      <c r="G357" s="165" t="s">
        <v>228</v>
      </c>
      <c r="H357" s="157">
        <v>324</v>
      </c>
      <c r="I357" s="164">
        <v>0</v>
      </c>
      <c r="J357" s="164">
        <v>0</v>
      </c>
      <c r="K357" s="164">
        <v>0</v>
      </c>
      <c r="L357" s="164">
        <v>0</v>
      </c>
    </row>
    <row r="358" spans="1:12" hidden="1">
      <c r="A358" s="169">
        <v>3</v>
      </c>
      <c r="B358" s="169">
        <v>3</v>
      </c>
      <c r="C358" s="168">
        <v>2</v>
      </c>
      <c r="D358" s="167">
        <v>5</v>
      </c>
      <c r="E358" s="167"/>
      <c r="F358" s="166"/>
      <c r="G358" s="165" t="s">
        <v>222</v>
      </c>
      <c r="H358" s="157">
        <v>325</v>
      </c>
      <c r="I358" s="172">
        <f t="shared" ref="I358:L359" si="31">I359</f>
        <v>0</v>
      </c>
      <c r="J358" s="178">
        <f t="shared" si="31"/>
        <v>0</v>
      </c>
      <c r="K358" s="177">
        <f t="shared" si="31"/>
        <v>0</v>
      </c>
      <c r="L358" s="177">
        <f t="shared" si="31"/>
        <v>0</v>
      </c>
    </row>
    <row r="359" spans="1:12" hidden="1">
      <c r="A359" s="186">
        <v>3</v>
      </c>
      <c r="B359" s="186">
        <v>3</v>
      </c>
      <c r="C359" s="185">
        <v>2</v>
      </c>
      <c r="D359" s="184">
        <v>5</v>
      </c>
      <c r="E359" s="184">
        <v>1</v>
      </c>
      <c r="F359" s="183"/>
      <c r="G359" s="165" t="s">
        <v>222</v>
      </c>
      <c r="H359" s="157">
        <v>326</v>
      </c>
      <c r="I359" s="182">
        <f t="shared" si="31"/>
        <v>0</v>
      </c>
      <c r="J359" s="181">
        <f t="shared" si="31"/>
        <v>0</v>
      </c>
      <c r="K359" s="180">
        <f t="shared" si="31"/>
        <v>0</v>
      </c>
      <c r="L359" s="180">
        <f t="shared" si="31"/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5</v>
      </c>
      <c r="E360" s="167">
        <v>1</v>
      </c>
      <c r="F360" s="166">
        <v>1</v>
      </c>
      <c r="G360" s="165" t="s">
        <v>222</v>
      </c>
      <c r="H360" s="157">
        <v>327</v>
      </c>
      <c r="I360" s="171">
        <v>0</v>
      </c>
      <c r="J360" s="171">
        <v>0</v>
      </c>
      <c r="K360" s="171">
        <v>0</v>
      </c>
      <c r="L360" s="170"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/>
      <c r="F361" s="166"/>
      <c r="G361" s="165" t="s">
        <v>193</v>
      </c>
      <c r="H361" s="157">
        <v>328</v>
      </c>
      <c r="I361" s="172">
        <f t="shared" ref="I361:L362" si="32">I362</f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69">
        <v>3</v>
      </c>
      <c r="B362" s="169">
        <v>3</v>
      </c>
      <c r="C362" s="168">
        <v>2</v>
      </c>
      <c r="D362" s="167">
        <v>6</v>
      </c>
      <c r="E362" s="167">
        <v>1</v>
      </c>
      <c r="F362" s="166"/>
      <c r="G362" s="165" t="s">
        <v>193</v>
      </c>
      <c r="H362" s="157">
        <v>329</v>
      </c>
      <c r="I362" s="172">
        <f t="shared" si="32"/>
        <v>0</v>
      </c>
      <c r="J362" s="178">
        <f t="shared" si="32"/>
        <v>0</v>
      </c>
      <c r="K362" s="177">
        <f t="shared" si="32"/>
        <v>0</v>
      </c>
      <c r="L362" s="177">
        <f t="shared" si="32"/>
        <v>0</v>
      </c>
    </row>
    <row r="363" spans="1:12" hidden="1">
      <c r="A363" s="176">
        <v>3</v>
      </c>
      <c r="B363" s="176">
        <v>3</v>
      </c>
      <c r="C363" s="175">
        <v>2</v>
      </c>
      <c r="D363" s="174">
        <v>6</v>
      </c>
      <c r="E363" s="174">
        <v>1</v>
      </c>
      <c r="F363" s="173">
        <v>1</v>
      </c>
      <c r="G363" s="179" t="s">
        <v>193</v>
      </c>
      <c r="H363" s="157">
        <v>330</v>
      </c>
      <c r="I363" s="171">
        <v>0</v>
      </c>
      <c r="J363" s="171">
        <v>0</v>
      </c>
      <c r="K363" s="171">
        <v>0</v>
      </c>
      <c r="L363" s="170">
        <v>0</v>
      </c>
    </row>
    <row r="364" spans="1:12" hidden="1">
      <c r="A364" s="169">
        <v>3</v>
      </c>
      <c r="B364" s="169">
        <v>3</v>
      </c>
      <c r="C364" s="168">
        <v>2</v>
      </c>
      <c r="D364" s="167">
        <v>7</v>
      </c>
      <c r="E364" s="167"/>
      <c r="F364" s="166"/>
      <c r="G364" s="165" t="s">
        <v>224</v>
      </c>
      <c r="H364" s="157">
        <v>331</v>
      </c>
      <c r="I364" s="172">
        <f>I365</f>
        <v>0</v>
      </c>
      <c r="J364" s="178">
        <f>J365</f>
        <v>0</v>
      </c>
      <c r="K364" s="177">
        <f>K365</f>
        <v>0</v>
      </c>
      <c r="L364" s="177">
        <f>L365</f>
        <v>0</v>
      </c>
    </row>
    <row r="365" spans="1:12" hidden="1">
      <c r="A365" s="176">
        <v>3</v>
      </c>
      <c r="B365" s="176">
        <v>3</v>
      </c>
      <c r="C365" s="175">
        <v>2</v>
      </c>
      <c r="D365" s="174">
        <v>7</v>
      </c>
      <c r="E365" s="174">
        <v>1</v>
      </c>
      <c r="F365" s="173"/>
      <c r="G365" s="165" t="s">
        <v>224</v>
      </c>
      <c r="H365" s="157">
        <v>332</v>
      </c>
      <c r="I365" s="172">
        <f>SUM(I366:I367)</f>
        <v>0</v>
      </c>
      <c r="J365" s="172">
        <f>SUM(J366:J367)</f>
        <v>0</v>
      </c>
      <c r="K365" s="172">
        <f>SUM(K366:K367)</f>
        <v>0</v>
      </c>
      <c r="L365" s="172">
        <f>SUM(L366:L367)</f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1</v>
      </c>
      <c r="G366" s="165" t="s">
        <v>225</v>
      </c>
      <c r="H366" s="157">
        <v>333</v>
      </c>
      <c r="I366" s="171">
        <v>0</v>
      </c>
      <c r="J366" s="171">
        <v>0</v>
      </c>
      <c r="K366" s="171">
        <v>0</v>
      </c>
      <c r="L366" s="170">
        <v>0</v>
      </c>
    </row>
    <row r="367" spans="1:12" ht="25.5" hidden="1" customHeight="1">
      <c r="A367" s="169">
        <v>3</v>
      </c>
      <c r="B367" s="169">
        <v>3</v>
      </c>
      <c r="C367" s="168">
        <v>2</v>
      </c>
      <c r="D367" s="167">
        <v>7</v>
      </c>
      <c r="E367" s="167">
        <v>1</v>
      </c>
      <c r="F367" s="166">
        <v>2</v>
      </c>
      <c r="G367" s="165" t="s">
        <v>226</v>
      </c>
      <c r="H367" s="157">
        <v>334</v>
      </c>
      <c r="I367" s="164">
        <v>0</v>
      </c>
      <c r="J367" s="164">
        <v>0</v>
      </c>
      <c r="K367" s="164">
        <v>0</v>
      </c>
      <c r="L367" s="164">
        <v>0</v>
      </c>
    </row>
    <row r="368" spans="1:12">
      <c r="A368" s="163"/>
      <c r="B368" s="163"/>
      <c r="C368" s="162"/>
      <c r="D368" s="161"/>
      <c r="E368" s="160"/>
      <c r="F368" s="159"/>
      <c r="G368" s="158" t="s">
        <v>229</v>
      </c>
      <c r="H368" s="157">
        <v>335</v>
      </c>
      <c r="I368" s="156">
        <f>SUM(I34+I184)</f>
        <v>6000</v>
      </c>
      <c r="J368" s="156">
        <f>SUM(J34+J184)</f>
        <v>3000</v>
      </c>
      <c r="K368" s="156">
        <f>SUM(K34+K184)</f>
        <v>1612.93</v>
      </c>
      <c r="L368" s="156">
        <f>SUM(L34+L184)</f>
        <v>1612.93</v>
      </c>
    </row>
    <row r="369" spans="1:12">
      <c r="G369" s="155"/>
      <c r="H369" s="154"/>
      <c r="I369" s="153"/>
      <c r="J369" s="150"/>
      <c r="K369" s="150"/>
      <c r="L369" s="150"/>
    </row>
    <row r="370" spans="1:12">
      <c r="D370" s="792" t="s">
        <v>230</v>
      </c>
      <c r="E370" s="792"/>
      <c r="F370" s="792"/>
      <c r="G370" s="792"/>
      <c r="H370" s="284"/>
      <c r="I370" s="151"/>
      <c r="J370" s="150"/>
      <c r="K370" s="791" t="s">
        <v>231</v>
      </c>
      <c r="L370" s="791"/>
    </row>
    <row r="371" spans="1:12" ht="13.5" customHeight="1">
      <c r="A371" s="149"/>
      <c r="B371" s="149"/>
      <c r="C371" s="149"/>
      <c r="D371" s="793" t="s">
        <v>232</v>
      </c>
      <c r="E371" s="793"/>
      <c r="F371" s="793"/>
      <c r="G371" s="793"/>
      <c r="I371" s="285" t="s">
        <v>233</v>
      </c>
      <c r="K371" s="782" t="s">
        <v>234</v>
      </c>
      <c r="L371" s="782"/>
    </row>
    <row r="372" spans="1:12" ht="15.75" customHeight="1">
      <c r="I372" s="147"/>
      <c r="K372" s="147"/>
      <c r="L372" s="147"/>
    </row>
    <row r="373" spans="1:12" ht="24" customHeight="1">
      <c r="D373" s="775" t="s">
        <v>320</v>
      </c>
      <c r="E373" s="775"/>
      <c r="F373" s="775"/>
      <c r="G373" s="775"/>
      <c r="I373" s="147"/>
      <c r="K373" s="774" t="s">
        <v>321</v>
      </c>
      <c r="L373" s="774"/>
    </row>
    <row r="374" spans="1:12" ht="18.75" customHeight="1">
      <c r="D374" s="780" t="s">
        <v>235</v>
      </c>
      <c r="E374" s="781"/>
      <c r="F374" s="781"/>
      <c r="G374" s="781"/>
      <c r="H374" s="286"/>
      <c r="I374" s="146" t="s">
        <v>233</v>
      </c>
      <c r="K374" s="782" t="s">
        <v>234</v>
      </c>
      <c r="L374" s="782"/>
    </row>
    <row r="377" spans="1:12">
      <c r="C377" s="777" t="s">
        <v>489</v>
      </c>
      <c r="D377" s="778"/>
      <c r="E377" s="778"/>
      <c r="F377" s="778"/>
      <c r="G377" s="778"/>
      <c r="H377" s="778"/>
      <c r="I377" s="778"/>
      <c r="J377" s="778"/>
      <c r="K377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9:L9"/>
    <mergeCell ref="A10:L10"/>
    <mergeCell ref="A33:F33"/>
    <mergeCell ref="K371:L371"/>
    <mergeCell ref="G29:H29"/>
    <mergeCell ref="G18:K18"/>
    <mergeCell ref="A30:I30"/>
    <mergeCell ref="D370:G370"/>
    <mergeCell ref="G19:K19"/>
    <mergeCell ref="E21:K21"/>
    <mergeCell ref="A22:L22"/>
    <mergeCell ref="A26:I26"/>
    <mergeCell ref="A27:I27"/>
    <mergeCell ref="G12:K12"/>
    <mergeCell ref="A13:L13"/>
    <mergeCell ref="G14:K14"/>
    <mergeCell ref="A8:L8"/>
    <mergeCell ref="C377:K377"/>
    <mergeCell ref="G15:K15"/>
    <mergeCell ref="B16:L16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D373:G373"/>
    <mergeCell ref="D371:G371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B5555-01A7-40B6-9399-E5ED89835E02}">
  <dimension ref="A1:P375"/>
  <sheetViews>
    <sheetView topLeftCell="A370" zoomScaleNormal="100" workbookViewId="0">
      <selection activeCell="G14" sqref="G14:K14"/>
    </sheetView>
  </sheetViews>
  <sheetFormatPr defaultRowHeight="15"/>
  <cols>
    <col min="1" max="4" width="2" style="144" customWidth="1"/>
    <col min="5" max="5" width="2.140625" style="144" customWidth="1"/>
    <col min="6" max="6" width="3" style="275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74" t="s">
        <v>0</v>
      </c>
      <c r="K1" s="274"/>
      <c r="L1" s="274"/>
      <c r="M1" s="277"/>
      <c r="N1" s="274"/>
      <c r="O1" s="274"/>
    </row>
    <row r="2" spans="1:15">
      <c r="H2" s="279"/>
      <c r="I2" s="143"/>
      <c r="J2" s="274" t="s">
        <v>1</v>
      </c>
      <c r="K2" s="274"/>
      <c r="L2" s="274"/>
      <c r="M2" s="277"/>
      <c r="N2" s="274"/>
      <c r="O2" s="274"/>
    </row>
    <row r="3" spans="1:15">
      <c r="H3" s="269"/>
      <c r="I3" s="279"/>
      <c r="J3" s="274" t="s">
        <v>2</v>
      </c>
      <c r="K3" s="274"/>
      <c r="L3" s="274"/>
      <c r="M3" s="277"/>
      <c r="N3" s="274"/>
      <c r="O3" s="274"/>
    </row>
    <row r="4" spans="1:15">
      <c r="G4" s="280" t="s">
        <v>3</v>
      </c>
      <c r="H4" s="279"/>
      <c r="I4" s="143"/>
      <c r="J4" s="274" t="s">
        <v>4</v>
      </c>
      <c r="K4" s="274"/>
      <c r="L4" s="274"/>
      <c r="M4" s="277"/>
      <c r="N4" s="274"/>
      <c r="O4" s="274"/>
    </row>
    <row r="5" spans="1:15">
      <c r="H5" s="279"/>
      <c r="I5" s="143"/>
      <c r="J5" s="274" t="s">
        <v>5</v>
      </c>
      <c r="K5" s="274"/>
      <c r="L5" s="274"/>
      <c r="M5" s="277"/>
      <c r="N5" s="274"/>
      <c r="O5" s="274"/>
    </row>
    <row r="6" spans="1:15" ht="6" customHeight="1">
      <c r="H6" s="279"/>
      <c r="I6" s="143"/>
      <c r="J6" s="274"/>
      <c r="K6" s="274"/>
      <c r="L6" s="274"/>
      <c r="M6" s="277"/>
      <c r="N6" s="274"/>
      <c r="O6" s="274"/>
    </row>
    <row r="7" spans="1:15" ht="30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394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7"/>
    </row>
    <row r="11" spans="1:15" ht="15.75" customHeight="1">
      <c r="A11" s="278"/>
      <c r="B11" s="274"/>
      <c r="C11" s="274"/>
      <c r="D11" s="274"/>
      <c r="E11" s="274"/>
      <c r="F11" s="274"/>
      <c r="G11" s="806" t="s">
        <v>9</v>
      </c>
      <c r="H11" s="806"/>
      <c r="I11" s="806"/>
      <c r="J11" s="806"/>
      <c r="K11" s="806"/>
      <c r="L11" s="274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505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274"/>
      <c r="H19" s="274"/>
      <c r="I19" s="274"/>
      <c r="J19" s="274"/>
      <c r="K19" s="274"/>
    </row>
    <row r="20" spans="1:13">
      <c r="B20" s="143"/>
      <c r="C20" s="143"/>
      <c r="D20" s="143"/>
      <c r="E20" s="847" t="s">
        <v>15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274"/>
      <c r="F24" s="276"/>
      <c r="I24" s="266"/>
      <c r="J24" s="266"/>
      <c r="K24" s="265" t="s">
        <v>19</v>
      </c>
      <c r="L24" s="257"/>
      <c r="M24" s="256"/>
    </row>
    <row r="25" spans="1:13">
      <c r="A25" s="813" t="s">
        <v>245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29.1" customHeight="1">
      <c r="A26" s="813" t="s">
        <v>244</v>
      </c>
      <c r="B26" s="813"/>
      <c r="C26" s="813"/>
      <c r="D26" s="813"/>
      <c r="E26" s="813"/>
      <c r="F26" s="813"/>
      <c r="G26" s="813"/>
      <c r="H26" s="813"/>
      <c r="I26" s="813"/>
      <c r="J26" s="263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 t="s">
        <v>27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29</v>
      </c>
      <c r="J28" s="258" t="s">
        <v>30</v>
      </c>
      <c r="K28" s="257" t="s">
        <v>30</v>
      </c>
      <c r="L28" s="257" t="s">
        <v>31</v>
      </c>
      <c r="M28" s="256"/>
    </row>
    <row r="29" spans="1:13">
      <c r="A29" s="779" t="s">
        <v>32</v>
      </c>
      <c r="B29" s="779"/>
      <c r="C29" s="779"/>
      <c r="D29" s="779"/>
      <c r="E29" s="779"/>
      <c r="F29" s="779"/>
      <c r="G29" s="779"/>
      <c r="H29" s="779"/>
      <c r="I29" s="779"/>
      <c r="J29" s="255"/>
      <c r="K29" s="255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203" t="s">
        <v>44</v>
      </c>
      <c r="H33" s="154">
        <v>1</v>
      </c>
      <c r="I33" s="172">
        <f>SUM(I34+I45+I64+I85+I92+I112+I138+I157+I167)</f>
        <v>3000</v>
      </c>
      <c r="J33" s="172">
        <f>SUM(J34+J45+J64+J85+J92+J112+J138+J157+J167)</f>
        <v>1500</v>
      </c>
      <c r="K33" s="177">
        <f>SUM(K34+K45+K64+K85+K92+K112+K138+K157+K167)</f>
        <v>1456</v>
      </c>
      <c r="L33" s="172">
        <f>SUM(L34+L45+L64+L85+L92+L112+L138+L157+L167)</f>
        <v>1456</v>
      </c>
      <c r="M33" s="155"/>
      <c r="N33" s="155"/>
      <c r="O33" s="155"/>
    </row>
    <row r="34" spans="1:15" ht="17.25" hidden="1" customHeight="1">
      <c r="A34" s="206">
        <v>2</v>
      </c>
      <c r="B34" s="227">
        <v>1</v>
      </c>
      <c r="C34" s="184"/>
      <c r="D34" s="210"/>
      <c r="E34" s="185"/>
      <c r="F34" s="183"/>
      <c r="G34" s="234" t="s">
        <v>45</v>
      </c>
      <c r="H34" s="154">
        <v>2</v>
      </c>
      <c r="I34" s="172">
        <f>SUM(I35+I41)</f>
        <v>0</v>
      </c>
      <c r="J34" s="172">
        <f>SUM(J35+J41)</f>
        <v>0</v>
      </c>
      <c r="K34" s="217">
        <f>SUM(K35+K41)</f>
        <v>0</v>
      </c>
      <c r="L34" s="216">
        <f>SUM(L35+L41)</f>
        <v>0</v>
      </c>
    </row>
    <row r="35" spans="1:15" hidden="1">
      <c r="A35" s="168">
        <v>2</v>
      </c>
      <c r="B35" s="168">
        <v>1</v>
      </c>
      <c r="C35" s="167">
        <v>1</v>
      </c>
      <c r="D35" s="165"/>
      <c r="E35" s="168"/>
      <c r="F35" s="166"/>
      <c r="G35" s="165" t="s">
        <v>46</v>
      </c>
      <c r="H35" s="154">
        <v>3</v>
      </c>
      <c r="I35" s="172">
        <f>SUM(I36)</f>
        <v>0</v>
      </c>
      <c r="J35" s="172">
        <f>SUM(J36)</f>
        <v>0</v>
      </c>
      <c r="K35" s="177">
        <f>SUM(K36)</f>
        <v>0</v>
      </c>
      <c r="L35" s="172">
        <f>SUM(L36)</f>
        <v>0</v>
      </c>
    </row>
    <row r="36" spans="1:15" hidden="1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165" t="s">
        <v>46</v>
      </c>
      <c r="H36" s="154">
        <v>4</v>
      </c>
      <c r="I36" s="172">
        <f>SUM(I37+I39)</f>
        <v>0</v>
      </c>
      <c r="J36" s="172">
        <f t="shared" ref="J36:L37" si="0">SUM(J37)</f>
        <v>0</v>
      </c>
      <c r="K36" s="172">
        <f t="shared" si="0"/>
        <v>0</v>
      </c>
      <c r="L36" s="172">
        <f t="shared" si="0"/>
        <v>0</v>
      </c>
    </row>
    <row r="37" spans="1:15" hidden="1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165" t="s">
        <v>47</v>
      </c>
      <c r="H37" s="154">
        <v>5</v>
      </c>
      <c r="I37" s="177">
        <f>SUM(I38)</f>
        <v>0</v>
      </c>
      <c r="J37" s="177">
        <f t="shared" si="0"/>
        <v>0</v>
      </c>
      <c r="K37" s="177">
        <f t="shared" si="0"/>
        <v>0</v>
      </c>
      <c r="L37" s="177">
        <f t="shared" si="0"/>
        <v>0</v>
      </c>
    </row>
    <row r="38" spans="1:15" hidden="1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165" t="s">
        <v>47</v>
      </c>
      <c r="H38" s="154">
        <v>6</v>
      </c>
      <c r="I38" s="219">
        <v>0</v>
      </c>
      <c r="J38" s="201">
        <v>0</v>
      </c>
      <c r="K38" s="201">
        <v>0</v>
      </c>
      <c r="L38" s="201">
        <v>0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165" t="s">
        <v>48</v>
      </c>
      <c r="H39" s="154">
        <v>7</v>
      </c>
      <c r="I39" s="177">
        <f>I40</f>
        <v>0</v>
      </c>
      <c r="J39" s="177">
        <f>J40</f>
        <v>0</v>
      </c>
      <c r="K39" s="177">
        <f>K40</f>
        <v>0</v>
      </c>
      <c r="L39" s="177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165" t="s">
        <v>48</v>
      </c>
      <c r="H40" s="154">
        <v>8</v>
      </c>
      <c r="I40" s="201">
        <v>0</v>
      </c>
      <c r="J40" s="164">
        <v>0</v>
      </c>
      <c r="K40" s="201">
        <v>0</v>
      </c>
      <c r="L40" s="164">
        <v>0</v>
      </c>
    </row>
    <row r="41" spans="1:15" hidden="1">
      <c r="A41" s="169">
        <v>2</v>
      </c>
      <c r="B41" s="168">
        <v>1</v>
      </c>
      <c r="C41" s="167">
        <v>2</v>
      </c>
      <c r="D41" s="165"/>
      <c r="E41" s="168"/>
      <c r="F41" s="166"/>
      <c r="G41" s="165" t="s">
        <v>49</v>
      </c>
      <c r="H41" s="154">
        <v>9</v>
      </c>
      <c r="I41" s="177">
        <f t="shared" ref="I41:L43" si="1">I42</f>
        <v>0</v>
      </c>
      <c r="J41" s="172">
        <f t="shared" si="1"/>
        <v>0</v>
      </c>
      <c r="K41" s="177">
        <f t="shared" si="1"/>
        <v>0</v>
      </c>
      <c r="L41" s="172">
        <f t="shared" si="1"/>
        <v>0</v>
      </c>
    </row>
    <row r="42" spans="1:15" hidden="1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165" t="s">
        <v>49</v>
      </c>
      <c r="H42" s="154">
        <v>10</v>
      </c>
      <c r="I42" s="177">
        <f t="shared" si="1"/>
        <v>0</v>
      </c>
      <c r="J42" s="172">
        <f t="shared" si="1"/>
        <v>0</v>
      </c>
      <c r="K42" s="172">
        <f t="shared" si="1"/>
        <v>0</v>
      </c>
      <c r="L42" s="172">
        <f t="shared" si="1"/>
        <v>0</v>
      </c>
    </row>
    <row r="43" spans="1:15" hidden="1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165" t="s">
        <v>49</v>
      </c>
      <c r="H43" s="154">
        <v>11</v>
      </c>
      <c r="I43" s="172">
        <f t="shared" si="1"/>
        <v>0</v>
      </c>
      <c r="J43" s="172">
        <f t="shared" si="1"/>
        <v>0</v>
      </c>
      <c r="K43" s="172">
        <f t="shared" si="1"/>
        <v>0</v>
      </c>
      <c r="L43" s="172">
        <f t="shared" si="1"/>
        <v>0</v>
      </c>
    </row>
    <row r="44" spans="1:15" hidden="1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165" t="s">
        <v>49</v>
      </c>
      <c r="H44" s="154">
        <v>12</v>
      </c>
      <c r="I44" s="164">
        <v>0</v>
      </c>
      <c r="J44" s="201">
        <v>0</v>
      </c>
      <c r="K44" s="201">
        <v>0</v>
      </c>
      <c r="L44" s="201">
        <v>0</v>
      </c>
    </row>
    <row r="45" spans="1:15">
      <c r="A45" s="207">
        <v>2</v>
      </c>
      <c r="B45" s="228">
        <v>2</v>
      </c>
      <c r="C45" s="184"/>
      <c r="D45" s="210"/>
      <c r="E45" s="185"/>
      <c r="F45" s="183"/>
      <c r="G45" s="234" t="s">
        <v>50</v>
      </c>
      <c r="H45" s="154">
        <v>13</v>
      </c>
      <c r="I45" s="182">
        <f t="shared" ref="I45:L47" si="2">I46</f>
        <v>3000</v>
      </c>
      <c r="J45" s="180">
        <f t="shared" si="2"/>
        <v>1500</v>
      </c>
      <c r="K45" s="182">
        <f t="shared" si="2"/>
        <v>1456</v>
      </c>
      <c r="L45" s="182">
        <f t="shared" si="2"/>
        <v>1456</v>
      </c>
    </row>
    <row r="46" spans="1:15">
      <c r="A46" s="169">
        <v>2</v>
      </c>
      <c r="B46" s="168">
        <v>2</v>
      </c>
      <c r="C46" s="167">
        <v>1</v>
      </c>
      <c r="D46" s="165"/>
      <c r="E46" s="168"/>
      <c r="F46" s="166"/>
      <c r="G46" s="210" t="s">
        <v>50</v>
      </c>
      <c r="H46" s="154">
        <v>14</v>
      </c>
      <c r="I46" s="172">
        <f t="shared" si="2"/>
        <v>3000</v>
      </c>
      <c r="J46" s="177">
        <f t="shared" si="2"/>
        <v>1500</v>
      </c>
      <c r="K46" s="172">
        <f t="shared" si="2"/>
        <v>1456</v>
      </c>
      <c r="L46" s="177">
        <f t="shared" si="2"/>
        <v>1456</v>
      </c>
    </row>
    <row r="47" spans="1:15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210" t="s">
        <v>50</v>
      </c>
      <c r="H47" s="154">
        <v>15</v>
      </c>
      <c r="I47" s="172">
        <f t="shared" si="2"/>
        <v>3000</v>
      </c>
      <c r="J47" s="177">
        <f t="shared" si="2"/>
        <v>1500</v>
      </c>
      <c r="K47" s="216">
        <f t="shared" si="2"/>
        <v>1456</v>
      </c>
      <c r="L47" s="216">
        <f t="shared" si="2"/>
        <v>1456</v>
      </c>
    </row>
    <row r="48" spans="1:15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210" t="s">
        <v>50</v>
      </c>
      <c r="H48" s="154">
        <v>16</v>
      </c>
      <c r="I48" s="192">
        <f>SUM(I49:I63)</f>
        <v>3000</v>
      </c>
      <c r="J48" s="192">
        <f>SUM(J49:J63)</f>
        <v>1500</v>
      </c>
      <c r="K48" s="190">
        <f>SUM(K49:K63)</f>
        <v>1456</v>
      </c>
      <c r="L48" s="190">
        <f>SUM(L49:L63)</f>
        <v>1456</v>
      </c>
    </row>
    <row r="49" spans="1:12" hidden="1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165" t="s">
        <v>51</v>
      </c>
      <c r="H49" s="154">
        <v>17</v>
      </c>
      <c r="I49" s="201">
        <v>0</v>
      </c>
      <c r="J49" s="201">
        <v>0</v>
      </c>
      <c r="K49" s="201">
        <v>0</v>
      </c>
      <c r="L49" s="201">
        <v>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165" t="s">
        <v>52</v>
      </c>
      <c r="H50" s="154">
        <v>18</v>
      </c>
      <c r="I50" s="201">
        <v>0</v>
      </c>
      <c r="J50" s="201">
        <v>0</v>
      </c>
      <c r="K50" s="201">
        <v>0</v>
      </c>
      <c r="L50" s="201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165" t="s">
        <v>53</v>
      </c>
      <c r="H51" s="154">
        <v>19</v>
      </c>
      <c r="I51" s="201">
        <v>0</v>
      </c>
      <c r="J51" s="201">
        <v>0</v>
      </c>
      <c r="K51" s="201">
        <v>0</v>
      </c>
      <c r="L51" s="201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165" t="s">
        <v>54</v>
      </c>
      <c r="H52" s="154">
        <v>20</v>
      </c>
      <c r="I52" s="201">
        <v>0</v>
      </c>
      <c r="J52" s="201">
        <v>0</v>
      </c>
      <c r="K52" s="201">
        <v>0</v>
      </c>
      <c r="L52" s="201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210" t="s">
        <v>55</v>
      </c>
      <c r="H53" s="154">
        <v>21</v>
      </c>
      <c r="I53" s="201">
        <v>0</v>
      </c>
      <c r="J53" s="201">
        <v>0</v>
      </c>
      <c r="K53" s="201">
        <v>0</v>
      </c>
      <c r="L53" s="201">
        <v>0</v>
      </c>
    </row>
    <row r="54" spans="1:12" hidden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165" t="s">
        <v>56</v>
      </c>
      <c r="H54" s="154">
        <v>22</v>
      </c>
      <c r="I54" s="164">
        <v>0</v>
      </c>
      <c r="J54" s="201">
        <v>0</v>
      </c>
      <c r="K54" s="201">
        <v>0</v>
      </c>
      <c r="L54" s="201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189" t="s">
        <v>57</v>
      </c>
      <c r="H55" s="154">
        <v>23</v>
      </c>
      <c r="I55" s="195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245" t="s">
        <v>58</v>
      </c>
      <c r="H56" s="154">
        <v>24</v>
      </c>
      <c r="I56" s="164">
        <v>0</v>
      </c>
      <c r="J56" s="164">
        <v>0</v>
      </c>
      <c r="K56" s="164">
        <v>0</v>
      </c>
      <c r="L56" s="164">
        <v>0</v>
      </c>
    </row>
    <row r="57" spans="1:12" ht="25.5" hidden="1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165" t="s">
        <v>59</v>
      </c>
      <c r="H57" s="154">
        <v>25</v>
      </c>
      <c r="I57" s="164">
        <v>0</v>
      </c>
      <c r="J57" s="201">
        <v>0</v>
      </c>
      <c r="K57" s="201">
        <v>0</v>
      </c>
      <c r="L57" s="201">
        <v>0</v>
      </c>
    </row>
    <row r="58" spans="1:12" hidden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165" t="s">
        <v>60</v>
      </c>
      <c r="H58" s="154">
        <v>26</v>
      </c>
      <c r="I58" s="164">
        <v>0</v>
      </c>
      <c r="J58" s="201">
        <v>0</v>
      </c>
      <c r="K58" s="201">
        <v>0</v>
      </c>
      <c r="L58" s="201">
        <v>0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165" t="s">
        <v>61</v>
      </c>
      <c r="H59" s="154">
        <v>27</v>
      </c>
      <c r="I59" s="164">
        <v>0</v>
      </c>
      <c r="J59" s="164">
        <v>0</v>
      </c>
      <c r="K59" s="164">
        <v>0</v>
      </c>
      <c r="L59" s="164">
        <v>0</v>
      </c>
    </row>
    <row r="60" spans="1:12" hidden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165" t="s">
        <v>62</v>
      </c>
      <c r="H60" s="154">
        <v>28</v>
      </c>
      <c r="I60" s="164">
        <v>0</v>
      </c>
      <c r="J60" s="201">
        <v>0</v>
      </c>
      <c r="K60" s="201">
        <v>0</v>
      </c>
      <c r="L60" s="201">
        <v>0</v>
      </c>
    </row>
    <row r="61" spans="1:12" ht="25.5" hidden="1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165" t="s">
        <v>63</v>
      </c>
      <c r="H61" s="154">
        <v>29</v>
      </c>
      <c r="I61" s="164">
        <v>0</v>
      </c>
      <c r="J61" s="201">
        <v>0</v>
      </c>
      <c r="K61" s="201">
        <v>0</v>
      </c>
      <c r="L61" s="201">
        <v>0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165" t="s">
        <v>64</v>
      </c>
      <c r="H62" s="154">
        <v>30</v>
      </c>
      <c r="I62" s="164">
        <v>0</v>
      </c>
      <c r="J62" s="201">
        <v>0</v>
      </c>
      <c r="K62" s="201">
        <v>0</v>
      </c>
      <c r="L62" s="201">
        <v>0</v>
      </c>
    </row>
    <row r="63" spans="1:12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165" t="s">
        <v>65</v>
      </c>
      <c r="H63" s="154">
        <v>31</v>
      </c>
      <c r="I63" s="164">
        <v>3000</v>
      </c>
      <c r="J63" s="201">
        <v>1500</v>
      </c>
      <c r="K63" s="201">
        <v>1456</v>
      </c>
      <c r="L63" s="201">
        <v>1456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225" t="s">
        <v>66</v>
      </c>
      <c r="H64" s="154">
        <v>32</v>
      </c>
      <c r="I64" s="182">
        <f>I65</f>
        <v>0</v>
      </c>
      <c r="J64" s="182">
        <f>J65</f>
        <v>0</v>
      </c>
      <c r="K64" s="182">
        <f>K65</f>
        <v>0</v>
      </c>
      <c r="L64" s="182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165" t="s">
        <v>67</v>
      </c>
      <c r="H65" s="154">
        <v>33</v>
      </c>
      <c r="I65" s="172">
        <f>SUM(I66+I71+I76)</f>
        <v>0</v>
      </c>
      <c r="J65" s="178">
        <f>SUM(J66+J71+J76)</f>
        <v>0</v>
      </c>
      <c r="K65" s="177">
        <f>SUM(K66+K71+K76)</f>
        <v>0</v>
      </c>
      <c r="L65" s="17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165" t="s">
        <v>68</v>
      </c>
      <c r="H66" s="154">
        <v>34</v>
      </c>
      <c r="I66" s="172">
        <f>I67</f>
        <v>0</v>
      </c>
      <c r="J66" s="178">
        <f>J67</f>
        <v>0</v>
      </c>
      <c r="K66" s="177">
        <f>K67</f>
        <v>0</v>
      </c>
      <c r="L66" s="17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165" t="s">
        <v>68</v>
      </c>
      <c r="H67" s="154">
        <v>35</v>
      </c>
      <c r="I67" s="172">
        <f>SUM(I68:I70)</f>
        <v>0</v>
      </c>
      <c r="J67" s="178">
        <f>SUM(J68:J70)</f>
        <v>0</v>
      </c>
      <c r="K67" s="177">
        <f>SUM(K68:K70)</f>
        <v>0</v>
      </c>
      <c r="L67" s="17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165" t="s">
        <v>69</v>
      </c>
      <c r="H68" s="154">
        <v>36</v>
      </c>
      <c r="I68" s="164">
        <v>0</v>
      </c>
      <c r="J68" s="164">
        <v>0</v>
      </c>
      <c r="K68" s="164">
        <v>0</v>
      </c>
      <c r="L68" s="164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210" t="s">
        <v>70</v>
      </c>
      <c r="H69" s="154">
        <v>37</v>
      </c>
      <c r="I69" s="219">
        <v>0</v>
      </c>
      <c r="J69" s="219">
        <v>0</v>
      </c>
      <c r="K69" s="219">
        <v>0</v>
      </c>
      <c r="L69" s="219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165" t="s">
        <v>71</v>
      </c>
      <c r="H70" s="154">
        <v>38</v>
      </c>
      <c r="I70" s="164">
        <v>0</v>
      </c>
      <c r="J70" s="164">
        <v>0</v>
      </c>
      <c r="K70" s="164">
        <v>0</v>
      </c>
      <c r="L70" s="164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210" t="s">
        <v>72</v>
      </c>
      <c r="H71" s="154">
        <v>39</v>
      </c>
      <c r="I71" s="182">
        <f>I72</f>
        <v>0</v>
      </c>
      <c r="J71" s="181">
        <f>J72</f>
        <v>0</v>
      </c>
      <c r="K71" s="180">
        <f>K72</f>
        <v>0</v>
      </c>
      <c r="L71" s="18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210" t="s">
        <v>72</v>
      </c>
      <c r="H72" s="154">
        <v>40</v>
      </c>
      <c r="I72" s="216">
        <f>SUM(I73:I75)</f>
        <v>0</v>
      </c>
      <c r="J72" s="218">
        <f>SUM(J73:J75)</f>
        <v>0</v>
      </c>
      <c r="K72" s="217">
        <f>SUM(K73:K75)</f>
        <v>0</v>
      </c>
      <c r="L72" s="177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169" t="s">
        <v>69</v>
      </c>
      <c r="H73" s="154">
        <v>41</v>
      </c>
      <c r="I73" s="164">
        <v>0</v>
      </c>
      <c r="J73" s="164">
        <v>0</v>
      </c>
      <c r="K73" s="164">
        <v>0</v>
      </c>
      <c r="L73" s="164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169" t="s">
        <v>70</v>
      </c>
      <c r="H74" s="154">
        <v>42</v>
      </c>
      <c r="I74" s="164">
        <v>0</v>
      </c>
      <c r="J74" s="164">
        <v>0</v>
      </c>
      <c r="K74" s="164">
        <v>0</v>
      </c>
      <c r="L74" s="164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169" t="s">
        <v>71</v>
      </c>
      <c r="H75" s="154">
        <v>43</v>
      </c>
      <c r="I75" s="164">
        <v>0</v>
      </c>
      <c r="J75" s="164">
        <v>0</v>
      </c>
      <c r="K75" s="164">
        <v>0</v>
      </c>
      <c r="L75" s="164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169" t="s">
        <v>241</v>
      </c>
      <c r="H76" s="154">
        <v>44</v>
      </c>
      <c r="I76" s="172">
        <f>I77</f>
        <v>0</v>
      </c>
      <c r="J76" s="178">
        <f>J77</f>
        <v>0</v>
      </c>
      <c r="K76" s="177">
        <f>K77</f>
        <v>0</v>
      </c>
      <c r="L76" s="177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169" t="s">
        <v>240</v>
      </c>
      <c r="H77" s="154">
        <v>45</v>
      </c>
      <c r="I77" s="172">
        <f>SUM(I78:I80)</f>
        <v>0</v>
      </c>
      <c r="J77" s="178">
        <f>SUM(J78:J80)</f>
        <v>0</v>
      </c>
      <c r="K77" s="177">
        <f>SUM(K78:K80)</f>
        <v>0</v>
      </c>
      <c r="L77" s="177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186" t="s">
        <v>75</v>
      </c>
      <c r="H78" s="154">
        <v>46</v>
      </c>
      <c r="I78" s="219">
        <v>0</v>
      </c>
      <c r="J78" s="219">
        <v>0</v>
      </c>
      <c r="K78" s="219">
        <v>0</v>
      </c>
      <c r="L78" s="219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169" t="s">
        <v>76</v>
      </c>
      <c r="H79" s="154">
        <v>47</v>
      </c>
      <c r="I79" s="164">
        <v>0</v>
      </c>
      <c r="J79" s="164">
        <v>0</v>
      </c>
      <c r="K79" s="164">
        <v>0</v>
      </c>
      <c r="L79" s="164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186" t="s">
        <v>77</v>
      </c>
      <c r="H80" s="154">
        <v>48</v>
      </c>
      <c r="I80" s="219">
        <v>0</v>
      </c>
      <c r="J80" s="219">
        <v>0</v>
      </c>
      <c r="K80" s="219">
        <v>0</v>
      </c>
      <c r="L80" s="219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186" t="s">
        <v>78</v>
      </c>
      <c r="H81" s="154">
        <v>49</v>
      </c>
      <c r="I81" s="172">
        <f t="shared" ref="I81:L82" si="3">I82</f>
        <v>0</v>
      </c>
      <c r="J81" s="172">
        <f t="shared" si="3"/>
        <v>0</v>
      </c>
      <c r="K81" s="172">
        <f t="shared" si="3"/>
        <v>0</v>
      </c>
      <c r="L81" s="17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186" t="s">
        <v>78</v>
      </c>
      <c r="H82" s="154">
        <v>50</v>
      </c>
      <c r="I82" s="172">
        <f t="shared" si="3"/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186" t="s">
        <v>78</v>
      </c>
      <c r="H83" s="154">
        <v>51</v>
      </c>
      <c r="I83" s="172">
        <f>SUM(I84)</f>
        <v>0</v>
      </c>
      <c r="J83" s="172">
        <f>SUM(J84)</f>
        <v>0</v>
      </c>
      <c r="K83" s="172">
        <f>SUM(K84)</f>
        <v>0</v>
      </c>
      <c r="L83" s="17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186" t="s">
        <v>78</v>
      </c>
      <c r="H84" s="154">
        <v>52</v>
      </c>
      <c r="I84" s="164">
        <v>0</v>
      </c>
      <c r="J84" s="164">
        <v>0</v>
      </c>
      <c r="K84" s="164">
        <v>0</v>
      </c>
      <c r="L84" s="164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229" t="s">
        <v>79</v>
      </c>
      <c r="H85" s="154">
        <v>53</v>
      </c>
      <c r="I85" s="172">
        <f t="shared" ref="I85:L87" si="4">I86</f>
        <v>0</v>
      </c>
      <c r="J85" s="178">
        <f t="shared" si="4"/>
        <v>0</v>
      </c>
      <c r="K85" s="177">
        <f t="shared" si="4"/>
        <v>0</v>
      </c>
      <c r="L85" s="177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169" t="s">
        <v>80</v>
      </c>
      <c r="H86" s="154">
        <v>54</v>
      </c>
      <c r="I86" s="172">
        <f t="shared" si="4"/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169" t="s">
        <v>80</v>
      </c>
      <c r="H87" s="154">
        <v>55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169" t="s">
        <v>80</v>
      </c>
      <c r="H88" s="154">
        <v>56</v>
      </c>
      <c r="I88" s="172">
        <f>SUM(I89:I91)</f>
        <v>0</v>
      </c>
      <c r="J88" s="178">
        <f>SUM(J89:J91)</f>
        <v>0</v>
      </c>
      <c r="K88" s="177">
        <f>SUM(K89:K91)</f>
        <v>0</v>
      </c>
      <c r="L88" s="177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169" t="s">
        <v>81</v>
      </c>
      <c r="H89" s="154">
        <v>57</v>
      </c>
      <c r="I89" s="164">
        <v>0</v>
      </c>
      <c r="J89" s="164">
        <v>0</v>
      </c>
      <c r="K89" s="164">
        <v>0</v>
      </c>
      <c r="L89" s="164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165" t="s">
        <v>82</v>
      </c>
      <c r="H90" s="154">
        <v>58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165" t="s">
        <v>83</v>
      </c>
      <c r="H91" s="154">
        <v>59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203" t="s">
        <v>84</v>
      </c>
      <c r="H92" s="154">
        <v>60</v>
      </c>
      <c r="I92" s="172">
        <f>SUM(I93+I98+I103)</f>
        <v>0</v>
      </c>
      <c r="J92" s="178">
        <f>SUM(J93+J98+J103)</f>
        <v>0</v>
      </c>
      <c r="K92" s="177">
        <f>SUM(K93+K98+K103)</f>
        <v>0</v>
      </c>
      <c r="L92" s="177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210" t="s">
        <v>85</v>
      </c>
      <c r="H93" s="154">
        <v>61</v>
      </c>
      <c r="I93" s="182">
        <f t="shared" ref="I93:L94" si="5">I94</f>
        <v>0</v>
      </c>
      <c r="J93" s="181">
        <f t="shared" si="5"/>
        <v>0</v>
      </c>
      <c r="K93" s="180">
        <f t="shared" si="5"/>
        <v>0</v>
      </c>
      <c r="L93" s="18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165" t="s">
        <v>85</v>
      </c>
      <c r="H94" s="154">
        <v>62</v>
      </c>
      <c r="I94" s="172">
        <f t="shared" si="5"/>
        <v>0</v>
      </c>
      <c r="J94" s="178">
        <f t="shared" si="5"/>
        <v>0</v>
      </c>
      <c r="K94" s="177">
        <f t="shared" si="5"/>
        <v>0</v>
      </c>
      <c r="L94" s="177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165" t="s">
        <v>85</v>
      </c>
      <c r="H95" s="154">
        <v>63</v>
      </c>
      <c r="I95" s="172">
        <f>SUM(I96:I97)</f>
        <v>0</v>
      </c>
      <c r="J95" s="178">
        <f>SUM(J96:J97)</f>
        <v>0</v>
      </c>
      <c r="K95" s="177">
        <f>SUM(K96:K97)</f>
        <v>0</v>
      </c>
      <c r="L95" s="177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165" t="s">
        <v>86</v>
      </c>
      <c r="H96" s="154">
        <v>64</v>
      </c>
      <c r="I96" s="164">
        <v>0</v>
      </c>
      <c r="J96" s="164">
        <v>0</v>
      </c>
      <c r="K96" s="164">
        <v>0</v>
      </c>
      <c r="L96" s="164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165" t="s">
        <v>87</v>
      </c>
      <c r="H97" s="154">
        <v>65</v>
      </c>
      <c r="I97" s="164">
        <v>0</v>
      </c>
      <c r="J97" s="164">
        <v>0</v>
      </c>
      <c r="K97" s="164">
        <v>0</v>
      </c>
      <c r="L97" s="164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165" t="s">
        <v>88</v>
      </c>
      <c r="H98" s="154">
        <v>66</v>
      </c>
      <c r="I98" s="172">
        <f t="shared" ref="I98:L99" si="6">I99</f>
        <v>0</v>
      </c>
      <c r="J98" s="178">
        <f t="shared" si="6"/>
        <v>0</v>
      </c>
      <c r="K98" s="177">
        <f t="shared" si="6"/>
        <v>0</v>
      </c>
      <c r="L98" s="17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165" t="s">
        <v>88</v>
      </c>
      <c r="H99" s="154">
        <v>67</v>
      </c>
      <c r="I99" s="172">
        <f t="shared" si="6"/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165" t="s">
        <v>88</v>
      </c>
      <c r="H100" s="154">
        <v>68</v>
      </c>
      <c r="I100" s="172">
        <f>SUM(I101:I102)</f>
        <v>0</v>
      </c>
      <c r="J100" s="178">
        <f>SUM(J101:J102)</f>
        <v>0</v>
      </c>
      <c r="K100" s="177">
        <f>SUM(K101:K102)</f>
        <v>0</v>
      </c>
      <c r="L100" s="17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165" t="s">
        <v>89</v>
      </c>
      <c r="H101" s="154">
        <v>69</v>
      </c>
      <c r="I101" s="164">
        <v>0</v>
      </c>
      <c r="J101" s="164">
        <v>0</v>
      </c>
      <c r="K101" s="164">
        <v>0</v>
      </c>
      <c r="L101" s="164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165" t="s">
        <v>90</v>
      </c>
      <c r="H102" s="154">
        <v>70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165" t="s">
        <v>91</v>
      </c>
      <c r="H103" s="154">
        <v>71</v>
      </c>
      <c r="I103" s="172">
        <f t="shared" ref="I103:L104" si="7">I104</f>
        <v>0</v>
      </c>
      <c r="J103" s="178">
        <f t="shared" si="7"/>
        <v>0</v>
      </c>
      <c r="K103" s="177">
        <f t="shared" si="7"/>
        <v>0</v>
      </c>
      <c r="L103" s="17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165" t="s">
        <v>92</v>
      </c>
      <c r="H104" s="154">
        <v>72</v>
      </c>
      <c r="I104" s="172">
        <f t="shared" si="7"/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179" t="s">
        <v>92</v>
      </c>
      <c r="H105" s="154">
        <v>73</v>
      </c>
      <c r="I105" s="216">
        <f>SUM(I106:I107)</f>
        <v>0</v>
      </c>
      <c r="J105" s="218">
        <f>SUM(J106:J107)</f>
        <v>0</v>
      </c>
      <c r="K105" s="217">
        <f>SUM(K106:K107)</f>
        <v>0</v>
      </c>
      <c r="L105" s="216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165" t="s">
        <v>92</v>
      </c>
      <c r="H106" s="154">
        <v>74</v>
      </c>
      <c r="I106" s="164">
        <v>0</v>
      </c>
      <c r="J106" s="164">
        <v>0</v>
      </c>
      <c r="K106" s="164">
        <v>0</v>
      </c>
      <c r="L106" s="164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179" t="s">
        <v>93</v>
      </c>
      <c r="H107" s="154">
        <v>75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179" t="s">
        <v>94</v>
      </c>
      <c r="H108" s="154">
        <v>76</v>
      </c>
      <c r="I108" s="216">
        <f>I109</f>
        <v>0</v>
      </c>
      <c r="J108" s="216">
        <f>J109</f>
        <v>0</v>
      </c>
      <c r="K108" s="216">
        <f>K109</f>
        <v>0</v>
      </c>
      <c r="L108" s="216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179" t="s">
        <v>94</v>
      </c>
      <c r="H109" s="154">
        <v>77</v>
      </c>
      <c r="I109" s="216">
        <f>SUM(I110:I111)</f>
        <v>0</v>
      </c>
      <c r="J109" s="216">
        <f>SUM(J110:J111)</f>
        <v>0</v>
      </c>
      <c r="K109" s="216">
        <f>SUM(K110:K111)</f>
        <v>0</v>
      </c>
      <c r="L109" s="216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179" t="s">
        <v>94</v>
      </c>
      <c r="H110" s="154">
        <v>78</v>
      </c>
      <c r="I110" s="164">
        <v>0</v>
      </c>
      <c r="J110" s="164">
        <v>0</v>
      </c>
      <c r="K110" s="164">
        <v>0</v>
      </c>
      <c r="L110" s="164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179" t="s">
        <v>95</v>
      </c>
      <c r="H111" s="154">
        <v>79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230" t="s">
        <v>96</v>
      </c>
      <c r="H112" s="154">
        <v>80</v>
      </c>
      <c r="I112" s="172">
        <f>SUM(I113+I118+I122+I126+I130+I134)</f>
        <v>0</v>
      </c>
      <c r="J112" s="172">
        <f>SUM(J113+J118+J122+J126+J130+J134)</f>
        <v>0</v>
      </c>
      <c r="K112" s="172">
        <f>SUM(K113+K118+K122+K126+K130+K134)</f>
        <v>0</v>
      </c>
      <c r="L112" s="17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179" t="s">
        <v>97</v>
      </c>
      <c r="H113" s="154">
        <v>81</v>
      </c>
      <c r="I113" s="216">
        <f t="shared" ref="I113:L114" si="8">I114</f>
        <v>0</v>
      </c>
      <c r="J113" s="218">
        <f t="shared" si="8"/>
        <v>0</v>
      </c>
      <c r="K113" s="217">
        <f t="shared" si="8"/>
        <v>0</v>
      </c>
      <c r="L113" s="216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165" t="s">
        <v>97</v>
      </c>
      <c r="H114" s="154">
        <v>82</v>
      </c>
      <c r="I114" s="172">
        <f t="shared" si="8"/>
        <v>0</v>
      </c>
      <c r="J114" s="178">
        <f t="shared" si="8"/>
        <v>0</v>
      </c>
      <c r="K114" s="177">
        <f t="shared" si="8"/>
        <v>0</v>
      </c>
      <c r="L114" s="17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165" t="s">
        <v>97</v>
      </c>
      <c r="H115" s="154">
        <v>83</v>
      </c>
      <c r="I115" s="172">
        <f>SUM(I116:I117)</f>
        <v>0</v>
      </c>
      <c r="J115" s="178">
        <f>SUM(J116:J117)</f>
        <v>0</v>
      </c>
      <c r="K115" s="177">
        <f>SUM(K116:K117)</f>
        <v>0</v>
      </c>
      <c r="L115" s="17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165" t="s">
        <v>98</v>
      </c>
      <c r="H116" s="154">
        <v>84</v>
      </c>
      <c r="I116" s="164">
        <v>0</v>
      </c>
      <c r="J116" s="164">
        <v>0</v>
      </c>
      <c r="K116" s="164">
        <v>0</v>
      </c>
      <c r="L116" s="164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210" t="s">
        <v>99</v>
      </c>
      <c r="H117" s="154">
        <v>85</v>
      </c>
      <c r="I117" s="219">
        <v>0</v>
      </c>
      <c r="J117" s="219">
        <v>0</v>
      </c>
      <c r="K117" s="219">
        <v>0</v>
      </c>
      <c r="L117" s="21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165" t="s">
        <v>100</v>
      </c>
      <c r="H118" s="154">
        <v>86</v>
      </c>
      <c r="I118" s="172">
        <f t="shared" ref="I118:L120" si="9">I119</f>
        <v>0</v>
      </c>
      <c r="J118" s="178">
        <f t="shared" si="9"/>
        <v>0</v>
      </c>
      <c r="K118" s="177">
        <f t="shared" si="9"/>
        <v>0</v>
      </c>
      <c r="L118" s="17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165" t="s">
        <v>100</v>
      </c>
      <c r="H119" s="154">
        <v>87</v>
      </c>
      <c r="I119" s="172">
        <f t="shared" si="9"/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165" t="s">
        <v>100</v>
      </c>
      <c r="H120" s="154">
        <v>88</v>
      </c>
      <c r="I120" s="156">
        <f t="shared" si="9"/>
        <v>0</v>
      </c>
      <c r="J120" s="239">
        <f t="shared" si="9"/>
        <v>0</v>
      </c>
      <c r="K120" s="238">
        <f t="shared" si="9"/>
        <v>0</v>
      </c>
      <c r="L120" s="156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165" t="s">
        <v>100</v>
      </c>
      <c r="H121" s="154">
        <v>89</v>
      </c>
      <c r="I121" s="164">
        <v>0</v>
      </c>
      <c r="J121" s="164">
        <v>0</v>
      </c>
      <c r="K121" s="164">
        <v>0</v>
      </c>
      <c r="L121" s="164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210" t="s">
        <v>101</v>
      </c>
      <c r="H122" s="154">
        <v>90</v>
      </c>
      <c r="I122" s="182">
        <f t="shared" ref="I122:L124" si="10">I123</f>
        <v>0</v>
      </c>
      <c r="J122" s="181">
        <f t="shared" si="10"/>
        <v>0</v>
      </c>
      <c r="K122" s="180">
        <f t="shared" si="10"/>
        <v>0</v>
      </c>
      <c r="L122" s="182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165" t="s">
        <v>101</v>
      </c>
      <c r="H123" s="154">
        <v>91</v>
      </c>
      <c r="I123" s="172">
        <f t="shared" si="10"/>
        <v>0</v>
      </c>
      <c r="J123" s="178">
        <f t="shared" si="10"/>
        <v>0</v>
      </c>
      <c r="K123" s="177">
        <f t="shared" si="10"/>
        <v>0</v>
      </c>
      <c r="L123" s="17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165" t="s">
        <v>101</v>
      </c>
      <c r="H124" s="154">
        <v>92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165" t="s">
        <v>101</v>
      </c>
      <c r="H125" s="154">
        <v>93</v>
      </c>
      <c r="I125" s="164">
        <v>0</v>
      </c>
      <c r="J125" s="164">
        <v>0</v>
      </c>
      <c r="K125" s="164">
        <v>0</v>
      </c>
      <c r="L125" s="164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210" t="s">
        <v>102</v>
      </c>
      <c r="H126" s="154">
        <v>94</v>
      </c>
      <c r="I126" s="182">
        <f t="shared" ref="I126:L128" si="11">I127</f>
        <v>0</v>
      </c>
      <c r="J126" s="181">
        <f t="shared" si="11"/>
        <v>0</v>
      </c>
      <c r="K126" s="180">
        <f t="shared" si="11"/>
        <v>0</v>
      </c>
      <c r="L126" s="182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165" t="s">
        <v>102</v>
      </c>
      <c r="H127" s="154">
        <v>95</v>
      </c>
      <c r="I127" s="172">
        <f t="shared" si="11"/>
        <v>0</v>
      </c>
      <c r="J127" s="178">
        <f t="shared" si="11"/>
        <v>0</v>
      </c>
      <c r="K127" s="177">
        <f t="shared" si="11"/>
        <v>0</v>
      </c>
      <c r="L127" s="17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165" t="s">
        <v>102</v>
      </c>
      <c r="H128" s="154">
        <v>96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165" t="s">
        <v>102</v>
      </c>
      <c r="H129" s="154">
        <v>97</v>
      </c>
      <c r="I129" s="164">
        <v>0</v>
      </c>
      <c r="J129" s="164">
        <v>0</v>
      </c>
      <c r="K129" s="164">
        <v>0</v>
      </c>
      <c r="L129" s="164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189" t="s">
        <v>103</v>
      </c>
      <c r="H130" s="154">
        <v>98</v>
      </c>
      <c r="I130" s="192">
        <f t="shared" ref="I130:L132" si="12">I131</f>
        <v>0</v>
      </c>
      <c r="J130" s="213">
        <f t="shared" si="12"/>
        <v>0</v>
      </c>
      <c r="K130" s="190">
        <f t="shared" si="12"/>
        <v>0</v>
      </c>
      <c r="L130" s="192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189" t="s">
        <v>103</v>
      </c>
      <c r="H131" s="154">
        <v>99</v>
      </c>
      <c r="I131" s="172">
        <f t="shared" si="12"/>
        <v>0</v>
      </c>
      <c r="J131" s="178">
        <f t="shared" si="12"/>
        <v>0</v>
      </c>
      <c r="K131" s="177">
        <f t="shared" si="12"/>
        <v>0</v>
      </c>
      <c r="L131" s="17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189" t="s">
        <v>103</v>
      </c>
      <c r="H132" s="154">
        <v>100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168" t="s">
        <v>104</v>
      </c>
      <c r="H133" s="154">
        <v>101</v>
      </c>
      <c r="I133" s="164">
        <v>0</v>
      </c>
      <c r="J133" s="164">
        <v>0</v>
      </c>
      <c r="K133" s="164">
        <v>0</v>
      </c>
      <c r="L133" s="164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236" t="s">
        <v>105</v>
      </c>
      <c r="H134" s="154">
        <v>102</v>
      </c>
      <c r="I134" s="177">
        <f t="shared" ref="I134:L136" si="13">I135</f>
        <v>0</v>
      </c>
      <c r="J134" s="172">
        <f t="shared" si="13"/>
        <v>0</v>
      </c>
      <c r="K134" s="172">
        <f t="shared" si="13"/>
        <v>0</v>
      </c>
      <c r="L134" s="17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236" t="s">
        <v>105</v>
      </c>
      <c r="H135" s="157">
        <v>103</v>
      </c>
      <c r="I135" s="172">
        <f t="shared" si="13"/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236" t="s">
        <v>105</v>
      </c>
      <c r="H136" s="157">
        <v>104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222" t="s">
        <v>105</v>
      </c>
      <c r="H137" s="157">
        <v>105</v>
      </c>
      <c r="I137" s="164">
        <v>0</v>
      </c>
      <c r="J137" s="235">
        <v>0</v>
      </c>
      <c r="K137" s="164">
        <v>0</v>
      </c>
      <c r="L137" s="164">
        <v>0</v>
      </c>
    </row>
    <row r="138" spans="1:12" hidden="1">
      <c r="A138" s="229">
        <v>2</v>
      </c>
      <c r="B138" s="206">
        <v>7</v>
      </c>
      <c r="C138" s="206"/>
      <c r="D138" s="205"/>
      <c r="E138" s="205"/>
      <c r="F138" s="204"/>
      <c r="G138" s="203" t="s">
        <v>106</v>
      </c>
      <c r="H138" s="157">
        <v>106</v>
      </c>
      <c r="I138" s="177">
        <f>SUM(I139+I144+I152)</f>
        <v>0</v>
      </c>
      <c r="J138" s="178">
        <f>SUM(J139+J144+J152)</f>
        <v>0</v>
      </c>
      <c r="K138" s="177">
        <f>SUM(K139+K144+K152)</f>
        <v>0</v>
      </c>
      <c r="L138" s="172">
        <f>SUM(L139+L144+L152)</f>
        <v>0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165" t="s">
        <v>107</v>
      </c>
      <c r="H139" s="157">
        <v>107</v>
      </c>
      <c r="I139" s="177">
        <f t="shared" ref="I139:L140" si="14">I140</f>
        <v>0</v>
      </c>
      <c r="J139" s="178">
        <f t="shared" si="14"/>
        <v>0</v>
      </c>
      <c r="K139" s="177">
        <f t="shared" si="14"/>
        <v>0</v>
      </c>
      <c r="L139" s="17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165" t="s">
        <v>107</v>
      </c>
      <c r="H140" s="157">
        <v>108</v>
      </c>
      <c r="I140" s="177">
        <f t="shared" si="14"/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165" t="s">
        <v>107</v>
      </c>
      <c r="H141" s="157">
        <v>109</v>
      </c>
      <c r="I141" s="177">
        <f>SUM(I142:I143)</f>
        <v>0</v>
      </c>
      <c r="J141" s="178">
        <f>SUM(J142:J143)</f>
        <v>0</v>
      </c>
      <c r="K141" s="177">
        <f>SUM(K142:K143)</f>
        <v>0</v>
      </c>
      <c r="L141" s="17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210" t="s">
        <v>108</v>
      </c>
      <c r="H142" s="157">
        <v>110</v>
      </c>
      <c r="I142" s="232">
        <v>0</v>
      </c>
      <c r="J142" s="232">
        <v>0</v>
      </c>
      <c r="K142" s="232">
        <v>0</v>
      </c>
      <c r="L142" s="2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165" t="s">
        <v>109</v>
      </c>
      <c r="H143" s="157">
        <v>111</v>
      </c>
      <c r="I143" s="201">
        <v>0</v>
      </c>
      <c r="J143" s="201">
        <v>0</v>
      </c>
      <c r="K143" s="201">
        <v>0</v>
      </c>
      <c r="L143" s="201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179" t="s">
        <v>110</v>
      </c>
      <c r="H144" s="157">
        <v>112</v>
      </c>
      <c r="I144" s="217">
        <f t="shared" ref="I144:L145" si="15">I145</f>
        <v>0</v>
      </c>
      <c r="J144" s="218">
        <f t="shared" si="15"/>
        <v>0</v>
      </c>
      <c r="K144" s="217">
        <f t="shared" si="15"/>
        <v>0</v>
      </c>
      <c r="L144" s="216">
        <f t="shared" si="15"/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165" t="s">
        <v>111</v>
      </c>
      <c r="H145" s="157">
        <v>113</v>
      </c>
      <c r="I145" s="177">
        <f t="shared" si="15"/>
        <v>0</v>
      </c>
      <c r="J145" s="178">
        <f t="shared" si="15"/>
        <v>0</v>
      </c>
      <c r="K145" s="177">
        <f t="shared" si="15"/>
        <v>0</v>
      </c>
      <c r="L145" s="172">
        <f t="shared" si="15"/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165" t="s">
        <v>111</v>
      </c>
      <c r="H146" s="157">
        <v>114</v>
      </c>
      <c r="I146" s="177">
        <f>SUM(I147:I148)</f>
        <v>0</v>
      </c>
      <c r="J146" s="178">
        <f>SUM(J147:J148)</f>
        <v>0</v>
      </c>
      <c r="K146" s="177">
        <f>SUM(K147:K148)</f>
        <v>0</v>
      </c>
      <c r="L146" s="172">
        <f>SUM(L147:L148)</f>
        <v>0</v>
      </c>
    </row>
    <row r="147" spans="1:12" hidden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165" t="s">
        <v>112</v>
      </c>
      <c r="H147" s="157">
        <v>115</v>
      </c>
      <c r="I147" s="201">
        <v>0</v>
      </c>
      <c r="J147" s="201">
        <v>0</v>
      </c>
      <c r="K147" s="201">
        <v>0</v>
      </c>
      <c r="L147" s="201">
        <v>0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165" t="s">
        <v>113</v>
      </c>
      <c r="H148" s="157">
        <v>116</v>
      </c>
      <c r="I148" s="201">
        <v>0</v>
      </c>
      <c r="J148" s="201">
        <v>0</v>
      </c>
      <c r="K148" s="201">
        <v>0</v>
      </c>
      <c r="L148" s="201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165" t="s">
        <v>114</v>
      </c>
      <c r="H149" s="157">
        <v>117</v>
      </c>
      <c r="I149" s="177">
        <f>I150</f>
        <v>0</v>
      </c>
      <c r="J149" s="177">
        <f>J150</f>
        <v>0</v>
      </c>
      <c r="K149" s="177">
        <f>K150</f>
        <v>0</v>
      </c>
      <c r="L149" s="177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165" t="s">
        <v>114</v>
      </c>
      <c r="H150" s="157">
        <v>118</v>
      </c>
      <c r="I150" s="177">
        <f>SUM(I151)</f>
        <v>0</v>
      </c>
      <c r="J150" s="177">
        <f>SUM(J151)</f>
        <v>0</v>
      </c>
      <c r="K150" s="177">
        <f>SUM(K151)</f>
        <v>0</v>
      </c>
      <c r="L150" s="177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165" t="s">
        <v>114</v>
      </c>
      <c r="H151" s="157">
        <v>119</v>
      </c>
      <c r="I151" s="201">
        <v>0</v>
      </c>
      <c r="J151" s="201">
        <v>0</v>
      </c>
      <c r="K151" s="201">
        <v>0</v>
      </c>
      <c r="L151" s="201">
        <v>0</v>
      </c>
    </row>
    <row r="152" spans="1:12" hidden="1">
      <c r="A152" s="169">
        <v>2</v>
      </c>
      <c r="B152" s="168">
        <v>7</v>
      </c>
      <c r="C152" s="169">
        <v>3</v>
      </c>
      <c r="D152" s="168"/>
      <c r="E152" s="167"/>
      <c r="F152" s="166"/>
      <c r="G152" s="165" t="s">
        <v>115</v>
      </c>
      <c r="H152" s="157">
        <v>120</v>
      </c>
      <c r="I152" s="177">
        <f t="shared" ref="I152:L153" si="16">I153</f>
        <v>0</v>
      </c>
      <c r="J152" s="178">
        <f t="shared" si="16"/>
        <v>0</v>
      </c>
      <c r="K152" s="177">
        <f t="shared" si="16"/>
        <v>0</v>
      </c>
      <c r="L152" s="172">
        <f t="shared" si="16"/>
        <v>0</v>
      </c>
    </row>
    <row r="153" spans="1:12" hidden="1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189" t="s">
        <v>115</v>
      </c>
      <c r="H153" s="157">
        <v>121</v>
      </c>
      <c r="I153" s="190">
        <f t="shared" si="16"/>
        <v>0</v>
      </c>
      <c r="J153" s="213">
        <f t="shared" si="16"/>
        <v>0</v>
      </c>
      <c r="K153" s="190">
        <f t="shared" si="16"/>
        <v>0</v>
      </c>
      <c r="L153" s="192">
        <f t="shared" si="16"/>
        <v>0</v>
      </c>
    </row>
    <row r="154" spans="1:12" hidden="1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165" t="s">
        <v>115</v>
      </c>
      <c r="H154" s="157">
        <v>122</v>
      </c>
      <c r="I154" s="177">
        <f>SUM(I155:I156)</f>
        <v>0</v>
      </c>
      <c r="J154" s="178">
        <f>SUM(J155:J156)</f>
        <v>0</v>
      </c>
      <c r="K154" s="177">
        <f>SUM(K155:K156)</f>
        <v>0</v>
      </c>
      <c r="L154" s="172">
        <f>SUM(L155:L156)</f>
        <v>0</v>
      </c>
    </row>
    <row r="155" spans="1:12" hidden="1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210" t="s">
        <v>116</v>
      </c>
      <c r="H155" s="157">
        <v>123</v>
      </c>
      <c r="I155" s="232">
        <v>0</v>
      </c>
      <c r="J155" s="232">
        <v>0</v>
      </c>
      <c r="K155" s="232">
        <v>0</v>
      </c>
      <c r="L155" s="232">
        <v>0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165" t="s">
        <v>117</v>
      </c>
      <c r="H156" s="157">
        <v>124</v>
      </c>
      <c r="I156" s="201">
        <v>0</v>
      </c>
      <c r="J156" s="164">
        <v>0</v>
      </c>
      <c r="K156" s="164">
        <v>0</v>
      </c>
      <c r="L156" s="164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234" t="s">
        <v>118</v>
      </c>
      <c r="H157" s="157">
        <v>125</v>
      </c>
      <c r="I157" s="180">
        <f>I158</f>
        <v>0</v>
      </c>
      <c r="J157" s="181">
        <f>J158</f>
        <v>0</v>
      </c>
      <c r="K157" s="180">
        <f>K158</f>
        <v>0</v>
      </c>
      <c r="L157" s="182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210" t="s">
        <v>118</v>
      </c>
      <c r="H158" s="157">
        <v>126</v>
      </c>
      <c r="I158" s="180">
        <f>I159+I164</f>
        <v>0</v>
      </c>
      <c r="J158" s="181">
        <f>J159+J164</f>
        <v>0</v>
      </c>
      <c r="K158" s="180">
        <f>K159+K164</f>
        <v>0</v>
      </c>
      <c r="L158" s="182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165" t="s">
        <v>119</v>
      </c>
      <c r="H159" s="157">
        <v>127</v>
      </c>
      <c r="I159" s="177">
        <f>I160</f>
        <v>0</v>
      </c>
      <c r="J159" s="178">
        <f>J160</f>
        <v>0</v>
      </c>
      <c r="K159" s="177">
        <f>K160</f>
        <v>0</v>
      </c>
      <c r="L159" s="17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165" t="s">
        <v>119</v>
      </c>
      <c r="H160" s="157">
        <v>128</v>
      </c>
      <c r="I160" s="180">
        <f>SUM(I161:I163)</f>
        <v>0</v>
      </c>
      <c r="J160" s="180">
        <f>SUM(J161:J163)</f>
        <v>0</v>
      </c>
      <c r="K160" s="180">
        <f>SUM(K161:K163)</f>
        <v>0</v>
      </c>
      <c r="L160" s="18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165" t="s">
        <v>120</v>
      </c>
      <c r="H161" s="157">
        <v>129</v>
      </c>
      <c r="I161" s="201">
        <v>0</v>
      </c>
      <c r="J161" s="201">
        <v>0</v>
      </c>
      <c r="K161" s="201">
        <v>0</v>
      </c>
      <c r="L161" s="201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189" t="s">
        <v>121</v>
      </c>
      <c r="H162" s="157">
        <v>130</v>
      </c>
      <c r="I162" s="211">
        <v>0</v>
      </c>
      <c r="J162" s="211">
        <v>0</v>
      </c>
      <c r="K162" s="211">
        <v>0</v>
      </c>
      <c r="L162" s="211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189" t="s">
        <v>122</v>
      </c>
      <c r="H163" s="157">
        <v>131</v>
      </c>
      <c r="I163" s="211">
        <v>0</v>
      </c>
      <c r="J163" s="233">
        <v>0</v>
      </c>
      <c r="K163" s="211">
        <v>0</v>
      </c>
      <c r="L163" s="195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165" t="s">
        <v>123</v>
      </c>
      <c r="H164" s="157">
        <v>132</v>
      </c>
      <c r="I164" s="177">
        <f t="shared" ref="I164:L165" si="17">I165</f>
        <v>0</v>
      </c>
      <c r="J164" s="178">
        <f t="shared" si="17"/>
        <v>0</v>
      </c>
      <c r="K164" s="177">
        <f t="shared" si="17"/>
        <v>0</v>
      </c>
      <c r="L164" s="17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165" t="s">
        <v>123</v>
      </c>
      <c r="H165" s="157">
        <v>133</v>
      </c>
      <c r="I165" s="177">
        <f t="shared" si="17"/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165" t="s">
        <v>123</v>
      </c>
      <c r="H166" s="157">
        <v>134</v>
      </c>
      <c r="I166" s="170">
        <v>0</v>
      </c>
      <c r="J166" s="164">
        <v>0</v>
      </c>
      <c r="K166" s="164">
        <v>0</v>
      </c>
      <c r="L166" s="164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203" t="s">
        <v>124</v>
      </c>
      <c r="H167" s="157">
        <v>135</v>
      </c>
      <c r="I167" s="177">
        <f>I168+I172</f>
        <v>0</v>
      </c>
      <c r="J167" s="178">
        <f>J168+J172</f>
        <v>0</v>
      </c>
      <c r="K167" s="177">
        <f>K168+K172</f>
        <v>0</v>
      </c>
      <c r="L167" s="17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165" t="s">
        <v>125</v>
      </c>
      <c r="H168" s="157">
        <v>136</v>
      </c>
      <c r="I168" s="177">
        <f t="shared" ref="I168:L170" si="18">I169</f>
        <v>0</v>
      </c>
      <c r="J168" s="178">
        <f t="shared" si="18"/>
        <v>0</v>
      </c>
      <c r="K168" s="177">
        <f t="shared" si="18"/>
        <v>0</v>
      </c>
      <c r="L168" s="17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165" t="s">
        <v>125</v>
      </c>
      <c r="H169" s="157">
        <v>137</v>
      </c>
      <c r="I169" s="180">
        <f t="shared" si="18"/>
        <v>0</v>
      </c>
      <c r="J169" s="181">
        <f t="shared" si="18"/>
        <v>0</v>
      </c>
      <c r="K169" s="180">
        <f t="shared" si="18"/>
        <v>0</v>
      </c>
      <c r="L169" s="182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165" t="s">
        <v>125</v>
      </c>
      <c r="H170" s="157">
        <v>138</v>
      </c>
      <c r="I170" s="177">
        <f t="shared" si="18"/>
        <v>0</v>
      </c>
      <c r="J170" s="178">
        <f t="shared" si="18"/>
        <v>0</v>
      </c>
      <c r="K170" s="177">
        <f t="shared" si="18"/>
        <v>0</v>
      </c>
      <c r="L170" s="17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165" t="s">
        <v>125</v>
      </c>
      <c r="H171" s="157">
        <v>139</v>
      </c>
      <c r="I171" s="232">
        <v>0</v>
      </c>
      <c r="J171" s="232">
        <v>0</v>
      </c>
      <c r="K171" s="232">
        <v>0</v>
      </c>
      <c r="L171" s="2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165" t="s">
        <v>126</v>
      </c>
      <c r="H172" s="157">
        <v>140</v>
      </c>
      <c r="I172" s="177">
        <f>SUM(I173+I178)</f>
        <v>0</v>
      </c>
      <c r="J172" s="177">
        <f>SUM(J173+J178)</f>
        <v>0</v>
      </c>
      <c r="K172" s="177">
        <f>SUM(K173+K178)</f>
        <v>0</v>
      </c>
      <c r="L172" s="177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210" t="s">
        <v>127</v>
      </c>
      <c r="H173" s="157">
        <v>141</v>
      </c>
      <c r="I173" s="180">
        <f>I174</f>
        <v>0</v>
      </c>
      <c r="J173" s="181">
        <f>J174</f>
        <v>0</v>
      </c>
      <c r="K173" s="180">
        <f>K174</f>
        <v>0</v>
      </c>
      <c r="L173" s="182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210" t="s">
        <v>127</v>
      </c>
      <c r="H174" s="157">
        <v>142</v>
      </c>
      <c r="I174" s="177">
        <f>SUM(I175:I177)</f>
        <v>0</v>
      </c>
      <c r="J174" s="178">
        <f>SUM(J175:J177)</f>
        <v>0</v>
      </c>
      <c r="K174" s="177">
        <f>SUM(K175:K177)</f>
        <v>0</v>
      </c>
      <c r="L174" s="17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210" t="s">
        <v>128</v>
      </c>
      <c r="H175" s="157">
        <v>143</v>
      </c>
      <c r="I175" s="211">
        <v>0</v>
      </c>
      <c r="J175" s="219">
        <v>0</v>
      </c>
      <c r="K175" s="219">
        <v>0</v>
      </c>
      <c r="L175" s="21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210" t="s">
        <v>129</v>
      </c>
      <c r="H176" s="157">
        <v>144</v>
      </c>
      <c r="I176" s="201">
        <v>0</v>
      </c>
      <c r="J176" s="171">
        <v>0</v>
      </c>
      <c r="K176" s="171">
        <v>0</v>
      </c>
      <c r="L176" s="171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210" t="s">
        <v>130</v>
      </c>
      <c r="H177" s="157">
        <v>145</v>
      </c>
      <c r="I177" s="201">
        <v>0</v>
      </c>
      <c r="J177" s="201">
        <v>0</v>
      </c>
      <c r="K177" s="201">
        <v>0</v>
      </c>
      <c r="L177" s="201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165" t="s">
        <v>131</v>
      </c>
      <c r="H178" s="157">
        <v>146</v>
      </c>
      <c r="I178" s="177">
        <f>I179</f>
        <v>0</v>
      </c>
      <c r="J178" s="178">
        <f>J179</f>
        <v>0</v>
      </c>
      <c r="K178" s="177">
        <f>K179</f>
        <v>0</v>
      </c>
      <c r="L178" s="17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210" t="s">
        <v>132</v>
      </c>
      <c r="H179" s="157">
        <v>147</v>
      </c>
      <c r="I179" s="180">
        <f>SUM(I180:I182)</f>
        <v>0</v>
      </c>
      <c r="J179" s="180">
        <f>SUM(J180:J182)</f>
        <v>0</v>
      </c>
      <c r="K179" s="180">
        <f>SUM(K180:K182)</f>
        <v>0</v>
      </c>
      <c r="L179" s="18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214" t="s">
        <v>133</v>
      </c>
      <c r="H180" s="157">
        <v>148</v>
      </c>
      <c r="I180" s="201">
        <v>0</v>
      </c>
      <c r="J180" s="219">
        <v>0</v>
      </c>
      <c r="K180" s="219">
        <v>0</v>
      </c>
      <c r="L180" s="21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179" t="s">
        <v>134</v>
      </c>
      <c r="H181" s="157">
        <v>149</v>
      </c>
      <c r="I181" s="219">
        <v>0</v>
      </c>
      <c r="J181" s="164">
        <v>0</v>
      </c>
      <c r="K181" s="164">
        <v>0</v>
      </c>
      <c r="L181" s="164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189" t="s">
        <v>135</v>
      </c>
      <c r="H182" s="157">
        <v>150</v>
      </c>
      <c r="I182" s="171">
        <v>0</v>
      </c>
      <c r="J182" s="171">
        <v>0</v>
      </c>
      <c r="K182" s="171">
        <v>0</v>
      </c>
      <c r="L182" s="171">
        <v>0</v>
      </c>
    </row>
    <row r="183" spans="1:12" ht="76.5" hidden="1" customHeight="1">
      <c r="A183" s="206">
        <v>3</v>
      </c>
      <c r="B183" s="203"/>
      <c r="C183" s="206"/>
      <c r="D183" s="205"/>
      <c r="E183" s="205"/>
      <c r="F183" s="204"/>
      <c r="G183" s="230" t="s">
        <v>136</v>
      </c>
      <c r="H183" s="157">
        <v>151</v>
      </c>
      <c r="I183" s="172">
        <f>SUM(I184+I237+I302)</f>
        <v>0</v>
      </c>
      <c r="J183" s="178">
        <f>SUM(J184+J237+J302)</f>
        <v>0</v>
      </c>
      <c r="K183" s="177">
        <f>SUM(K184+K237+K302)</f>
        <v>0</v>
      </c>
      <c r="L183" s="172">
        <f>SUM(L184+L237+L302)</f>
        <v>0</v>
      </c>
    </row>
    <row r="184" spans="1:12" ht="25.5" hidden="1" customHeight="1">
      <c r="A184" s="229">
        <v>3</v>
      </c>
      <c r="B184" s="206">
        <v>1</v>
      </c>
      <c r="C184" s="228"/>
      <c r="D184" s="227"/>
      <c r="E184" s="227"/>
      <c r="F184" s="226"/>
      <c r="G184" s="225" t="s">
        <v>137</v>
      </c>
      <c r="H184" s="157">
        <v>152</v>
      </c>
      <c r="I184" s="172">
        <f>SUM(I185+I208+I215+I227+I231)</f>
        <v>0</v>
      </c>
      <c r="J184" s="182">
        <f>SUM(J185+J208+J215+J227+J231)</f>
        <v>0</v>
      </c>
      <c r="K184" s="182">
        <f>SUM(K185+K208+K215+K227+K231)</f>
        <v>0</v>
      </c>
      <c r="L184" s="182">
        <f>SUM(L185+L208+L215+L227+L231)</f>
        <v>0</v>
      </c>
    </row>
    <row r="185" spans="1:12" ht="25.5" hidden="1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169" t="s">
        <v>138</v>
      </c>
      <c r="H185" s="157">
        <v>153</v>
      </c>
      <c r="I185" s="182">
        <f>SUM(I186+I189+I194+I200+I205)</f>
        <v>0</v>
      </c>
      <c r="J185" s="178">
        <f>SUM(J186+J189+J194+J200+J205)</f>
        <v>0</v>
      </c>
      <c r="K185" s="177">
        <f>SUM(K186+K189+K194+K200+K205)</f>
        <v>0</v>
      </c>
      <c r="L185" s="17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169" t="s">
        <v>139</v>
      </c>
      <c r="H186" s="157">
        <v>154</v>
      </c>
      <c r="I186" s="172">
        <f t="shared" ref="I186:L187" si="19">I187</f>
        <v>0</v>
      </c>
      <c r="J186" s="181">
        <f t="shared" si="19"/>
        <v>0</v>
      </c>
      <c r="K186" s="180">
        <f t="shared" si="19"/>
        <v>0</v>
      </c>
      <c r="L186" s="182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169" t="s">
        <v>139</v>
      </c>
      <c r="H187" s="157">
        <v>155</v>
      </c>
      <c r="I187" s="182">
        <f t="shared" si="19"/>
        <v>0</v>
      </c>
      <c r="J187" s="172">
        <f t="shared" si="19"/>
        <v>0</v>
      </c>
      <c r="K187" s="172">
        <f t="shared" si="19"/>
        <v>0</v>
      </c>
      <c r="L187" s="17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169" t="s">
        <v>139</v>
      </c>
      <c r="H188" s="157">
        <v>156</v>
      </c>
      <c r="I188" s="164">
        <v>0</v>
      </c>
      <c r="J188" s="164">
        <v>0</v>
      </c>
      <c r="K188" s="164">
        <v>0</v>
      </c>
      <c r="L188" s="164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210" t="s">
        <v>140</v>
      </c>
      <c r="H189" s="157">
        <v>157</v>
      </c>
      <c r="I189" s="182">
        <f>I190</f>
        <v>0</v>
      </c>
      <c r="J189" s="181">
        <f>J190</f>
        <v>0</v>
      </c>
      <c r="K189" s="180">
        <f>K190</f>
        <v>0</v>
      </c>
      <c r="L189" s="182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210" t="s">
        <v>140</v>
      </c>
      <c r="H190" s="157">
        <v>158</v>
      </c>
      <c r="I190" s="172">
        <f>SUM(I191:I193)</f>
        <v>0</v>
      </c>
      <c r="J190" s="178">
        <f>SUM(J191:J193)</f>
        <v>0</v>
      </c>
      <c r="K190" s="177">
        <f>SUM(K191:K193)</f>
        <v>0</v>
      </c>
      <c r="L190" s="17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210" t="s">
        <v>141</v>
      </c>
      <c r="H191" s="157">
        <v>159</v>
      </c>
      <c r="I191" s="219">
        <v>0</v>
      </c>
      <c r="J191" s="219">
        <v>0</v>
      </c>
      <c r="K191" s="219">
        <v>0</v>
      </c>
      <c r="L191" s="171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165" t="s">
        <v>142</v>
      </c>
      <c r="H192" s="157">
        <v>160</v>
      </c>
      <c r="I192" s="164">
        <v>0</v>
      </c>
      <c r="J192" s="164">
        <v>0</v>
      </c>
      <c r="K192" s="164">
        <v>0</v>
      </c>
      <c r="L192" s="164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210" t="s">
        <v>143</v>
      </c>
      <c r="H193" s="157">
        <v>161</v>
      </c>
      <c r="I193" s="219">
        <v>0</v>
      </c>
      <c r="J193" s="219">
        <v>0</v>
      </c>
      <c r="K193" s="219">
        <v>0</v>
      </c>
      <c r="L193" s="171">
        <v>0</v>
      </c>
    </row>
    <row r="194" spans="1:12" hidden="1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165" t="s">
        <v>144</v>
      </c>
      <c r="H194" s="157">
        <v>162</v>
      </c>
      <c r="I194" s="172">
        <f>I195</f>
        <v>0</v>
      </c>
      <c r="J194" s="178">
        <f>J195</f>
        <v>0</v>
      </c>
      <c r="K194" s="177">
        <f>K195</f>
        <v>0</v>
      </c>
      <c r="L194" s="172">
        <f>L195</f>
        <v>0</v>
      </c>
    </row>
    <row r="195" spans="1:12" hidden="1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165" t="s">
        <v>144</v>
      </c>
      <c r="H195" s="157">
        <v>163</v>
      </c>
      <c r="I195" s="172">
        <f>SUM(I196:I199)</f>
        <v>0</v>
      </c>
      <c r="J195" s="172">
        <f>SUM(J196:J199)</f>
        <v>0</v>
      </c>
      <c r="K195" s="172">
        <f>SUM(K196:K199)</f>
        <v>0</v>
      </c>
      <c r="L195" s="17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165" t="s">
        <v>145</v>
      </c>
      <c r="H196" s="157">
        <v>164</v>
      </c>
      <c r="I196" s="164">
        <v>0</v>
      </c>
      <c r="J196" s="164">
        <v>0</v>
      </c>
      <c r="K196" s="164">
        <v>0</v>
      </c>
      <c r="L196" s="171">
        <v>0</v>
      </c>
    </row>
    <row r="197" spans="1:12" hidden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165" t="s">
        <v>146</v>
      </c>
      <c r="H197" s="157">
        <v>165</v>
      </c>
      <c r="I197" s="219">
        <v>0</v>
      </c>
      <c r="J197" s="164">
        <v>0</v>
      </c>
      <c r="K197" s="164">
        <v>0</v>
      </c>
      <c r="L197" s="164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169" t="s">
        <v>147</v>
      </c>
      <c r="H198" s="157">
        <v>166</v>
      </c>
      <c r="I198" s="219">
        <v>0</v>
      </c>
      <c r="J198" s="195">
        <v>0</v>
      </c>
      <c r="K198" s="195">
        <v>0</v>
      </c>
      <c r="L198" s="195">
        <v>0</v>
      </c>
    </row>
    <row r="199" spans="1:12" ht="26.25" hidden="1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222" t="s">
        <v>148</v>
      </c>
      <c r="H199" s="157">
        <v>167</v>
      </c>
      <c r="I199" s="221">
        <v>0</v>
      </c>
      <c r="J199" s="220">
        <v>0</v>
      </c>
      <c r="K199" s="164">
        <v>0</v>
      </c>
      <c r="L199" s="164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179" t="s">
        <v>149</v>
      </c>
      <c r="H200" s="157">
        <v>168</v>
      </c>
      <c r="I200" s="172">
        <f>I201</f>
        <v>0</v>
      </c>
      <c r="J200" s="218">
        <f>J201</f>
        <v>0</v>
      </c>
      <c r="K200" s="217">
        <f>K201</f>
        <v>0</v>
      </c>
      <c r="L200" s="216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179" t="s">
        <v>149</v>
      </c>
      <c r="H201" s="157">
        <v>169</v>
      </c>
      <c r="I201" s="182">
        <f>SUM(I202:I204)</f>
        <v>0</v>
      </c>
      <c r="J201" s="178">
        <f>SUM(J202:J204)</f>
        <v>0</v>
      </c>
      <c r="K201" s="177">
        <f>SUM(K202:K204)</f>
        <v>0</v>
      </c>
      <c r="L201" s="17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165" t="s">
        <v>150</v>
      </c>
      <c r="H202" s="157">
        <v>170</v>
      </c>
      <c r="I202" s="164">
        <v>0</v>
      </c>
      <c r="J202" s="164">
        <v>0</v>
      </c>
      <c r="K202" s="164">
        <v>0</v>
      </c>
      <c r="L202" s="171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210" t="s">
        <v>239</v>
      </c>
      <c r="H203" s="157">
        <v>171</v>
      </c>
      <c r="I203" s="219">
        <v>0</v>
      </c>
      <c r="J203" s="219">
        <v>0</v>
      </c>
      <c r="K203" s="201">
        <v>0</v>
      </c>
      <c r="L203" s="164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165" t="s">
        <v>152</v>
      </c>
      <c r="H204" s="157">
        <v>172</v>
      </c>
      <c r="I204" s="219">
        <v>0</v>
      </c>
      <c r="J204" s="219">
        <v>0</v>
      </c>
      <c r="K204" s="219">
        <v>0</v>
      </c>
      <c r="L204" s="164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165" t="s">
        <v>153</v>
      </c>
      <c r="H205" s="157">
        <v>173</v>
      </c>
      <c r="I205" s="172">
        <f t="shared" ref="I205:L206" si="20">I206</f>
        <v>0</v>
      </c>
      <c r="J205" s="178">
        <f t="shared" si="20"/>
        <v>0</v>
      </c>
      <c r="K205" s="177">
        <f t="shared" si="20"/>
        <v>0</v>
      </c>
      <c r="L205" s="17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165" t="s">
        <v>153</v>
      </c>
      <c r="H206" s="157">
        <v>174</v>
      </c>
      <c r="I206" s="177">
        <f t="shared" si="20"/>
        <v>0</v>
      </c>
      <c r="J206" s="177">
        <f t="shared" si="20"/>
        <v>0</v>
      </c>
      <c r="K206" s="177">
        <f t="shared" si="20"/>
        <v>0</v>
      </c>
      <c r="L206" s="177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165" t="s">
        <v>153</v>
      </c>
      <c r="H207" s="157">
        <v>175</v>
      </c>
      <c r="I207" s="219">
        <v>0</v>
      </c>
      <c r="J207" s="164">
        <v>0</v>
      </c>
      <c r="K207" s="164">
        <v>0</v>
      </c>
      <c r="L207" s="164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179" t="s">
        <v>154</v>
      </c>
      <c r="H208" s="157">
        <v>176</v>
      </c>
      <c r="I208" s="172">
        <f t="shared" ref="I208:L209" si="21">I209</f>
        <v>0</v>
      </c>
      <c r="J208" s="218">
        <f t="shared" si="21"/>
        <v>0</v>
      </c>
      <c r="K208" s="217">
        <f t="shared" si="21"/>
        <v>0</v>
      </c>
      <c r="L208" s="216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179" t="s">
        <v>154</v>
      </c>
      <c r="H209" s="157">
        <v>177</v>
      </c>
      <c r="I209" s="182">
        <f t="shared" si="21"/>
        <v>0</v>
      </c>
      <c r="J209" s="178">
        <f t="shared" si="21"/>
        <v>0</v>
      </c>
      <c r="K209" s="177">
        <f t="shared" si="21"/>
        <v>0</v>
      </c>
      <c r="L209" s="17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179" t="s">
        <v>154</v>
      </c>
      <c r="H210" s="157">
        <v>178</v>
      </c>
      <c r="I210" s="172">
        <f>SUM(I211:I214)</f>
        <v>0</v>
      </c>
      <c r="J210" s="181">
        <f>SUM(J211:J214)</f>
        <v>0</v>
      </c>
      <c r="K210" s="180">
        <f>SUM(K211:K214)</f>
        <v>0</v>
      </c>
      <c r="L210" s="182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165" t="s">
        <v>238</v>
      </c>
      <c r="H211" s="157">
        <v>179</v>
      </c>
      <c r="I211" s="164">
        <v>0</v>
      </c>
      <c r="J211" s="164">
        <v>0</v>
      </c>
      <c r="K211" s="164">
        <v>0</v>
      </c>
      <c r="L211" s="164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165" t="s">
        <v>156</v>
      </c>
      <c r="H212" s="157">
        <v>180</v>
      </c>
      <c r="I212" s="164">
        <v>0</v>
      </c>
      <c r="J212" s="164">
        <v>0</v>
      </c>
      <c r="K212" s="164">
        <v>0</v>
      </c>
      <c r="L212" s="164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165" t="s">
        <v>157</v>
      </c>
      <c r="H213" s="157">
        <v>181</v>
      </c>
      <c r="I213" s="164">
        <v>0</v>
      </c>
      <c r="J213" s="164">
        <v>0</v>
      </c>
      <c r="K213" s="164">
        <v>0</v>
      </c>
      <c r="L213" s="164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189" t="s">
        <v>158</v>
      </c>
      <c r="H214" s="157">
        <v>182</v>
      </c>
      <c r="I214" s="164">
        <v>0</v>
      </c>
      <c r="J214" s="164">
        <v>0</v>
      </c>
      <c r="K214" s="164">
        <v>0</v>
      </c>
      <c r="L214" s="171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165" t="s">
        <v>159</v>
      </c>
      <c r="H215" s="157">
        <v>183</v>
      </c>
      <c r="I215" s="172">
        <f>SUM(I216+I219)</f>
        <v>0</v>
      </c>
      <c r="J215" s="178">
        <f>SUM(J216+J219)</f>
        <v>0</v>
      </c>
      <c r="K215" s="177">
        <f>SUM(K216+K219)</f>
        <v>0</v>
      </c>
      <c r="L215" s="17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210" t="s">
        <v>160</v>
      </c>
      <c r="H216" s="157">
        <v>184</v>
      </c>
      <c r="I216" s="182">
        <f t="shared" ref="I216:L217" si="22">I217</f>
        <v>0</v>
      </c>
      <c r="J216" s="181">
        <f t="shared" si="22"/>
        <v>0</v>
      </c>
      <c r="K216" s="180">
        <f t="shared" si="22"/>
        <v>0</v>
      </c>
      <c r="L216" s="182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210" t="s">
        <v>160</v>
      </c>
      <c r="H217" s="157">
        <v>185</v>
      </c>
      <c r="I217" s="172">
        <f t="shared" si="22"/>
        <v>0</v>
      </c>
      <c r="J217" s="178">
        <f t="shared" si="22"/>
        <v>0</v>
      </c>
      <c r="K217" s="177">
        <f t="shared" si="22"/>
        <v>0</v>
      </c>
      <c r="L217" s="17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210" t="s">
        <v>160</v>
      </c>
      <c r="H218" s="157">
        <v>186</v>
      </c>
      <c r="I218" s="171">
        <v>0</v>
      </c>
      <c r="J218" s="171">
        <v>0</v>
      </c>
      <c r="K218" s="171">
        <v>0</v>
      </c>
      <c r="L218" s="171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165" t="s">
        <v>161</v>
      </c>
      <c r="H219" s="157">
        <v>187</v>
      </c>
      <c r="I219" s="172">
        <f>I220</f>
        <v>0</v>
      </c>
      <c r="J219" s="178">
        <f>J220</f>
        <v>0</v>
      </c>
      <c r="K219" s="177">
        <f>K220</f>
        <v>0</v>
      </c>
      <c r="L219" s="17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165" t="s">
        <v>161</v>
      </c>
      <c r="H220" s="157">
        <v>188</v>
      </c>
      <c r="I220" s="172">
        <f>SUM(I221:I226)</f>
        <v>0</v>
      </c>
      <c r="J220" s="172">
        <f>SUM(J221:J226)</f>
        <v>0</v>
      </c>
      <c r="K220" s="172">
        <f>SUM(K221:K226)</f>
        <v>0</v>
      </c>
      <c r="L220" s="17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165" t="s">
        <v>162</v>
      </c>
      <c r="H221" s="157">
        <v>189</v>
      </c>
      <c r="I221" s="164">
        <v>0</v>
      </c>
      <c r="J221" s="164">
        <v>0</v>
      </c>
      <c r="K221" s="164">
        <v>0</v>
      </c>
      <c r="L221" s="171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165" t="s">
        <v>163</v>
      </c>
      <c r="H222" s="157">
        <v>190</v>
      </c>
      <c r="I222" s="164">
        <v>0</v>
      </c>
      <c r="J222" s="164">
        <v>0</v>
      </c>
      <c r="K222" s="164">
        <v>0</v>
      </c>
      <c r="L222" s="164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165" t="s">
        <v>164</v>
      </c>
      <c r="H223" s="157">
        <v>191</v>
      </c>
      <c r="I223" s="164">
        <v>0</v>
      </c>
      <c r="J223" s="164">
        <v>0</v>
      </c>
      <c r="K223" s="164">
        <v>0</v>
      </c>
      <c r="L223" s="164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165" t="s">
        <v>237</v>
      </c>
      <c r="H224" s="157">
        <v>192</v>
      </c>
      <c r="I224" s="164">
        <v>0</v>
      </c>
      <c r="J224" s="164">
        <v>0</v>
      </c>
      <c r="K224" s="164">
        <v>0</v>
      </c>
      <c r="L224" s="171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210" t="s">
        <v>166</v>
      </c>
      <c r="H225" s="157">
        <v>193</v>
      </c>
      <c r="I225" s="164">
        <v>0</v>
      </c>
      <c r="J225" s="164">
        <v>0</v>
      </c>
      <c r="K225" s="164">
        <v>0</v>
      </c>
      <c r="L225" s="164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210" t="s">
        <v>161</v>
      </c>
      <c r="H226" s="157">
        <v>194</v>
      </c>
      <c r="I226" s="164">
        <v>0</v>
      </c>
      <c r="J226" s="164">
        <v>0</v>
      </c>
      <c r="K226" s="164">
        <v>0</v>
      </c>
      <c r="L226" s="171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210" t="s">
        <v>167</v>
      </c>
      <c r="H227" s="157">
        <v>195</v>
      </c>
      <c r="I227" s="182">
        <f t="shared" ref="I227:L229" si="23">I228</f>
        <v>0</v>
      </c>
      <c r="J227" s="181">
        <f t="shared" si="23"/>
        <v>0</v>
      </c>
      <c r="K227" s="180">
        <f t="shared" si="23"/>
        <v>0</v>
      </c>
      <c r="L227" s="18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210" t="s">
        <v>167</v>
      </c>
      <c r="H228" s="157">
        <v>196</v>
      </c>
      <c r="I228" s="192">
        <f t="shared" si="23"/>
        <v>0</v>
      </c>
      <c r="J228" s="213">
        <f t="shared" si="23"/>
        <v>0</v>
      </c>
      <c r="K228" s="190">
        <f t="shared" si="23"/>
        <v>0</v>
      </c>
      <c r="L228" s="190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210" t="s">
        <v>168</v>
      </c>
      <c r="H229" s="157">
        <v>197</v>
      </c>
      <c r="I229" s="172">
        <f t="shared" si="23"/>
        <v>0</v>
      </c>
      <c r="J229" s="178">
        <f t="shared" si="23"/>
        <v>0</v>
      </c>
      <c r="K229" s="177">
        <f t="shared" si="23"/>
        <v>0</v>
      </c>
      <c r="L229" s="177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210" t="s">
        <v>168</v>
      </c>
      <c r="H230" s="157">
        <v>198</v>
      </c>
      <c r="I230" s="164">
        <v>0</v>
      </c>
      <c r="J230" s="164">
        <v>0</v>
      </c>
      <c r="K230" s="164">
        <v>0</v>
      </c>
      <c r="L230" s="164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165" t="s">
        <v>236</v>
      </c>
      <c r="H231" s="157">
        <v>199</v>
      </c>
      <c r="I231" s="172">
        <f t="shared" ref="I231:L232" si="24">I232</f>
        <v>0</v>
      </c>
      <c r="J231" s="172">
        <f t="shared" si="24"/>
        <v>0</v>
      </c>
      <c r="K231" s="172">
        <f t="shared" si="24"/>
        <v>0</v>
      </c>
      <c r="L231" s="17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165" t="s">
        <v>236</v>
      </c>
      <c r="H232" s="157">
        <v>200</v>
      </c>
      <c r="I232" s="172">
        <f t="shared" si="24"/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165" t="s">
        <v>236</v>
      </c>
      <c r="H233" s="157">
        <v>201</v>
      </c>
      <c r="I233" s="172">
        <f>SUM(I234:I236)</f>
        <v>0</v>
      </c>
      <c r="J233" s="172">
        <f>SUM(J234:J236)</f>
        <v>0</v>
      </c>
      <c r="K233" s="172">
        <f>SUM(K234:K236)</f>
        <v>0</v>
      </c>
      <c r="L233" s="17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214" t="s">
        <v>170</v>
      </c>
      <c r="H234" s="157">
        <v>202</v>
      </c>
      <c r="I234" s="164">
        <v>0</v>
      </c>
      <c r="J234" s="164">
        <v>0</v>
      </c>
      <c r="K234" s="164">
        <v>0</v>
      </c>
      <c r="L234" s="164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214" t="s">
        <v>171</v>
      </c>
      <c r="H235" s="157">
        <v>203</v>
      </c>
      <c r="I235" s="164">
        <v>0</v>
      </c>
      <c r="J235" s="164">
        <v>0</v>
      </c>
      <c r="K235" s="164">
        <v>0</v>
      </c>
      <c r="L235" s="164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214" t="s">
        <v>172</v>
      </c>
      <c r="H236" s="157">
        <v>204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203" t="s">
        <v>173</v>
      </c>
      <c r="H237" s="157">
        <v>205</v>
      </c>
      <c r="I237" s="172">
        <f>SUM(I238+I270)</f>
        <v>0</v>
      </c>
      <c r="J237" s="178">
        <f>SUM(J238+J270)</f>
        <v>0</v>
      </c>
      <c r="K237" s="177">
        <f>SUM(K238+K270)</f>
        <v>0</v>
      </c>
      <c r="L237" s="177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189" t="s">
        <v>174</v>
      </c>
      <c r="H238" s="157">
        <v>206</v>
      </c>
      <c r="I238" s="192">
        <f>SUM(I239+I248+I252+I256+I260+I263+I266)</f>
        <v>0</v>
      </c>
      <c r="J238" s="213">
        <f>SUM(J239+J248+J252+J256+J260+J263+J266)</f>
        <v>0</v>
      </c>
      <c r="K238" s="190">
        <f>SUM(K239+K248+K252+K256+K260+K263+K266)</f>
        <v>0</v>
      </c>
      <c r="L238" s="190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165" t="s">
        <v>175</v>
      </c>
      <c r="H239" s="157">
        <v>207</v>
      </c>
      <c r="I239" s="192">
        <f>I240</f>
        <v>0</v>
      </c>
      <c r="J239" s="192">
        <f>J240</f>
        <v>0</v>
      </c>
      <c r="K239" s="192">
        <f>K240</f>
        <v>0</v>
      </c>
      <c r="L239" s="192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165" t="s">
        <v>176</v>
      </c>
      <c r="H240" s="157">
        <v>208</v>
      </c>
      <c r="I240" s="172">
        <f>SUM(I241:I241)</f>
        <v>0</v>
      </c>
      <c r="J240" s="178">
        <f>SUM(J241:J241)</f>
        <v>0</v>
      </c>
      <c r="K240" s="177">
        <f>SUM(K241:K241)</f>
        <v>0</v>
      </c>
      <c r="L240" s="177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189" t="s">
        <v>176</v>
      </c>
      <c r="H241" s="157">
        <v>209</v>
      </c>
      <c r="I241" s="164">
        <v>0</v>
      </c>
      <c r="J241" s="164">
        <v>0</v>
      </c>
      <c r="K241" s="164">
        <v>0</v>
      </c>
      <c r="L241" s="164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189" t="s">
        <v>177</v>
      </c>
      <c r="H242" s="157">
        <v>210</v>
      </c>
      <c r="I242" s="172">
        <f>SUM(I243:I244)</f>
        <v>0</v>
      </c>
      <c r="J242" s="172">
        <f>SUM(J243:J244)</f>
        <v>0</v>
      </c>
      <c r="K242" s="172">
        <f>SUM(K243:K244)</f>
        <v>0</v>
      </c>
      <c r="L242" s="17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189" t="s">
        <v>178</v>
      </c>
      <c r="H243" s="157">
        <v>211</v>
      </c>
      <c r="I243" s="164">
        <v>0</v>
      </c>
      <c r="J243" s="164">
        <v>0</v>
      </c>
      <c r="K243" s="164">
        <v>0</v>
      </c>
      <c r="L243" s="164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189" t="s">
        <v>179</v>
      </c>
      <c r="H244" s="157">
        <v>212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189" t="s">
        <v>180</v>
      </c>
      <c r="H245" s="157">
        <v>213</v>
      </c>
      <c r="I245" s="172">
        <f>SUM(I246:I247)</f>
        <v>0</v>
      </c>
      <c r="J245" s="172">
        <f>SUM(J246:J247)</f>
        <v>0</v>
      </c>
      <c r="K245" s="172">
        <f>SUM(K246:K247)</f>
        <v>0</v>
      </c>
      <c r="L245" s="17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189" t="s">
        <v>181</v>
      </c>
      <c r="H246" s="157">
        <v>214</v>
      </c>
      <c r="I246" s="164">
        <v>0</v>
      </c>
      <c r="J246" s="164">
        <v>0</v>
      </c>
      <c r="K246" s="164">
        <v>0</v>
      </c>
      <c r="L246" s="164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189" t="s">
        <v>182</v>
      </c>
      <c r="H247" s="157">
        <v>215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165" t="s">
        <v>183</v>
      </c>
      <c r="H248" s="157">
        <v>216</v>
      </c>
      <c r="I248" s="172">
        <f>I249</f>
        <v>0</v>
      </c>
      <c r="J248" s="172">
        <f>J249</f>
        <v>0</v>
      </c>
      <c r="K248" s="172">
        <f>K249</f>
        <v>0</v>
      </c>
      <c r="L248" s="17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165" t="s">
        <v>183</v>
      </c>
      <c r="H249" s="157">
        <v>217</v>
      </c>
      <c r="I249" s="172">
        <f>SUM(I250:I251)</f>
        <v>0</v>
      </c>
      <c r="J249" s="178">
        <f>SUM(J250:J251)</f>
        <v>0</v>
      </c>
      <c r="K249" s="177">
        <f>SUM(K250:K251)</f>
        <v>0</v>
      </c>
      <c r="L249" s="177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189" t="s">
        <v>184</v>
      </c>
      <c r="H250" s="157">
        <v>218</v>
      </c>
      <c r="I250" s="164">
        <v>0</v>
      </c>
      <c r="J250" s="164">
        <v>0</v>
      </c>
      <c r="K250" s="164">
        <v>0</v>
      </c>
      <c r="L250" s="164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165" t="s">
        <v>185</v>
      </c>
      <c r="H251" s="157">
        <v>219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210" t="s">
        <v>186</v>
      </c>
      <c r="H252" s="157">
        <v>220</v>
      </c>
      <c r="I252" s="182">
        <f>I253</f>
        <v>0</v>
      </c>
      <c r="J252" s="181">
        <f>J253</f>
        <v>0</v>
      </c>
      <c r="K252" s="180">
        <f>K253</f>
        <v>0</v>
      </c>
      <c r="L252" s="18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210" t="s">
        <v>186</v>
      </c>
      <c r="H253" s="157">
        <v>221</v>
      </c>
      <c r="I253" s="172">
        <f>I254+I255</f>
        <v>0</v>
      </c>
      <c r="J253" s="172">
        <f>J254+J255</f>
        <v>0</v>
      </c>
      <c r="K253" s="172">
        <f>K254+K255</f>
        <v>0</v>
      </c>
      <c r="L253" s="17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165" t="s">
        <v>187</v>
      </c>
      <c r="H254" s="157">
        <v>222</v>
      </c>
      <c r="I254" s="164">
        <v>0</v>
      </c>
      <c r="J254" s="164">
        <v>0</v>
      </c>
      <c r="K254" s="164">
        <v>0</v>
      </c>
      <c r="L254" s="164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165" t="s">
        <v>188</v>
      </c>
      <c r="H255" s="157">
        <v>223</v>
      </c>
      <c r="I255" s="171">
        <v>0</v>
      </c>
      <c r="J255" s="211">
        <v>0</v>
      </c>
      <c r="K255" s="171">
        <v>0</v>
      </c>
      <c r="L255" s="171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165" t="s">
        <v>189</v>
      </c>
      <c r="H256" s="157">
        <v>224</v>
      </c>
      <c r="I256" s="172">
        <f>I257</f>
        <v>0</v>
      </c>
      <c r="J256" s="177">
        <f>J257</f>
        <v>0</v>
      </c>
      <c r="K256" s="172">
        <f>K257</f>
        <v>0</v>
      </c>
      <c r="L256" s="177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210" t="s">
        <v>189</v>
      </c>
      <c r="H257" s="157">
        <v>225</v>
      </c>
      <c r="I257" s="182">
        <f>SUM(I258:I259)</f>
        <v>0</v>
      </c>
      <c r="J257" s="181">
        <f>SUM(J258:J259)</f>
        <v>0</v>
      </c>
      <c r="K257" s="180">
        <f>SUM(K258:K259)</f>
        <v>0</v>
      </c>
      <c r="L257" s="18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165" t="s">
        <v>190</v>
      </c>
      <c r="H258" s="157">
        <v>226</v>
      </c>
      <c r="I258" s="164">
        <v>0</v>
      </c>
      <c r="J258" s="164">
        <v>0</v>
      </c>
      <c r="K258" s="164">
        <v>0</v>
      </c>
      <c r="L258" s="164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165" t="s">
        <v>191</v>
      </c>
      <c r="H259" s="157">
        <v>227</v>
      </c>
      <c r="I259" s="164">
        <v>0</v>
      </c>
      <c r="J259" s="164">
        <v>0</v>
      </c>
      <c r="K259" s="164">
        <v>0</v>
      </c>
      <c r="L259" s="164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165" t="s">
        <v>192</v>
      </c>
      <c r="H260" s="157">
        <v>228</v>
      </c>
      <c r="I260" s="172">
        <f t="shared" ref="I260:L261" si="25">I261</f>
        <v>0</v>
      </c>
      <c r="J260" s="178">
        <f t="shared" si="25"/>
        <v>0</v>
      </c>
      <c r="K260" s="177">
        <f t="shared" si="25"/>
        <v>0</v>
      </c>
      <c r="L260" s="177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165" t="s">
        <v>192</v>
      </c>
      <c r="H261" s="157">
        <v>229</v>
      </c>
      <c r="I261" s="177">
        <f t="shared" si="25"/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165" t="s">
        <v>192</v>
      </c>
      <c r="H262" s="157">
        <v>230</v>
      </c>
      <c r="I262" s="171">
        <v>0</v>
      </c>
      <c r="J262" s="171">
        <v>0</v>
      </c>
      <c r="K262" s="171">
        <v>0</v>
      </c>
      <c r="L262" s="171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165" t="s">
        <v>193</v>
      </c>
      <c r="H263" s="157">
        <v>231</v>
      </c>
      <c r="I263" s="172">
        <f t="shared" ref="I263:L264" si="26">I264</f>
        <v>0</v>
      </c>
      <c r="J263" s="178">
        <f t="shared" si="26"/>
        <v>0</v>
      </c>
      <c r="K263" s="177">
        <f t="shared" si="26"/>
        <v>0</v>
      </c>
      <c r="L263" s="177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165" t="s">
        <v>193</v>
      </c>
      <c r="H264" s="157">
        <v>232</v>
      </c>
      <c r="I264" s="172">
        <f t="shared" si="26"/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165" t="s">
        <v>193</v>
      </c>
      <c r="H265" s="157">
        <v>233</v>
      </c>
      <c r="I265" s="171">
        <v>0</v>
      </c>
      <c r="J265" s="171">
        <v>0</v>
      </c>
      <c r="K265" s="171">
        <v>0</v>
      </c>
      <c r="L265" s="171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165" t="s">
        <v>194</v>
      </c>
      <c r="H266" s="157">
        <v>234</v>
      </c>
      <c r="I266" s="172">
        <f>I267</f>
        <v>0</v>
      </c>
      <c r="J266" s="178">
        <f>J267</f>
        <v>0</v>
      </c>
      <c r="K266" s="177">
        <f>K267</f>
        <v>0</v>
      </c>
      <c r="L266" s="177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165" t="s">
        <v>194</v>
      </c>
      <c r="H267" s="157">
        <v>235</v>
      </c>
      <c r="I267" s="172">
        <f>I268+I269</f>
        <v>0</v>
      </c>
      <c r="J267" s="172">
        <f>J268+J269</f>
        <v>0</v>
      </c>
      <c r="K267" s="172">
        <f>K268+K269</f>
        <v>0</v>
      </c>
      <c r="L267" s="17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165" t="s">
        <v>195</v>
      </c>
      <c r="H268" s="157">
        <v>236</v>
      </c>
      <c r="I268" s="201">
        <v>0</v>
      </c>
      <c r="J268" s="164">
        <v>0</v>
      </c>
      <c r="K268" s="164">
        <v>0</v>
      </c>
      <c r="L268" s="164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165" t="s">
        <v>196</v>
      </c>
      <c r="H269" s="157">
        <v>237</v>
      </c>
      <c r="I269" s="164">
        <v>0</v>
      </c>
      <c r="J269" s="164">
        <v>0</v>
      </c>
      <c r="K269" s="164">
        <v>0</v>
      </c>
      <c r="L269" s="164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165" t="s">
        <v>197</v>
      </c>
      <c r="H270" s="157">
        <v>238</v>
      </c>
      <c r="I270" s="172">
        <f>SUM(I271+I280+I284+I288+I292+I295+I298)</f>
        <v>0</v>
      </c>
      <c r="J270" s="178">
        <f>SUM(J271+J280+J284+J288+J292+J295+J298)</f>
        <v>0</v>
      </c>
      <c r="K270" s="177">
        <f>SUM(K271+K280+K284+K288+K292+K295+K298)</f>
        <v>0</v>
      </c>
      <c r="L270" s="177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165" t="s">
        <v>198</v>
      </c>
      <c r="H271" s="157">
        <v>239</v>
      </c>
      <c r="I271" s="172">
        <f>I272</f>
        <v>0</v>
      </c>
      <c r="J271" s="172">
        <f>J272</f>
        <v>0</v>
      </c>
      <c r="K271" s="172">
        <f>K272</f>
        <v>0</v>
      </c>
      <c r="L271" s="17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165" t="s">
        <v>176</v>
      </c>
      <c r="H272" s="157">
        <v>240</v>
      </c>
      <c r="I272" s="172">
        <f>SUM(I273)</f>
        <v>0</v>
      </c>
      <c r="J272" s="172">
        <f>SUM(J273)</f>
        <v>0</v>
      </c>
      <c r="K272" s="172">
        <f>SUM(K273)</f>
        <v>0</v>
      </c>
      <c r="L272" s="17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165" t="s">
        <v>176</v>
      </c>
      <c r="H273" s="157">
        <v>241</v>
      </c>
      <c r="I273" s="164">
        <v>0</v>
      </c>
      <c r="J273" s="164">
        <v>0</v>
      </c>
      <c r="K273" s="164">
        <v>0</v>
      </c>
      <c r="L273" s="164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165" t="s">
        <v>199</v>
      </c>
      <c r="H274" s="157">
        <v>242</v>
      </c>
      <c r="I274" s="172">
        <f>SUM(I275:I276)</f>
        <v>0</v>
      </c>
      <c r="J274" s="172">
        <f>SUM(J275:J276)</f>
        <v>0</v>
      </c>
      <c r="K274" s="172">
        <f>SUM(K275:K276)</f>
        <v>0</v>
      </c>
      <c r="L274" s="17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165" t="s">
        <v>178</v>
      </c>
      <c r="H275" s="157">
        <v>243</v>
      </c>
      <c r="I275" s="164">
        <v>0</v>
      </c>
      <c r="J275" s="201">
        <v>0</v>
      </c>
      <c r="K275" s="164">
        <v>0</v>
      </c>
      <c r="L275" s="164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165" t="s">
        <v>179</v>
      </c>
      <c r="H276" s="157">
        <v>244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165" t="s">
        <v>180</v>
      </c>
      <c r="H277" s="157">
        <v>245</v>
      </c>
      <c r="I277" s="172">
        <f>SUM(I278:I279)</f>
        <v>0</v>
      </c>
      <c r="J277" s="172">
        <f>SUM(J278:J279)</f>
        <v>0</v>
      </c>
      <c r="K277" s="172">
        <f>SUM(K278:K279)</f>
        <v>0</v>
      </c>
      <c r="L277" s="17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165" t="s">
        <v>181</v>
      </c>
      <c r="H278" s="157">
        <v>246</v>
      </c>
      <c r="I278" s="164">
        <v>0</v>
      </c>
      <c r="J278" s="201">
        <v>0</v>
      </c>
      <c r="K278" s="164">
        <v>0</v>
      </c>
      <c r="L278" s="164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165" t="s">
        <v>200</v>
      </c>
      <c r="H279" s="157">
        <v>247</v>
      </c>
      <c r="I279" s="164">
        <v>0</v>
      </c>
      <c r="J279" s="201">
        <v>0</v>
      </c>
      <c r="K279" s="164">
        <v>0</v>
      </c>
      <c r="L279" s="164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165" t="s">
        <v>201</v>
      </c>
      <c r="H280" s="157">
        <v>248</v>
      </c>
      <c r="I280" s="172">
        <f>I281</f>
        <v>0</v>
      </c>
      <c r="J280" s="177">
        <f>J281</f>
        <v>0</v>
      </c>
      <c r="K280" s="172">
        <f>K281</f>
        <v>0</v>
      </c>
      <c r="L280" s="177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165" t="s">
        <v>201</v>
      </c>
      <c r="H281" s="157">
        <v>249</v>
      </c>
      <c r="I281" s="182">
        <f>SUM(I282:I283)</f>
        <v>0</v>
      </c>
      <c r="J281" s="181">
        <f>SUM(J282:J283)</f>
        <v>0</v>
      </c>
      <c r="K281" s="180">
        <f>SUM(K282:K283)</f>
        <v>0</v>
      </c>
      <c r="L281" s="18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165" t="s">
        <v>202</v>
      </c>
      <c r="H282" s="157">
        <v>250</v>
      </c>
      <c r="I282" s="164">
        <v>0</v>
      </c>
      <c r="J282" s="164">
        <v>0</v>
      </c>
      <c r="K282" s="164">
        <v>0</v>
      </c>
      <c r="L282" s="164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169" t="s">
        <v>203</v>
      </c>
      <c r="H283" s="157">
        <v>251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165" t="s">
        <v>204</v>
      </c>
      <c r="H284" s="157">
        <v>252</v>
      </c>
      <c r="I284" s="172">
        <f>I285</f>
        <v>0</v>
      </c>
      <c r="J284" s="178">
        <f>J285</f>
        <v>0</v>
      </c>
      <c r="K284" s="177">
        <f>K285</f>
        <v>0</v>
      </c>
      <c r="L284" s="177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165" t="s">
        <v>204</v>
      </c>
      <c r="H285" s="157">
        <v>253</v>
      </c>
      <c r="I285" s="172">
        <f>I286+I287</f>
        <v>0</v>
      </c>
      <c r="J285" s="172">
        <f>J286+J287</f>
        <v>0</v>
      </c>
      <c r="K285" s="172">
        <f>K286+K287</f>
        <v>0</v>
      </c>
      <c r="L285" s="17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165" t="s">
        <v>205</v>
      </c>
      <c r="H286" s="157">
        <v>254</v>
      </c>
      <c r="I286" s="164">
        <v>0</v>
      </c>
      <c r="J286" s="164">
        <v>0</v>
      </c>
      <c r="K286" s="164">
        <v>0</v>
      </c>
      <c r="L286" s="164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165" t="s">
        <v>206</v>
      </c>
      <c r="H287" s="157">
        <v>255</v>
      </c>
      <c r="I287" s="164">
        <v>0</v>
      </c>
      <c r="J287" s="164">
        <v>0</v>
      </c>
      <c r="K287" s="164">
        <v>0</v>
      </c>
      <c r="L287" s="164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165" t="s">
        <v>207</v>
      </c>
      <c r="H288" s="157">
        <v>256</v>
      </c>
      <c r="I288" s="172">
        <f>I289</f>
        <v>0</v>
      </c>
      <c r="J288" s="178">
        <f>J289</f>
        <v>0</v>
      </c>
      <c r="K288" s="177">
        <f>K289</f>
        <v>0</v>
      </c>
      <c r="L288" s="177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165" t="s">
        <v>207</v>
      </c>
      <c r="H289" s="157">
        <v>257</v>
      </c>
      <c r="I289" s="172">
        <f>SUM(I290:I291)</f>
        <v>0</v>
      </c>
      <c r="J289" s="178">
        <f>SUM(J290:J291)</f>
        <v>0</v>
      </c>
      <c r="K289" s="177">
        <f>SUM(K290:K291)</f>
        <v>0</v>
      </c>
      <c r="L289" s="177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165" t="s">
        <v>208</v>
      </c>
      <c r="H290" s="157">
        <v>258</v>
      </c>
      <c r="I290" s="164">
        <v>0</v>
      </c>
      <c r="J290" s="164">
        <v>0</v>
      </c>
      <c r="K290" s="164">
        <v>0</v>
      </c>
      <c r="L290" s="164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169" t="s">
        <v>209</v>
      </c>
      <c r="H291" s="157">
        <v>259</v>
      </c>
      <c r="I291" s="164">
        <v>0</v>
      </c>
      <c r="J291" s="164">
        <v>0</v>
      </c>
      <c r="K291" s="164">
        <v>0</v>
      </c>
      <c r="L291" s="164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165" t="s">
        <v>210</v>
      </c>
      <c r="H292" s="157">
        <v>260</v>
      </c>
      <c r="I292" s="172">
        <f t="shared" ref="I292:L293" si="27">I293</f>
        <v>0</v>
      </c>
      <c r="J292" s="178">
        <f t="shared" si="27"/>
        <v>0</v>
      </c>
      <c r="K292" s="177">
        <f t="shared" si="27"/>
        <v>0</v>
      </c>
      <c r="L292" s="177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165" t="s">
        <v>210</v>
      </c>
      <c r="H293" s="157">
        <v>261</v>
      </c>
      <c r="I293" s="172">
        <f t="shared" si="27"/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165" t="s">
        <v>210</v>
      </c>
      <c r="H294" s="157">
        <v>262</v>
      </c>
      <c r="I294" s="164">
        <v>0</v>
      </c>
      <c r="J294" s="164">
        <v>0</v>
      </c>
      <c r="K294" s="164">
        <v>0</v>
      </c>
      <c r="L294" s="164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165" t="s">
        <v>193</v>
      </c>
      <c r="H295" s="157">
        <v>263</v>
      </c>
      <c r="I295" s="172">
        <f t="shared" ref="I295:L296" si="28">I296</f>
        <v>0</v>
      </c>
      <c r="J295" s="198">
        <f t="shared" si="28"/>
        <v>0</v>
      </c>
      <c r="K295" s="177">
        <f t="shared" si="28"/>
        <v>0</v>
      </c>
      <c r="L295" s="177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165" t="s">
        <v>193</v>
      </c>
      <c r="H296" s="157">
        <v>264</v>
      </c>
      <c r="I296" s="172">
        <f t="shared" si="28"/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189" t="s">
        <v>193</v>
      </c>
      <c r="H297" s="157">
        <v>265</v>
      </c>
      <c r="I297" s="164">
        <v>0</v>
      </c>
      <c r="J297" s="164">
        <v>0</v>
      </c>
      <c r="K297" s="164">
        <v>0</v>
      </c>
      <c r="L297" s="164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165" t="s">
        <v>194</v>
      </c>
      <c r="H298" s="157">
        <v>266</v>
      </c>
      <c r="I298" s="172">
        <f>I299</f>
        <v>0</v>
      </c>
      <c r="J298" s="198">
        <f>J299</f>
        <v>0</v>
      </c>
      <c r="K298" s="177">
        <f>K299</f>
        <v>0</v>
      </c>
      <c r="L298" s="177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165" t="s">
        <v>194</v>
      </c>
      <c r="H299" s="157">
        <v>267</v>
      </c>
      <c r="I299" s="172">
        <f>I300+I301</f>
        <v>0</v>
      </c>
      <c r="J299" s="172">
        <f>J300+J301</f>
        <v>0</v>
      </c>
      <c r="K299" s="172">
        <f>K300+K301</f>
        <v>0</v>
      </c>
      <c r="L299" s="17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165" t="s">
        <v>195</v>
      </c>
      <c r="H300" s="157">
        <v>268</v>
      </c>
      <c r="I300" s="164">
        <v>0</v>
      </c>
      <c r="J300" s="164">
        <v>0</v>
      </c>
      <c r="K300" s="164">
        <v>0</v>
      </c>
      <c r="L300" s="164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165" t="s">
        <v>196</v>
      </c>
      <c r="H301" s="157">
        <v>269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203" t="s">
        <v>211</v>
      </c>
      <c r="H302" s="157">
        <v>270</v>
      </c>
      <c r="I302" s="172">
        <f>SUM(I303+I335)</f>
        <v>0</v>
      </c>
      <c r="J302" s="198">
        <f>SUM(J303+J335)</f>
        <v>0</v>
      </c>
      <c r="K302" s="177">
        <f>SUM(K303+K335)</f>
        <v>0</v>
      </c>
      <c r="L302" s="177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165" t="s">
        <v>212</v>
      </c>
      <c r="H303" s="157">
        <v>271</v>
      </c>
      <c r="I303" s="172">
        <f>SUM(I304+I313+I317+I321+I325+I328+I331)</f>
        <v>0</v>
      </c>
      <c r="J303" s="198">
        <f>SUM(J304+J313+J317+J321+J325+J328+J331)</f>
        <v>0</v>
      </c>
      <c r="K303" s="177">
        <f>SUM(K304+K313+K317+K321+K325+K328+K331)</f>
        <v>0</v>
      </c>
      <c r="L303" s="177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165" t="s">
        <v>198</v>
      </c>
      <c r="H304" s="157">
        <v>272</v>
      </c>
      <c r="I304" s="172">
        <f>SUM(I305+I307+I310)</f>
        <v>0</v>
      </c>
      <c r="J304" s="172">
        <f>SUM(J305+J307+J310)</f>
        <v>0</v>
      </c>
      <c r="K304" s="172">
        <f>SUM(K305+K307+K310)</f>
        <v>0</v>
      </c>
      <c r="L304" s="17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165" t="s">
        <v>176</v>
      </c>
      <c r="H305" s="157">
        <v>273</v>
      </c>
      <c r="I305" s="172">
        <f>SUM(I306:I306)</f>
        <v>0</v>
      </c>
      <c r="J305" s="198">
        <f>SUM(J306:J306)</f>
        <v>0</v>
      </c>
      <c r="K305" s="177">
        <f>SUM(K306:K306)</f>
        <v>0</v>
      </c>
      <c r="L305" s="177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165" t="s">
        <v>176</v>
      </c>
      <c r="H306" s="157">
        <v>274</v>
      </c>
      <c r="I306" s="164">
        <v>0</v>
      </c>
      <c r="J306" s="164">
        <v>0</v>
      </c>
      <c r="K306" s="164">
        <v>0</v>
      </c>
      <c r="L306" s="164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165" t="s">
        <v>199</v>
      </c>
      <c r="H307" s="157">
        <v>275</v>
      </c>
      <c r="I307" s="172">
        <f>SUM(I308:I309)</f>
        <v>0</v>
      </c>
      <c r="J307" s="172">
        <f>SUM(J308:J309)</f>
        <v>0</v>
      </c>
      <c r="K307" s="172">
        <f>SUM(K308:K309)</f>
        <v>0</v>
      </c>
      <c r="L307" s="17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165" t="s">
        <v>178</v>
      </c>
      <c r="H308" s="157">
        <v>276</v>
      </c>
      <c r="I308" s="164">
        <v>0</v>
      </c>
      <c r="J308" s="164">
        <v>0</v>
      </c>
      <c r="K308" s="164">
        <v>0</v>
      </c>
      <c r="L308" s="164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165" t="s">
        <v>179</v>
      </c>
      <c r="H309" s="157">
        <v>277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165" t="s">
        <v>180</v>
      </c>
      <c r="H310" s="157">
        <v>278</v>
      </c>
      <c r="I310" s="172">
        <f>SUM(I311:I312)</f>
        <v>0</v>
      </c>
      <c r="J310" s="172">
        <f>SUM(J311:J312)</f>
        <v>0</v>
      </c>
      <c r="K310" s="172">
        <f>SUM(K311:K312)</f>
        <v>0</v>
      </c>
      <c r="L310" s="17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165" t="s">
        <v>181</v>
      </c>
      <c r="H311" s="157">
        <v>279</v>
      </c>
      <c r="I311" s="164">
        <v>0</v>
      </c>
      <c r="J311" s="164">
        <v>0</v>
      </c>
      <c r="K311" s="164">
        <v>0</v>
      </c>
      <c r="L311" s="164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165" t="s">
        <v>200</v>
      </c>
      <c r="H312" s="157">
        <v>280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165" t="s">
        <v>213</v>
      </c>
      <c r="H313" s="157">
        <v>281</v>
      </c>
      <c r="I313" s="172">
        <f>I314</f>
        <v>0</v>
      </c>
      <c r="J313" s="198">
        <f>J314</f>
        <v>0</v>
      </c>
      <c r="K313" s="177">
        <f>K314</f>
        <v>0</v>
      </c>
      <c r="L313" s="177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165" t="s">
        <v>213</v>
      </c>
      <c r="H314" s="157">
        <v>282</v>
      </c>
      <c r="I314" s="182">
        <f>SUM(I315:I316)</f>
        <v>0</v>
      </c>
      <c r="J314" s="199">
        <f>SUM(J315:J316)</f>
        <v>0</v>
      </c>
      <c r="K314" s="180">
        <f>SUM(K315:K316)</f>
        <v>0</v>
      </c>
      <c r="L314" s="18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165" t="s">
        <v>214</v>
      </c>
      <c r="H315" s="157">
        <v>283</v>
      </c>
      <c r="I315" s="164">
        <v>0</v>
      </c>
      <c r="J315" s="164">
        <v>0</v>
      </c>
      <c r="K315" s="164">
        <v>0</v>
      </c>
      <c r="L315" s="164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189" t="s">
        <v>215</v>
      </c>
      <c r="H316" s="157">
        <v>284</v>
      </c>
      <c r="I316" s="164">
        <v>0</v>
      </c>
      <c r="J316" s="164">
        <v>0</v>
      </c>
      <c r="K316" s="164">
        <v>0</v>
      </c>
      <c r="L316" s="164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165" t="s">
        <v>216</v>
      </c>
      <c r="H317" s="157">
        <v>285</v>
      </c>
      <c r="I317" s="172">
        <f>I318</f>
        <v>0</v>
      </c>
      <c r="J317" s="198">
        <f>J318</f>
        <v>0</v>
      </c>
      <c r="K317" s="177">
        <f>K318</f>
        <v>0</v>
      </c>
      <c r="L317" s="177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165" t="s">
        <v>216</v>
      </c>
      <c r="H318" s="157">
        <v>286</v>
      </c>
      <c r="I318" s="177">
        <f>I319+I320</f>
        <v>0</v>
      </c>
      <c r="J318" s="177">
        <f>J319+J320</f>
        <v>0</v>
      </c>
      <c r="K318" s="177">
        <f>K319+K320</f>
        <v>0</v>
      </c>
      <c r="L318" s="177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165" t="s">
        <v>217</v>
      </c>
      <c r="H319" s="157">
        <v>287</v>
      </c>
      <c r="I319" s="171">
        <v>0</v>
      </c>
      <c r="J319" s="171">
        <v>0</v>
      </c>
      <c r="K319" s="171">
        <v>0</v>
      </c>
      <c r="L319" s="170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165" t="s">
        <v>218</v>
      </c>
      <c r="H320" s="157">
        <v>288</v>
      </c>
      <c r="I320" s="164">
        <v>0</v>
      </c>
      <c r="J320" s="164">
        <v>0</v>
      </c>
      <c r="K320" s="164">
        <v>0</v>
      </c>
      <c r="L320" s="164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165" t="s">
        <v>219</v>
      </c>
      <c r="H321" s="157">
        <v>289</v>
      </c>
      <c r="I321" s="172">
        <f>I322</f>
        <v>0</v>
      </c>
      <c r="J321" s="198">
        <f>J322</f>
        <v>0</v>
      </c>
      <c r="K321" s="177">
        <f>K322</f>
        <v>0</v>
      </c>
      <c r="L321" s="177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165" t="s">
        <v>219</v>
      </c>
      <c r="H322" s="157">
        <v>290</v>
      </c>
      <c r="I322" s="172">
        <f>SUM(I323:I324)</f>
        <v>0</v>
      </c>
      <c r="J322" s="172">
        <f>SUM(J323:J324)</f>
        <v>0</v>
      </c>
      <c r="K322" s="172">
        <f>SUM(K323:K324)</f>
        <v>0</v>
      </c>
      <c r="L322" s="17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165" t="s">
        <v>220</v>
      </c>
      <c r="H323" s="157">
        <v>291</v>
      </c>
      <c r="I323" s="201">
        <v>0</v>
      </c>
      <c r="J323" s="164">
        <v>0</v>
      </c>
      <c r="K323" s="164">
        <v>0</v>
      </c>
      <c r="L323" s="201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165" t="s">
        <v>221</v>
      </c>
      <c r="H324" s="157">
        <v>292</v>
      </c>
      <c r="I324" s="164">
        <v>0</v>
      </c>
      <c r="J324" s="171">
        <v>0</v>
      </c>
      <c r="K324" s="171">
        <v>0</v>
      </c>
      <c r="L324" s="170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165" t="s">
        <v>222</v>
      </c>
      <c r="H325" s="157">
        <v>293</v>
      </c>
      <c r="I325" s="180">
        <f t="shared" ref="I325:L326" si="29">I326</f>
        <v>0</v>
      </c>
      <c r="J325" s="198">
        <f t="shared" si="29"/>
        <v>0</v>
      </c>
      <c r="K325" s="177">
        <f t="shared" si="29"/>
        <v>0</v>
      </c>
      <c r="L325" s="177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165" t="s">
        <v>222</v>
      </c>
      <c r="H326" s="157">
        <v>294</v>
      </c>
      <c r="I326" s="177">
        <f t="shared" si="29"/>
        <v>0</v>
      </c>
      <c r="J326" s="199">
        <f t="shared" si="29"/>
        <v>0</v>
      </c>
      <c r="K326" s="180">
        <f t="shared" si="29"/>
        <v>0</v>
      </c>
      <c r="L326" s="18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165" t="s">
        <v>223</v>
      </c>
      <c r="H327" s="157">
        <v>295</v>
      </c>
      <c r="I327" s="164">
        <v>0</v>
      </c>
      <c r="J327" s="171">
        <v>0</v>
      </c>
      <c r="K327" s="171">
        <v>0</v>
      </c>
      <c r="L327" s="170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165" t="s">
        <v>193</v>
      </c>
      <c r="H328" s="157">
        <v>296</v>
      </c>
      <c r="I328" s="177">
        <f t="shared" ref="I328:L329" si="30">I329</f>
        <v>0</v>
      </c>
      <c r="J328" s="198">
        <f t="shared" si="30"/>
        <v>0</v>
      </c>
      <c r="K328" s="177">
        <f t="shared" si="30"/>
        <v>0</v>
      </c>
      <c r="L328" s="177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165" t="s">
        <v>193</v>
      </c>
      <c r="H329" s="157">
        <v>297</v>
      </c>
      <c r="I329" s="172">
        <f t="shared" si="30"/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165" t="s">
        <v>193</v>
      </c>
      <c r="H330" s="157">
        <v>298</v>
      </c>
      <c r="I330" s="171">
        <v>0</v>
      </c>
      <c r="J330" s="171">
        <v>0</v>
      </c>
      <c r="K330" s="171">
        <v>0</v>
      </c>
      <c r="L330" s="170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165" t="s">
        <v>224</v>
      </c>
      <c r="H331" s="157">
        <v>299</v>
      </c>
      <c r="I331" s="172">
        <f>I332</f>
        <v>0</v>
      </c>
      <c r="J331" s="198">
        <f>J332</f>
        <v>0</v>
      </c>
      <c r="K331" s="177">
        <f>K332</f>
        <v>0</v>
      </c>
      <c r="L331" s="177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165" t="s">
        <v>224</v>
      </c>
      <c r="H332" s="157">
        <v>300</v>
      </c>
      <c r="I332" s="172">
        <f>I333+I334</f>
        <v>0</v>
      </c>
      <c r="J332" s="172">
        <f>J333+J334</f>
        <v>0</v>
      </c>
      <c r="K332" s="172">
        <f>K333+K334</f>
        <v>0</v>
      </c>
      <c r="L332" s="17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165" t="s">
        <v>225</v>
      </c>
      <c r="H333" s="157">
        <v>301</v>
      </c>
      <c r="I333" s="171">
        <v>0</v>
      </c>
      <c r="J333" s="171">
        <v>0</v>
      </c>
      <c r="K333" s="171">
        <v>0</v>
      </c>
      <c r="L333" s="170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165" t="s">
        <v>226</v>
      </c>
      <c r="H334" s="157">
        <v>302</v>
      </c>
      <c r="I334" s="164">
        <v>0</v>
      </c>
      <c r="J334" s="164">
        <v>0</v>
      </c>
      <c r="K334" s="164">
        <v>0</v>
      </c>
      <c r="L334" s="164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165" t="s">
        <v>227</v>
      </c>
      <c r="H335" s="157">
        <v>303</v>
      </c>
      <c r="I335" s="172">
        <f>SUM(I336+I345+I349+I353+I357+I360+I363)</f>
        <v>0</v>
      </c>
      <c r="J335" s="198">
        <f>SUM(J336+J345+J349+J353+J357+J360+J363)</f>
        <v>0</v>
      </c>
      <c r="K335" s="177">
        <f>SUM(K336+K345+K349+K353+K357+K360+K363)</f>
        <v>0</v>
      </c>
      <c r="L335" s="177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165" t="s">
        <v>175</v>
      </c>
      <c r="H336" s="157">
        <v>304</v>
      </c>
      <c r="I336" s="172">
        <f>I337</f>
        <v>0</v>
      </c>
      <c r="J336" s="198">
        <f>J337</f>
        <v>0</v>
      </c>
      <c r="K336" s="177">
        <f>K337</f>
        <v>0</v>
      </c>
      <c r="L336" s="177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165" t="s">
        <v>175</v>
      </c>
      <c r="H337" s="157">
        <v>305</v>
      </c>
      <c r="I337" s="172">
        <f>SUM(I338:I338)</f>
        <v>0</v>
      </c>
      <c r="J337" s="172">
        <f>SUM(J338:J338)</f>
        <v>0</v>
      </c>
      <c r="K337" s="172">
        <f>SUM(K338:K338)</f>
        <v>0</v>
      </c>
      <c r="L337" s="17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165" t="s">
        <v>176</v>
      </c>
      <c r="H338" s="157">
        <v>306</v>
      </c>
      <c r="I338" s="171">
        <v>0</v>
      </c>
      <c r="J338" s="171">
        <v>0</v>
      </c>
      <c r="K338" s="171">
        <v>0</v>
      </c>
      <c r="L338" s="170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189" t="s">
        <v>199</v>
      </c>
      <c r="H339" s="157">
        <v>307</v>
      </c>
      <c r="I339" s="172">
        <f>SUM(I340:I341)</f>
        <v>0</v>
      </c>
      <c r="J339" s="172">
        <f>SUM(J340:J341)</f>
        <v>0</v>
      </c>
      <c r="K339" s="172">
        <f>SUM(K340:K341)</f>
        <v>0</v>
      </c>
      <c r="L339" s="17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189" t="s">
        <v>178</v>
      </c>
      <c r="H340" s="157">
        <v>308</v>
      </c>
      <c r="I340" s="171">
        <v>0</v>
      </c>
      <c r="J340" s="171">
        <v>0</v>
      </c>
      <c r="K340" s="171">
        <v>0</v>
      </c>
      <c r="L340" s="170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189" t="s">
        <v>179</v>
      </c>
      <c r="H341" s="157">
        <v>309</v>
      </c>
      <c r="I341" s="164">
        <v>0</v>
      </c>
      <c r="J341" s="164">
        <v>0</v>
      </c>
      <c r="K341" s="164">
        <v>0</v>
      </c>
      <c r="L341" s="164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189" t="s">
        <v>180</v>
      </c>
      <c r="H342" s="157">
        <v>310</v>
      </c>
      <c r="I342" s="172">
        <f>SUM(I343:I344)</f>
        <v>0</v>
      </c>
      <c r="J342" s="172">
        <f>SUM(J343:J344)</f>
        <v>0</v>
      </c>
      <c r="K342" s="172">
        <f>SUM(K343:K344)</f>
        <v>0</v>
      </c>
      <c r="L342" s="17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189" t="s">
        <v>181</v>
      </c>
      <c r="H343" s="157">
        <v>311</v>
      </c>
      <c r="I343" s="164">
        <v>0</v>
      </c>
      <c r="J343" s="164">
        <v>0</v>
      </c>
      <c r="K343" s="164">
        <v>0</v>
      </c>
      <c r="L343" s="164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189" t="s">
        <v>200</v>
      </c>
      <c r="H344" s="157">
        <v>312</v>
      </c>
      <c r="I344" s="195">
        <v>0</v>
      </c>
      <c r="J344" s="196">
        <v>0</v>
      </c>
      <c r="K344" s="195">
        <v>0</v>
      </c>
      <c r="L344" s="195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189" t="s">
        <v>213</v>
      </c>
      <c r="H345" s="157">
        <v>313</v>
      </c>
      <c r="I345" s="192">
        <f>I346</f>
        <v>0</v>
      </c>
      <c r="J345" s="191">
        <f>J346</f>
        <v>0</v>
      </c>
      <c r="K345" s="190">
        <f>K346</f>
        <v>0</v>
      </c>
      <c r="L345" s="190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189" t="s">
        <v>213</v>
      </c>
      <c r="H346" s="157">
        <v>314</v>
      </c>
      <c r="I346" s="172">
        <f>SUM(I347:I348)</f>
        <v>0</v>
      </c>
      <c r="J346" s="178">
        <f>SUM(J347:J348)</f>
        <v>0</v>
      </c>
      <c r="K346" s="177">
        <f>SUM(K347:K348)</f>
        <v>0</v>
      </c>
      <c r="L346" s="177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165" t="s">
        <v>214</v>
      </c>
      <c r="H347" s="157">
        <v>315</v>
      </c>
      <c r="I347" s="164">
        <v>0</v>
      </c>
      <c r="J347" s="164">
        <v>0</v>
      </c>
      <c r="K347" s="164">
        <v>0</v>
      </c>
      <c r="L347" s="164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179" t="s">
        <v>215</v>
      </c>
      <c r="H348" s="157">
        <v>316</v>
      </c>
      <c r="I348" s="164">
        <v>0</v>
      </c>
      <c r="J348" s="164">
        <v>0</v>
      </c>
      <c r="K348" s="164">
        <v>0</v>
      </c>
      <c r="L348" s="164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165" t="s">
        <v>216</v>
      </c>
      <c r="H349" s="157">
        <v>317</v>
      </c>
      <c r="I349" s="172">
        <f>I350</f>
        <v>0</v>
      </c>
      <c r="J349" s="178">
        <f>J350</f>
        <v>0</v>
      </c>
      <c r="K349" s="177">
        <f>K350</f>
        <v>0</v>
      </c>
      <c r="L349" s="177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165" t="s">
        <v>216</v>
      </c>
      <c r="H350" s="157">
        <v>318</v>
      </c>
      <c r="I350" s="172">
        <f>I351+I352</f>
        <v>0</v>
      </c>
      <c r="J350" s="172">
        <f>J351+J352</f>
        <v>0</v>
      </c>
      <c r="K350" s="172">
        <f>K351+K352</f>
        <v>0</v>
      </c>
      <c r="L350" s="17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165" t="s">
        <v>217</v>
      </c>
      <c r="H351" s="157">
        <v>319</v>
      </c>
      <c r="I351" s="171">
        <v>0</v>
      </c>
      <c r="J351" s="171">
        <v>0</v>
      </c>
      <c r="K351" s="171">
        <v>0</v>
      </c>
      <c r="L351" s="170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165" t="s">
        <v>218</v>
      </c>
      <c r="H352" s="157">
        <v>320</v>
      </c>
      <c r="I352" s="164">
        <v>0</v>
      </c>
      <c r="J352" s="164">
        <v>0</v>
      </c>
      <c r="K352" s="164">
        <v>0</v>
      </c>
      <c r="L352" s="164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165" t="s">
        <v>219</v>
      </c>
      <c r="H353" s="157">
        <v>321</v>
      </c>
      <c r="I353" s="172">
        <f>I354</f>
        <v>0</v>
      </c>
      <c r="J353" s="178">
        <f>J354</f>
        <v>0</v>
      </c>
      <c r="K353" s="177">
        <f>K354</f>
        <v>0</v>
      </c>
      <c r="L353" s="177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165" t="s">
        <v>219</v>
      </c>
      <c r="H354" s="157">
        <v>322</v>
      </c>
      <c r="I354" s="182">
        <f>SUM(I355:I356)</f>
        <v>0</v>
      </c>
      <c r="J354" s="181">
        <f>SUM(J355:J356)</f>
        <v>0</v>
      </c>
      <c r="K354" s="180">
        <f>SUM(K355:K356)</f>
        <v>0</v>
      </c>
      <c r="L354" s="18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165" t="s">
        <v>220</v>
      </c>
      <c r="H355" s="157">
        <v>323</v>
      </c>
      <c r="I355" s="164">
        <v>0</v>
      </c>
      <c r="J355" s="164">
        <v>0</v>
      </c>
      <c r="K355" s="164">
        <v>0</v>
      </c>
      <c r="L355" s="164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165" t="s">
        <v>228</v>
      </c>
      <c r="H356" s="157">
        <v>324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165" t="s">
        <v>222</v>
      </c>
      <c r="H357" s="157">
        <v>325</v>
      </c>
      <c r="I357" s="172">
        <f t="shared" ref="I357:L358" si="31">I358</f>
        <v>0</v>
      </c>
      <c r="J357" s="178">
        <f t="shared" si="31"/>
        <v>0</v>
      </c>
      <c r="K357" s="177">
        <f t="shared" si="31"/>
        <v>0</v>
      </c>
      <c r="L357" s="177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165" t="s">
        <v>222</v>
      </c>
      <c r="H358" s="157">
        <v>326</v>
      </c>
      <c r="I358" s="182">
        <f t="shared" si="31"/>
        <v>0</v>
      </c>
      <c r="J358" s="181">
        <f t="shared" si="31"/>
        <v>0</v>
      </c>
      <c r="K358" s="180">
        <f t="shared" si="31"/>
        <v>0</v>
      </c>
      <c r="L358" s="18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165" t="s">
        <v>222</v>
      </c>
      <c r="H359" s="157">
        <v>327</v>
      </c>
      <c r="I359" s="171">
        <v>0</v>
      </c>
      <c r="J359" s="171">
        <v>0</v>
      </c>
      <c r="K359" s="171">
        <v>0</v>
      </c>
      <c r="L359" s="170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165" t="s">
        <v>193</v>
      </c>
      <c r="H360" s="157">
        <v>328</v>
      </c>
      <c r="I360" s="172">
        <f t="shared" ref="I360:L361" si="32">I361</f>
        <v>0</v>
      </c>
      <c r="J360" s="178">
        <f t="shared" si="32"/>
        <v>0</v>
      </c>
      <c r="K360" s="177">
        <f t="shared" si="32"/>
        <v>0</v>
      </c>
      <c r="L360" s="177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165" t="s">
        <v>193</v>
      </c>
      <c r="H361" s="157">
        <v>329</v>
      </c>
      <c r="I361" s="172">
        <f t="shared" si="32"/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179" t="s">
        <v>193</v>
      </c>
      <c r="H362" s="157">
        <v>330</v>
      </c>
      <c r="I362" s="171">
        <v>0</v>
      </c>
      <c r="J362" s="171">
        <v>0</v>
      </c>
      <c r="K362" s="171">
        <v>0</v>
      </c>
      <c r="L362" s="170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165" t="s">
        <v>224</v>
      </c>
      <c r="H363" s="157">
        <v>331</v>
      </c>
      <c r="I363" s="172">
        <f>I364</f>
        <v>0</v>
      </c>
      <c r="J363" s="178">
        <f>J364</f>
        <v>0</v>
      </c>
      <c r="K363" s="177">
        <f>K364</f>
        <v>0</v>
      </c>
      <c r="L363" s="177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165" t="s">
        <v>224</v>
      </c>
      <c r="H364" s="157">
        <v>332</v>
      </c>
      <c r="I364" s="172">
        <f>SUM(I365:I366)</f>
        <v>0</v>
      </c>
      <c r="J364" s="172">
        <f>SUM(J365:J366)</f>
        <v>0</v>
      </c>
      <c r="K364" s="172">
        <f>SUM(K365:K366)</f>
        <v>0</v>
      </c>
      <c r="L364" s="17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165" t="s">
        <v>225</v>
      </c>
      <c r="H365" s="157">
        <v>333</v>
      </c>
      <c r="I365" s="171">
        <v>0</v>
      </c>
      <c r="J365" s="171">
        <v>0</v>
      </c>
      <c r="K365" s="171">
        <v>0</v>
      </c>
      <c r="L365" s="170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165" t="s">
        <v>226</v>
      </c>
      <c r="H366" s="157">
        <v>334</v>
      </c>
      <c r="I366" s="164">
        <v>0</v>
      </c>
      <c r="J366" s="164">
        <v>0</v>
      </c>
      <c r="K366" s="164">
        <v>0</v>
      </c>
      <c r="L366" s="164">
        <v>0</v>
      </c>
    </row>
    <row r="367" spans="1:12">
      <c r="A367" s="163"/>
      <c r="B367" s="163"/>
      <c r="C367" s="162"/>
      <c r="D367" s="161"/>
      <c r="E367" s="160"/>
      <c r="F367" s="159"/>
      <c r="G367" s="158" t="s">
        <v>229</v>
      </c>
      <c r="H367" s="157">
        <v>335</v>
      </c>
      <c r="I367" s="156">
        <f>SUM(I33+I183)</f>
        <v>3000</v>
      </c>
      <c r="J367" s="156">
        <f>SUM(J33+J183)</f>
        <v>1500</v>
      </c>
      <c r="K367" s="156">
        <f>SUM(K33+K183)</f>
        <v>1456</v>
      </c>
      <c r="L367" s="156">
        <f>SUM(L33+L183)</f>
        <v>1456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273"/>
      <c r="I369" s="151"/>
      <c r="J369" s="150"/>
      <c r="K369" s="791" t="s">
        <v>231</v>
      </c>
      <c r="L369" s="791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148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5.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275"/>
      <c r="I373" s="146" t="s">
        <v>233</v>
      </c>
      <c r="K373" s="782" t="s">
        <v>234</v>
      </c>
      <c r="L373" s="782"/>
    </row>
    <row r="375" spans="1:12">
      <c r="C375" s="777" t="s">
        <v>489</v>
      </c>
      <c r="D375" s="778"/>
      <c r="E375" s="778"/>
      <c r="F375" s="778"/>
      <c r="G375" s="778"/>
      <c r="H375" s="778"/>
      <c r="I375" s="778"/>
      <c r="J375" s="778"/>
      <c r="K375" s="778"/>
      <c r="L375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12:L12"/>
    <mergeCell ref="G13:K13"/>
    <mergeCell ref="G14:K14"/>
    <mergeCell ref="B15:L15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D372:G372"/>
    <mergeCell ref="D370:G370"/>
    <mergeCell ref="A7:L7"/>
    <mergeCell ref="C375:L375"/>
    <mergeCell ref="A8:L8"/>
    <mergeCell ref="A9:L9"/>
    <mergeCell ref="A32:F32"/>
    <mergeCell ref="K370:L370"/>
    <mergeCell ref="G28:H28"/>
    <mergeCell ref="G17:K17"/>
    <mergeCell ref="A29:I29"/>
    <mergeCell ref="D369:G369"/>
    <mergeCell ref="G18:K18"/>
    <mergeCell ref="E20:K20"/>
    <mergeCell ref="A21:L21"/>
    <mergeCell ref="A25:I25"/>
    <mergeCell ref="A26:I26"/>
    <mergeCell ref="G11:K11"/>
  </mergeCells>
  <pageMargins left="0.39370078740157483" right="0.19685039370078741" top="0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BEC47-EEF8-4542-9A3F-3C374898DA64}">
  <dimension ref="A1:P376"/>
  <sheetViews>
    <sheetView topLeftCell="A33" zoomScaleNormal="100" workbookViewId="0">
      <selection activeCell="G183" sqref="G183"/>
    </sheetView>
  </sheetViews>
  <sheetFormatPr defaultRowHeight="15"/>
  <cols>
    <col min="1" max="4" width="2" style="144" customWidth="1"/>
    <col min="5" max="5" width="2.140625" style="144" customWidth="1"/>
    <col min="6" max="6" width="3" style="439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440" t="s">
        <v>0</v>
      </c>
      <c r="K1" s="440"/>
      <c r="L1" s="440"/>
      <c r="M1" s="277"/>
      <c r="N1" s="440"/>
      <c r="O1" s="440"/>
    </row>
    <row r="2" spans="1:15">
      <c r="H2" s="279"/>
      <c r="I2" s="143"/>
      <c r="J2" s="440" t="s">
        <v>1</v>
      </c>
      <c r="K2" s="440"/>
      <c r="L2" s="440"/>
      <c r="M2" s="277"/>
      <c r="N2" s="440"/>
      <c r="O2" s="440"/>
    </row>
    <row r="3" spans="1:15">
      <c r="H3" s="269"/>
      <c r="I3" s="279"/>
      <c r="J3" s="440" t="s">
        <v>2</v>
      </c>
      <c r="K3" s="440"/>
      <c r="L3" s="440"/>
      <c r="M3" s="277"/>
      <c r="N3" s="440"/>
      <c r="O3" s="440"/>
    </row>
    <row r="4" spans="1:15">
      <c r="G4" s="280" t="s">
        <v>3</v>
      </c>
      <c r="H4" s="279"/>
      <c r="I4" s="143"/>
      <c r="J4" s="440" t="s">
        <v>4</v>
      </c>
      <c r="K4" s="440"/>
      <c r="L4" s="440"/>
      <c r="M4" s="277"/>
      <c r="N4" s="440"/>
      <c r="O4" s="440"/>
    </row>
    <row r="5" spans="1:15">
      <c r="H5" s="279"/>
      <c r="I5" s="143"/>
      <c r="J5" s="440" t="s">
        <v>5</v>
      </c>
      <c r="K5" s="440"/>
      <c r="L5" s="440"/>
      <c r="M5" s="277"/>
      <c r="N5" s="440"/>
      <c r="O5" s="440"/>
    </row>
    <row r="6" spans="1:15" ht="12" customHeight="1">
      <c r="H6" s="279"/>
      <c r="I6" s="143"/>
      <c r="J6" s="440"/>
      <c r="K6" s="440"/>
      <c r="L6" s="440"/>
      <c r="M6" s="277"/>
      <c r="N6" s="440"/>
      <c r="O6" s="440"/>
    </row>
    <row r="7" spans="1:15" ht="31.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394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277"/>
    </row>
    <row r="11" spans="1:15" ht="15.75" customHeight="1">
      <c r="A11" s="278"/>
      <c r="B11" s="440"/>
      <c r="C11" s="440"/>
      <c r="D11" s="440"/>
      <c r="E11" s="440"/>
      <c r="F11" s="440"/>
      <c r="G11" s="806" t="s">
        <v>9</v>
      </c>
      <c r="H11" s="806"/>
      <c r="I11" s="806"/>
      <c r="J11" s="806"/>
      <c r="K11" s="806"/>
      <c r="L11" s="440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506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503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440"/>
      <c r="H19" s="440"/>
      <c r="I19" s="440"/>
      <c r="J19" s="440"/>
      <c r="K19" s="440"/>
    </row>
    <row r="20" spans="1:13">
      <c r="B20" s="143"/>
      <c r="C20" s="143"/>
      <c r="D20" s="143"/>
      <c r="E20" s="847" t="s">
        <v>15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440"/>
      <c r="F24" s="436"/>
      <c r="I24" s="266"/>
      <c r="J24" s="266"/>
      <c r="K24" s="265" t="s">
        <v>19</v>
      </c>
      <c r="L24" s="257"/>
      <c r="M24" s="256"/>
    </row>
    <row r="25" spans="1:13">
      <c r="A25" s="813" t="s">
        <v>20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43.5" customHeight="1">
      <c r="A26" s="813" t="s">
        <v>259</v>
      </c>
      <c r="B26" s="813"/>
      <c r="C26" s="813"/>
      <c r="D26" s="813"/>
      <c r="E26" s="813"/>
      <c r="F26" s="813"/>
      <c r="G26" s="813"/>
      <c r="H26" s="813"/>
      <c r="I26" s="813"/>
      <c r="J26" s="438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 t="s">
        <v>27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29</v>
      </c>
      <c r="J28" s="258" t="s">
        <v>30</v>
      </c>
      <c r="K28" s="257" t="s">
        <v>31</v>
      </c>
      <c r="L28" s="257" t="s">
        <v>31</v>
      </c>
      <c r="M28" s="256"/>
    </row>
    <row r="29" spans="1:13">
      <c r="A29" s="779" t="s">
        <v>32</v>
      </c>
      <c r="B29" s="779"/>
      <c r="C29" s="779"/>
      <c r="D29" s="779"/>
      <c r="E29" s="779"/>
      <c r="F29" s="779"/>
      <c r="G29" s="779"/>
      <c r="H29" s="779"/>
      <c r="I29" s="779"/>
      <c r="J29" s="441"/>
      <c r="K29" s="441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203" t="s">
        <v>44</v>
      </c>
      <c r="H33" s="154">
        <v>1</v>
      </c>
      <c r="I33" s="172">
        <f>SUM(I34+I45+I64+I85+I92+I112+I138+I157+I167)</f>
        <v>27600</v>
      </c>
      <c r="J33" s="172">
        <f>SUM(J34+J45+J64+J85+J92+J112+J138+J157+J167)</f>
        <v>0</v>
      </c>
      <c r="K33" s="177">
        <f>SUM(K34+K45+K64+K85+K92+K112+K138+K157+K167)</f>
        <v>0</v>
      </c>
      <c r="L33" s="172">
        <f>SUM(L34+L45+L64+L85+L92+L112+L138+L157+L167)</f>
        <v>0</v>
      </c>
      <c r="M33" s="155"/>
      <c r="N33" s="155"/>
      <c r="O33" s="155"/>
    </row>
    <row r="34" spans="1:15" ht="17.25" hidden="1" customHeight="1">
      <c r="A34" s="206">
        <v>2</v>
      </c>
      <c r="B34" s="227">
        <v>1</v>
      </c>
      <c r="C34" s="184"/>
      <c r="D34" s="210"/>
      <c r="E34" s="185"/>
      <c r="F34" s="183"/>
      <c r="G34" s="234" t="s">
        <v>45</v>
      </c>
      <c r="H34" s="154">
        <v>2</v>
      </c>
      <c r="I34" s="172">
        <f>SUM(I35+I41)</f>
        <v>0</v>
      </c>
      <c r="J34" s="172">
        <f>SUM(J35+J41)</f>
        <v>0</v>
      </c>
      <c r="K34" s="217">
        <f>SUM(K35+K41)</f>
        <v>0</v>
      </c>
      <c r="L34" s="216">
        <f>SUM(L35+L41)</f>
        <v>0</v>
      </c>
    </row>
    <row r="35" spans="1:15" hidden="1">
      <c r="A35" s="168">
        <v>2</v>
      </c>
      <c r="B35" s="168">
        <v>1</v>
      </c>
      <c r="C35" s="167">
        <v>1</v>
      </c>
      <c r="D35" s="165"/>
      <c r="E35" s="168"/>
      <c r="F35" s="166"/>
      <c r="G35" s="165" t="s">
        <v>46</v>
      </c>
      <c r="H35" s="154">
        <v>3</v>
      </c>
      <c r="I35" s="172">
        <f>SUM(I36)</f>
        <v>0</v>
      </c>
      <c r="J35" s="172">
        <f>SUM(J36)</f>
        <v>0</v>
      </c>
      <c r="K35" s="177">
        <f>SUM(K36)</f>
        <v>0</v>
      </c>
      <c r="L35" s="172">
        <f>SUM(L36)</f>
        <v>0</v>
      </c>
    </row>
    <row r="36" spans="1:15" hidden="1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165" t="s">
        <v>46</v>
      </c>
      <c r="H36" s="154">
        <v>4</v>
      </c>
      <c r="I36" s="172">
        <f>SUM(I37+I39)</f>
        <v>0</v>
      </c>
      <c r="J36" s="172">
        <f t="shared" ref="J36:L37" si="0">SUM(J37)</f>
        <v>0</v>
      </c>
      <c r="K36" s="172">
        <f t="shared" si="0"/>
        <v>0</v>
      </c>
      <c r="L36" s="172">
        <f t="shared" si="0"/>
        <v>0</v>
      </c>
    </row>
    <row r="37" spans="1:15" hidden="1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165" t="s">
        <v>47</v>
      </c>
      <c r="H37" s="154">
        <v>5</v>
      </c>
      <c r="I37" s="177">
        <f>SUM(I38)</f>
        <v>0</v>
      </c>
      <c r="J37" s="177">
        <f t="shared" si="0"/>
        <v>0</v>
      </c>
      <c r="K37" s="177">
        <f t="shared" si="0"/>
        <v>0</v>
      </c>
      <c r="L37" s="177">
        <f t="shared" si="0"/>
        <v>0</v>
      </c>
    </row>
    <row r="38" spans="1:15" hidden="1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165" t="s">
        <v>47</v>
      </c>
      <c r="H38" s="154">
        <v>6</v>
      </c>
      <c r="I38" s="219">
        <v>0</v>
      </c>
      <c r="J38" s="201">
        <v>0</v>
      </c>
      <c r="K38" s="201">
        <v>0</v>
      </c>
      <c r="L38" s="201">
        <v>0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165" t="s">
        <v>48</v>
      </c>
      <c r="H39" s="154">
        <v>7</v>
      </c>
      <c r="I39" s="177">
        <f>I40</f>
        <v>0</v>
      </c>
      <c r="J39" s="177">
        <f>J40</f>
        <v>0</v>
      </c>
      <c r="K39" s="177">
        <f>K40</f>
        <v>0</v>
      </c>
      <c r="L39" s="177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165" t="s">
        <v>48</v>
      </c>
      <c r="H40" s="154">
        <v>8</v>
      </c>
      <c r="I40" s="201">
        <v>0</v>
      </c>
      <c r="J40" s="164">
        <v>0</v>
      </c>
      <c r="K40" s="201">
        <v>0</v>
      </c>
      <c r="L40" s="164">
        <v>0</v>
      </c>
    </row>
    <row r="41" spans="1:15" hidden="1">
      <c r="A41" s="169">
        <v>2</v>
      </c>
      <c r="B41" s="168">
        <v>1</v>
      </c>
      <c r="C41" s="167">
        <v>2</v>
      </c>
      <c r="D41" s="165"/>
      <c r="E41" s="168"/>
      <c r="F41" s="166"/>
      <c r="G41" s="165" t="s">
        <v>49</v>
      </c>
      <c r="H41" s="154">
        <v>9</v>
      </c>
      <c r="I41" s="177">
        <f t="shared" ref="I41:L43" si="1">I42</f>
        <v>0</v>
      </c>
      <c r="J41" s="172">
        <f t="shared" si="1"/>
        <v>0</v>
      </c>
      <c r="K41" s="177">
        <f t="shared" si="1"/>
        <v>0</v>
      </c>
      <c r="L41" s="172">
        <f t="shared" si="1"/>
        <v>0</v>
      </c>
    </row>
    <row r="42" spans="1:15" hidden="1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165" t="s">
        <v>49</v>
      </c>
      <c r="H42" s="154">
        <v>10</v>
      </c>
      <c r="I42" s="177">
        <f t="shared" si="1"/>
        <v>0</v>
      </c>
      <c r="J42" s="172">
        <f t="shared" si="1"/>
        <v>0</v>
      </c>
      <c r="K42" s="172">
        <f t="shared" si="1"/>
        <v>0</v>
      </c>
      <c r="L42" s="172">
        <f t="shared" si="1"/>
        <v>0</v>
      </c>
    </row>
    <row r="43" spans="1:15" hidden="1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165" t="s">
        <v>49</v>
      </c>
      <c r="H43" s="154">
        <v>11</v>
      </c>
      <c r="I43" s="172">
        <f t="shared" si="1"/>
        <v>0</v>
      </c>
      <c r="J43" s="172">
        <f t="shared" si="1"/>
        <v>0</v>
      </c>
      <c r="K43" s="172">
        <f t="shared" si="1"/>
        <v>0</v>
      </c>
      <c r="L43" s="172">
        <f t="shared" si="1"/>
        <v>0</v>
      </c>
    </row>
    <row r="44" spans="1:15" hidden="1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165" t="s">
        <v>49</v>
      </c>
      <c r="H44" s="154">
        <v>12</v>
      </c>
      <c r="I44" s="164">
        <v>0</v>
      </c>
      <c r="J44" s="201">
        <v>0</v>
      </c>
      <c r="K44" s="201">
        <v>0</v>
      </c>
      <c r="L44" s="201">
        <v>0</v>
      </c>
    </row>
    <row r="45" spans="1:15">
      <c r="A45" s="207">
        <v>2</v>
      </c>
      <c r="B45" s="228">
        <v>2</v>
      </c>
      <c r="C45" s="184"/>
      <c r="D45" s="210"/>
      <c r="E45" s="185"/>
      <c r="F45" s="183"/>
      <c r="G45" s="234" t="s">
        <v>50</v>
      </c>
      <c r="H45" s="154">
        <v>13</v>
      </c>
      <c r="I45" s="182">
        <f t="shared" ref="I45:L47" si="2">I46</f>
        <v>27600</v>
      </c>
      <c r="J45" s="180">
        <f t="shared" si="2"/>
        <v>0</v>
      </c>
      <c r="K45" s="182">
        <f t="shared" si="2"/>
        <v>0</v>
      </c>
      <c r="L45" s="182">
        <f t="shared" si="2"/>
        <v>0</v>
      </c>
    </row>
    <row r="46" spans="1:15">
      <c r="A46" s="169">
        <v>2</v>
      </c>
      <c r="B46" s="168">
        <v>2</v>
      </c>
      <c r="C46" s="167">
        <v>1</v>
      </c>
      <c r="D46" s="165"/>
      <c r="E46" s="168"/>
      <c r="F46" s="166"/>
      <c r="G46" s="210" t="s">
        <v>50</v>
      </c>
      <c r="H46" s="154">
        <v>14</v>
      </c>
      <c r="I46" s="172">
        <f t="shared" si="2"/>
        <v>27600</v>
      </c>
      <c r="J46" s="177">
        <f t="shared" si="2"/>
        <v>0</v>
      </c>
      <c r="K46" s="172">
        <f t="shared" si="2"/>
        <v>0</v>
      </c>
      <c r="L46" s="177">
        <f t="shared" si="2"/>
        <v>0</v>
      </c>
    </row>
    <row r="47" spans="1:15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210" t="s">
        <v>50</v>
      </c>
      <c r="H47" s="154">
        <v>15</v>
      </c>
      <c r="I47" s="172">
        <f t="shared" si="2"/>
        <v>27600</v>
      </c>
      <c r="J47" s="177">
        <f t="shared" si="2"/>
        <v>0</v>
      </c>
      <c r="K47" s="216">
        <f t="shared" si="2"/>
        <v>0</v>
      </c>
      <c r="L47" s="216">
        <f t="shared" si="2"/>
        <v>0</v>
      </c>
    </row>
    <row r="48" spans="1:15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210" t="s">
        <v>50</v>
      </c>
      <c r="H48" s="154">
        <v>16</v>
      </c>
      <c r="I48" s="192">
        <f>SUM(I49:I63)</f>
        <v>27600</v>
      </c>
      <c r="J48" s="192">
        <f>SUM(J49:J63)</f>
        <v>0</v>
      </c>
      <c r="K48" s="190">
        <f>SUM(K49:K63)</f>
        <v>0</v>
      </c>
      <c r="L48" s="190">
        <f>SUM(L49:L63)</f>
        <v>0</v>
      </c>
    </row>
    <row r="49" spans="1:12" hidden="1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165" t="s">
        <v>51</v>
      </c>
      <c r="H49" s="154">
        <v>17</v>
      </c>
      <c r="I49" s="201">
        <v>0</v>
      </c>
      <c r="J49" s="201">
        <v>0</v>
      </c>
      <c r="K49" s="201">
        <v>0</v>
      </c>
      <c r="L49" s="201">
        <v>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165" t="s">
        <v>52</v>
      </c>
      <c r="H50" s="154">
        <v>18</v>
      </c>
      <c r="I50" s="201">
        <v>0</v>
      </c>
      <c r="J50" s="201">
        <v>0</v>
      </c>
      <c r="K50" s="201">
        <v>0</v>
      </c>
      <c r="L50" s="201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165" t="s">
        <v>53</v>
      </c>
      <c r="H51" s="154">
        <v>19</v>
      </c>
      <c r="I51" s="201">
        <v>0</v>
      </c>
      <c r="J51" s="201">
        <v>0</v>
      </c>
      <c r="K51" s="201">
        <v>0</v>
      </c>
      <c r="L51" s="201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165" t="s">
        <v>54</v>
      </c>
      <c r="H52" s="154">
        <v>20</v>
      </c>
      <c r="I52" s="201">
        <v>0</v>
      </c>
      <c r="J52" s="201">
        <v>0</v>
      </c>
      <c r="K52" s="201">
        <v>0</v>
      </c>
      <c r="L52" s="201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210" t="s">
        <v>55</v>
      </c>
      <c r="H53" s="154">
        <v>21</v>
      </c>
      <c r="I53" s="201">
        <v>0</v>
      </c>
      <c r="J53" s="201">
        <v>0</v>
      </c>
      <c r="K53" s="201">
        <v>0</v>
      </c>
      <c r="L53" s="201">
        <v>0</v>
      </c>
    </row>
    <row r="54" spans="1:12" hidden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165" t="s">
        <v>56</v>
      </c>
      <c r="H54" s="154">
        <v>22</v>
      </c>
      <c r="I54" s="164">
        <v>0</v>
      </c>
      <c r="J54" s="201">
        <v>0</v>
      </c>
      <c r="K54" s="201">
        <v>0</v>
      </c>
      <c r="L54" s="201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189" t="s">
        <v>57</v>
      </c>
      <c r="H55" s="154">
        <v>23</v>
      </c>
      <c r="I55" s="195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245" t="s">
        <v>58</v>
      </c>
      <c r="H56" s="154">
        <v>24</v>
      </c>
      <c r="I56" s="164">
        <v>0</v>
      </c>
      <c r="J56" s="164">
        <v>0</v>
      </c>
      <c r="K56" s="164">
        <v>0</v>
      </c>
      <c r="L56" s="164">
        <v>0</v>
      </c>
    </row>
    <row r="57" spans="1:12" ht="25.5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165" t="s">
        <v>59</v>
      </c>
      <c r="H57" s="154">
        <v>25</v>
      </c>
      <c r="I57" s="164">
        <v>13500</v>
      </c>
      <c r="J57" s="201">
        <v>0</v>
      </c>
      <c r="K57" s="201">
        <v>0</v>
      </c>
      <c r="L57" s="201">
        <v>0</v>
      </c>
    </row>
    <row r="58" spans="1:12" hidden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165" t="s">
        <v>60</v>
      </c>
      <c r="H58" s="154">
        <v>26</v>
      </c>
      <c r="I58" s="164">
        <v>0</v>
      </c>
      <c r="J58" s="201">
        <v>0</v>
      </c>
      <c r="K58" s="201">
        <v>0</v>
      </c>
      <c r="L58" s="201">
        <v>0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165" t="s">
        <v>61</v>
      </c>
      <c r="H59" s="154">
        <v>27</v>
      </c>
      <c r="I59" s="164">
        <v>0</v>
      </c>
      <c r="J59" s="164">
        <v>0</v>
      </c>
      <c r="K59" s="164">
        <v>0</v>
      </c>
      <c r="L59" s="164">
        <v>0</v>
      </c>
    </row>
    <row r="60" spans="1:12" hidden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165" t="s">
        <v>62</v>
      </c>
      <c r="H60" s="154">
        <v>28</v>
      </c>
      <c r="I60" s="164">
        <v>0</v>
      </c>
      <c r="J60" s="201">
        <v>0</v>
      </c>
      <c r="K60" s="201">
        <v>0</v>
      </c>
      <c r="L60" s="201">
        <v>0</v>
      </c>
    </row>
    <row r="61" spans="1:12" ht="25.5" hidden="1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165" t="s">
        <v>63</v>
      </c>
      <c r="H61" s="154">
        <v>29</v>
      </c>
      <c r="I61" s="164">
        <v>0</v>
      </c>
      <c r="J61" s="201">
        <v>0</v>
      </c>
      <c r="K61" s="201">
        <v>0</v>
      </c>
      <c r="L61" s="201">
        <v>0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165" t="s">
        <v>64</v>
      </c>
      <c r="H62" s="154">
        <v>30</v>
      </c>
      <c r="I62" s="164">
        <v>0</v>
      </c>
      <c r="J62" s="201">
        <v>0</v>
      </c>
      <c r="K62" s="201">
        <v>0</v>
      </c>
      <c r="L62" s="201">
        <v>0</v>
      </c>
    </row>
    <row r="63" spans="1:12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165" t="s">
        <v>65</v>
      </c>
      <c r="H63" s="154">
        <v>31</v>
      </c>
      <c r="I63" s="164">
        <v>14100</v>
      </c>
      <c r="J63" s="201">
        <v>0</v>
      </c>
      <c r="K63" s="201">
        <v>0</v>
      </c>
      <c r="L63" s="201">
        <v>0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225" t="s">
        <v>66</v>
      </c>
      <c r="H64" s="154">
        <v>32</v>
      </c>
      <c r="I64" s="182">
        <f>I65</f>
        <v>0</v>
      </c>
      <c r="J64" s="182">
        <f>J65</f>
        <v>0</v>
      </c>
      <c r="K64" s="182">
        <f>K65</f>
        <v>0</v>
      </c>
      <c r="L64" s="182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165" t="s">
        <v>67</v>
      </c>
      <c r="H65" s="154">
        <v>33</v>
      </c>
      <c r="I65" s="172">
        <f>SUM(I66+I71+I76)</f>
        <v>0</v>
      </c>
      <c r="J65" s="178">
        <f>SUM(J66+J71+J76)</f>
        <v>0</v>
      </c>
      <c r="K65" s="177">
        <f>SUM(K66+K71+K76)</f>
        <v>0</v>
      </c>
      <c r="L65" s="17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165" t="s">
        <v>68</v>
      </c>
      <c r="H66" s="154">
        <v>34</v>
      </c>
      <c r="I66" s="172">
        <f>I67</f>
        <v>0</v>
      </c>
      <c r="J66" s="178">
        <f>J67</f>
        <v>0</v>
      </c>
      <c r="K66" s="177">
        <f>K67</f>
        <v>0</v>
      </c>
      <c r="L66" s="17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165" t="s">
        <v>68</v>
      </c>
      <c r="H67" s="154">
        <v>35</v>
      </c>
      <c r="I67" s="172">
        <f>SUM(I68:I70)</f>
        <v>0</v>
      </c>
      <c r="J67" s="178">
        <f>SUM(J68:J70)</f>
        <v>0</v>
      </c>
      <c r="K67" s="177">
        <f>SUM(K68:K70)</f>
        <v>0</v>
      </c>
      <c r="L67" s="17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165" t="s">
        <v>69</v>
      </c>
      <c r="H68" s="154">
        <v>36</v>
      </c>
      <c r="I68" s="164">
        <v>0</v>
      </c>
      <c r="J68" s="164">
        <v>0</v>
      </c>
      <c r="K68" s="164">
        <v>0</v>
      </c>
      <c r="L68" s="164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210" t="s">
        <v>70</v>
      </c>
      <c r="H69" s="154">
        <v>37</v>
      </c>
      <c r="I69" s="219">
        <v>0</v>
      </c>
      <c r="J69" s="219">
        <v>0</v>
      </c>
      <c r="K69" s="219">
        <v>0</v>
      </c>
      <c r="L69" s="219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165" t="s">
        <v>71</v>
      </c>
      <c r="H70" s="154">
        <v>38</v>
      </c>
      <c r="I70" s="164">
        <v>0</v>
      </c>
      <c r="J70" s="164">
        <v>0</v>
      </c>
      <c r="K70" s="164">
        <v>0</v>
      </c>
      <c r="L70" s="164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210" t="s">
        <v>72</v>
      </c>
      <c r="H71" s="154">
        <v>39</v>
      </c>
      <c r="I71" s="182">
        <f>I72</f>
        <v>0</v>
      </c>
      <c r="J71" s="181">
        <f>J72</f>
        <v>0</v>
      </c>
      <c r="K71" s="180">
        <f>K72</f>
        <v>0</v>
      </c>
      <c r="L71" s="18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210" t="s">
        <v>72</v>
      </c>
      <c r="H72" s="154">
        <v>40</v>
      </c>
      <c r="I72" s="216">
        <f>SUM(I73:I75)</f>
        <v>0</v>
      </c>
      <c r="J72" s="218">
        <f>SUM(J73:J75)</f>
        <v>0</v>
      </c>
      <c r="K72" s="217">
        <f>SUM(K73:K75)</f>
        <v>0</v>
      </c>
      <c r="L72" s="177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169" t="s">
        <v>69</v>
      </c>
      <c r="H73" s="154">
        <v>41</v>
      </c>
      <c r="I73" s="164">
        <v>0</v>
      </c>
      <c r="J73" s="164">
        <v>0</v>
      </c>
      <c r="K73" s="164">
        <v>0</v>
      </c>
      <c r="L73" s="164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169" t="s">
        <v>70</v>
      </c>
      <c r="H74" s="154">
        <v>42</v>
      </c>
      <c r="I74" s="164">
        <v>0</v>
      </c>
      <c r="J74" s="164">
        <v>0</v>
      </c>
      <c r="K74" s="164">
        <v>0</v>
      </c>
      <c r="L74" s="164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169" t="s">
        <v>71</v>
      </c>
      <c r="H75" s="154">
        <v>43</v>
      </c>
      <c r="I75" s="164">
        <v>0</v>
      </c>
      <c r="J75" s="164">
        <v>0</v>
      </c>
      <c r="K75" s="164">
        <v>0</v>
      </c>
      <c r="L75" s="164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169" t="s">
        <v>241</v>
      </c>
      <c r="H76" s="154">
        <v>44</v>
      </c>
      <c r="I76" s="172">
        <f>I77</f>
        <v>0</v>
      </c>
      <c r="J76" s="178">
        <f>J77</f>
        <v>0</v>
      </c>
      <c r="K76" s="177">
        <f>K77</f>
        <v>0</v>
      </c>
      <c r="L76" s="177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169" t="s">
        <v>240</v>
      </c>
      <c r="H77" s="154">
        <v>45</v>
      </c>
      <c r="I77" s="172">
        <f>SUM(I78:I80)</f>
        <v>0</v>
      </c>
      <c r="J77" s="178">
        <f>SUM(J78:J80)</f>
        <v>0</v>
      </c>
      <c r="K77" s="177">
        <f>SUM(K78:K80)</f>
        <v>0</v>
      </c>
      <c r="L77" s="177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186" t="s">
        <v>75</v>
      </c>
      <c r="H78" s="154">
        <v>46</v>
      </c>
      <c r="I78" s="219">
        <v>0</v>
      </c>
      <c r="J78" s="219">
        <v>0</v>
      </c>
      <c r="K78" s="219">
        <v>0</v>
      </c>
      <c r="L78" s="219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169" t="s">
        <v>76</v>
      </c>
      <c r="H79" s="154">
        <v>47</v>
      </c>
      <c r="I79" s="164">
        <v>0</v>
      </c>
      <c r="J79" s="164">
        <v>0</v>
      </c>
      <c r="K79" s="164">
        <v>0</v>
      </c>
      <c r="L79" s="164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186" t="s">
        <v>77</v>
      </c>
      <c r="H80" s="154">
        <v>48</v>
      </c>
      <c r="I80" s="219">
        <v>0</v>
      </c>
      <c r="J80" s="219">
        <v>0</v>
      </c>
      <c r="K80" s="219">
        <v>0</v>
      </c>
      <c r="L80" s="219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186" t="s">
        <v>78</v>
      </c>
      <c r="H81" s="154">
        <v>49</v>
      </c>
      <c r="I81" s="172">
        <f t="shared" ref="I81:L82" si="3">I82</f>
        <v>0</v>
      </c>
      <c r="J81" s="172">
        <f t="shared" si="3"/>
        <v>0</v>
      </c>
      <c r="K81" s="172">
        <f t="shared" si="3"/>
        <v>0</v>
      </c>
      <c r="L81" s="17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186" t="s">
        <v>78</v>
      </c>
      <c r="H82" s="154">
        <v>50</v>
      </c>
      <c r="I82" s="172">
        <f t="shared" si="3"/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186" t="s">
        <v>78</v>
      </c>
      <c r="H83" s="154">
        <v>51</v>
      </c>
      <c r="I83" s="172">
        <f>SUM(I84)</f>
        <v>0</v>
      </c>
      <c r="J83" s="172">
        <f>SUM(J84)</f>
        <v>0</v>
      </c>
      <c r="K83" s="172">
        <f>SUM(K84)</f>
        <v>0</v>
      </c>
      <c r="L83" s="17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186" t="s">
        <v>78</v>
      </c>
      <c r="H84" s="154">
        <v>52</v>
      </c>
      <c r="I84" s="164">
        <v>0</v>
      </c>
      <c r="J84" s="164">
        <v>0</v>
      </c>
      <c r="K84" s="164">
        <v>0</v>
      </c>
      <c r="L84" s="164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229" t="s">
        <v>79</v>
      </c>
      <c r="H85" s="154">
        <v>53</v>
      </c>
      <c r="I85" s="172">
        <f t="shared" ref="I85:L87" si="4">I86</f>
        <v>0</v>
      </c>
      <c r="J85" s="178">
        <f t="shared" si="4"/>
        <v>0</v>
      </c>
      <c r="K85" s="177">
        <f t="shared" si="4"/>
        <v>0</v>
      </c>
      <c r="L85" s="177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169" t="s">
        <v>80</v>
      </c>
      <c r="H86" s="154">
        <v>54</v>
      </c>
      <c r="I86" s="172">
        <f t="shared" si="4"/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169" t="s">
        <v>80</v>
      </c>
      <c r="H87" s="154">
        <v>55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169" t="s">
        <v>80</v>
      </c>
      <c r="H88" s="154">
        <v>56</v>
      </c>
      <c r="I88" s="172">
        <f>SUM(I89:I91)</f>
        <v>0</v>
      </c>
      <c r="J88" s="178">
        <f>SUM(J89:J91)</f>
        <v>0</v>
      </c>
      <c r="K88" s="177">
        <f>SUM(K89:K91)</f>
        <v>0</v>
      </c>
      <c r="L88" s="177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169" t="s">
        <v>81</v>
      </c>
      <c r="H89" s="154">
        <v>57</v>
      </c>
      <c r="I89" s="164">
        <v>0</v>
      </c>
      <c r="J89" s="164">
        <v>0</v>
      </c>
      <c r="K89" s="164">
        <v>0</v>
      </c>
      <c r="L89" s="164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165" t="s">
        <v>82</v>
      </c>
      <c r="H90" s="154">
        <v>58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165" t="s">
        <v>83</v>
      </c>
      <c r="H91" s="154">
        <v>59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203" t="s">
        <v>84</v>
      </c>
      <c r="H92" s="154">
        <v>60</v>
      </c>
      <c r="I92" s="172">
        <f>SUM(I93+I98+I103)</f>
        <v>0</v>
      </c>
      <c r="J92" s="178">
        <f>SUM(J93+J98+J103)</f>
        <v>0</v>
      </c>
      <c r="K92" s="177">
        <f>SUM(K93+K98+K103)</f>
        <v>0</v>
      </c>
      <c r="L92" s="177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210" t="s">
        <v>85</v>
      </c>
      <c r="H93" s="154">
        <v>61</v>
      </c>
      <c r="I93" s="182">
        <f t="shared" ref="I93:L94" si="5">I94</f>
        <v>0</v>
      </c>
      <c r="J93" s="181">
        <f t="shared" si="5"/>
        <v>0</v>
      </c>
      <c r="K93" s="180">
        <f t="shared" si="5"/>
        <v>0</v>
      </c>
      <c r="L93" s="18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165" t="s">
        <v>85</v>
      </c>
      <c r="H94" s="154">
        <v>62</v>
      </c>
      <c r="I94" s="172">
        <f t="shared" si="5"/>
        <v>0</v>
      </c>
      <c r="J94" s="178">
        <f t="shared" si="5"/>
        <v>0</v>
      </c>
      <c r="K94" s="177">
        <f t="shared" si="5"/>
        <v>0</v>
      </c>
      <c r="L94" s="177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165" t="s">
        <v>85</v>
      </c>
      <c r="H95" s="154">
        <v>63</v>
      </c>
      <c r="I95" s="172">
        <f>SUM(I96:I97)</f>
        <v>0</v>
      </c>
      <c r="J95" s="178">
        <f>SUM(J96:J97)</f>
        <v>0</v>
      </c>
      <c r="K95" s="177">
        <f>SUM(K96:K97)</f>
        <v>0</v>
      </c>
      <c r="L95" s="177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165" t="s">
        <v>86</v>
      </c>
      <c r="H96" s="154">
        <v>64</v>
      </c>
      <c r="I96" s="164">
        <v>0</v>
      </c>
      <c r="J96" s="164">
        <v>0</v>
      </c>
      <c r="K96" s="164">
        <v>0</v>
      </c>
      <c r="L96" s="164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165" t="s">
        <v>87</v>
      </c>
      <c r="H97" s="154">
        <v>65</v>
      </c>
      <c r="I97" s="164">
        <v>0</v>
      </c>
      <c r="J97" s="164">
        <v>0</v>
      </c>
      <c r="K97" s="164">
        <v>0</v>
      </c>
      <c r="L97" s="164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165" t="s">
        <v>88</v>
      </c>
      <c r="H98" s="154">
        <v>66</v>
      </c>
      <c r="I98" s="172">
        <f t="shared" ref="I98:L99" si="6">I99</f>
        <v>0</v>
      </c>
      <c r="J98" s="178">
        <f t="shared" si="6"/>
        <v>0</v>
      </c>
      <c r="K98" s="177">
        <f t="shared" si="6"/>
        <v>0</v>
      </c>
      <c r="L98" s="17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165" t="s">
        <v>88</v>
      </c>
      <c r="H99" s="154">
        <v>67</v>
      </c>
      <c r="I99" s="172">
        <f t="shared" si="6"/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165" t="s">
        <v>88</v>
      </c>
      <c r="H100" s="154">
        <v>68</v>
      </c>
      <c r="I100" s="172">
        <f>SUM(I101:I102)</f>
        <v>0</v>
      </c>
      <c r="J100" s="178">
        <f>SUM(J101:J102)</f>
        <v>0</v>
      </c>
      <c r="K100" s="177">
        <f>SUM(K101:K102)</f>
        <v>0</v>
      </c>
      <c r="L100" s="17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165" t="s">
        <v>89</v>
      </c>
      <c r="H101" s="154">
        <v>69</v>
      </c>
      <c r="I101" s="164">
        <v>0</v>
      </c>
      <c r="J101" s="164">
        <v>0</v>
      </c>
      <c r="K101" s="164">
        <v>0</v>
      </c>
      <c r="L101" s="164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165" t="s">
        <v>90</v>
      </c>
      <c r="H102" s="154">
        <v>70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165" t="s">
        <v>91</v>
      </c>
      <c r="H103" s="154">
        <v>71</v>
      </c>
      <c r="I103" s="172">
        <f t="shared" ref="I103:L104" si="7">I104</f>
        <v>0</v>
      </c>
      <c r="J103" s="178">
        <f t="shared" si="7"/>
        <v>0</v>
      </c>
      <c r="K103" s="177">
        <f t="shared" si="7"/>
        <v>0</v>
      </c>
      <c r="L103" s="17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165" t="s">
        <v>92</v>
      </c>
      <c r="H104" s="154">
        <v>72</v>
      </c>
      <c r="I104" s="172">
        <f t="shared" si="7"/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179" t="s">
        <v>92</v>
      </c>
      <c r="H105" s="154">
        <v>73</v>
      </c>
      <c r="I105" s="216">
        <f>SUM(I106:I107)</f>
        <v>0</v>
      </c>
      <c r="J105" s="218">
        <f>SUM(J106:J107)</f>
        <v>0</v>
      </c>
      <c r="K105" s="217">
        <f>SUM(K106:K107)</f>
        <v>0</v>
      </c>
      <c r="L105" s="216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165" t="s">
        <v>92</v>
      </c>
      <c r="H106" s="154">
        <v>74</v>
      </c>
      <c r="I106" s="164">
        <v>0</v>
      </c>
      <c r="J106" s="164">
        <v>0</v>
      </c>
      <c r="K106" s="164">
        <v>0</v>
      </c>
      <c r="L106" s="164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179" t="s">
        <v>93</v>
      </c>
      <c r="H107" s="154">
        <v>75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179" t="s">
        <v>94</v>
      </c>
      <c r="H108" s="154">
        <v>76</v>
      </c>
      <c r="I108" s="216">
        <f>I109</f>
        <v>0</v>
      </c>
      <c r="J108" s="216">
        <f>J109</f>
        <v>0</v>
      </c>
      <c r="K108" s="216">
        <f>K109</f>
        <v>0</v>
      </c>
      <c r="L108" s="216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179" t="s">
        <v>94</v>
      </c>
      <c r="H109" s="154">
        <v>77</v>
      </c>
      <c r="I109" s="216">
        <f>SUM(I110:I111)</f>
        <v>0</v>
      </c>
      <c r="J109" s="216">
        <f>SUM(J110:J111)</f>
        <v>0</v>
      </c>
      <c r="K109" s="216">
        <f>SUM(K110:K111)</f>
        <v>0</v>
      </c>
      <c r="L109" s="216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179" t="s">
        <v>94</v>
      </c>
      <c r="H110" s="154">
        <v>78</v>
      </c>
      <c r="I110" s="164">
        <v>0</v>
      </c>
      <c r="J110" s="164">
        <v>0</v>
      </c>
      <c r="K110" s="164">
        <v>0</v>
      </c>
      <c r="L110" s="164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179" t="s">
        <v>95</v>
      </c>
      <c r="H111" s="154">
        <v>79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230" t="s">
        <v>96</v>
      </c>
      <c r="H112" s="154">
        <v>80</v>
      </c>
      <c r="I112" s="172">
        <f>SUM(I113+I118+I122+I126+I130+I134)</f>
        <v>0</v>
      </c>
      <c r="J112" s="172">
        <f>SUM(J113+J118+J122+J126+J130+J134)</f>
        <v>0</v>
      </c>
      <c r="K112" s="172">
        <f>SUM(K113+K118+K122+K126+K130+K134)</f>
        <v>0</v>
      </c>
      <c r="L112" s="17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179" t="s">
        <v>97</v>
      </c>
      <c r="H113" s="154">
        <v>81</v>
      </c>
      <c r="I113" s="216">
        <f t="shared" ref="I113:L114" si="8">I114</f>
        <v>0</v>
      </c>
      <c r="J113" s="218">
        <f t="shared" si="8"/>
        <v>0</v>
      </c>
      <c r="K113" s="217">
        <f t="shared" si="8"/>
        <v>0</v>
      </c>
      <c r="L113" s="216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165" t="s">
        <v>97</v>
      </c>
      <c r="H114" s="154">
        <v>82</v>
      </c>
      <c r="I114" s="172">
        <f t="shared" si="8"/>
        <v>0</v>
      </c>
      <c r="J114" s="178">
        <f t="shared" si="8"/>
        <v>0</v>
      </c>
      <c r="K114" s="177">
        <f t="shared" si="8"/>
        <v>0</v>
      </c>
      <c r="L114" s="17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165" t="s">
        <v>97</v>
      </c>
      <c r="H115" s="154">
        <v>83</v>
      </c>
      <c r="I115" s="172">
        <f>SUM(I116:I117)</f>
        <v>0</v>
      </c>
      <c r="J115" s="178">
        <f>SUM(J116:J117)</f>
        <v>0</v>
      </c>
      <c r="K115" s="177">
        <f>SUM(K116:K117)</f>
        <v>0</v>
      </c>
      <c r="L115" s="17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165" t="s">
        <v>98</v>
      </c>
      <c r="H116" s="154">
        <v>84</v>
      </c>
      <c r="I116" s="164">
        <v>0</v>
      </c>
      <c r="J116" s="164">
        <v>0</v>
      </c>
      <c r="K116" s="164">
        <v>0</v>
      </c>
      <c r="L116" s="164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210" t="s">
        <v>99</v>
      </c>
      <c r="H117" s="154">
        <v>85</v>
      </c>
      <c r="I117" s="219">
        <v>0</v>
      </c>
      <c r="J117" s="219">
        <v>0</v>
      </c>
      <c r="K117" s="219">
        <v>0</v>
      </c>
      <c r="L117" s="21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165" t="s">
        <v>100</v>
      </c>
      <c r="H118" s="154">
        <v>86</v>
      </c>
      <c r="I118" s="172">
        <f t="shared" ref="I118:L120" si="9">I119</f>
        <v>0</v>
      </c>
      <c r="J118" s="178">
        <f t="shared" si="9"/>
        <v>0</v>
      </c>
      <c r="K118" s="177">
        <f t="shared" si="9"/>
        <v>0</v>
      </c>
      <c r="L118" s="17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165" t="s">
        <v>100</v>
      </c>
      <c r="H119" s="154">
        <v>87</v>
      </c>
      <c r="I119" s="172">
        <f t="shared" si="9"/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165" t="s">
        <v>100</v>
      </c>
      <c r="H120" s="154">
        <v>88</v>
      </c>
      <c r="I120" s="156">
        <f t="shared" si="9"/>
        <v>0</v>
      </c>
      <c r="J120" s="239">
        <f t="shared" si="9"/>
        <v>0</v>
      </c>
      <c r="K120" s="238">
        <f t="shared" si="9"/>
        <v>0</v>
      </c>
      <c r="L120" s="156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165" t="s">
        <v>100</v>
      </c>
      <c r="H121" s="154">
        <v>89</v>
      </c>
      <c r="I121" s="164">
        <v>0</v>
      </c>
      <c r="J121" s="164">
        <v>0</v>
      </c>
      <c r="K121" s="164">
        <v>0</v>
      </c>
      <c r="L121" s="164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210" t="s">
        <v>101</v>
      </c>
      <c r="H122" s="154">
        <v>90</v>
      </c>
      <c r="I122" s="182">
        <f t="shared" ref="I122:L124" si="10">I123</f>
        <v>0</v>
      </c>
      <c r="J122" s="181">
        <f t="shared" si="10"/>
        <v>0</v>
      </c>
      <c r="K122" s="180">
        <f t="shared" si="10"/>
        <v>0</v>
      </c>
      <c r="L122" s="182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165" t="s">
        <v>101</v>
      </c>
      <c r="H123" s="154">
        <v>91</v>
      </c>
      <c r="I123" s="172">
        <f t="shared" si="10"/>
        <v>0</v>
      </c>
      <c r="J123" s="178">
        <f t="shared" si="10"/>
        <v>0</v>
      </c>
      <c r="K123" s="177">
        <f t="shared" si="10"/>
        <v>0</v>
      </c>
      <c r="L123" s="17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165" t="s">
        <v>101</v>
      </c>
      <c r="H124" s="154">
        <v>92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165" t="s">
        <v>101</v>
      </c>
      <c r="H125" s="154">
        <v>93</v>
      </c>
      <c r="I125" s="164">
        <v>0</v>
      </c>
      <c r="J125" s="164">
        <v>0</v>
      </c>
      <c r="K125" s="164">
        <v>0</v>
      </c>
      <c r="L125" s="164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210" t="s">
        <v>102</v>
      </c>
      <c r="H126" s="154">
        <v>94</v>
      </c>
      <c r="I126" s="182">
        <f t="shared" ref="I126:L128" si="11">I127</f>
        <v>0</v>
      </c>
      <c r="J126" s="181">
        <f t="shared" si="11"/>
        <v>0</v>
      </c>
      <c r="K126" s="180">
        <f t="shared" si="11"/>
        <v>0</v>
      </c>
      <c r="L126" s="182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165" t="s">
        <v>102</v>
      </c>
      <c r="H127" s="154">
        <v>95</v>
      </c>
      <c r="I127" s="172">
        <f t="shared" si="11"/>
        <v>0</v>
      </c>
      <c r="J127" s="178">
        <f t="shared" si="11"/>
        <v>0</v>
      </c>
      <c r="K127" s="177">
        <f t="shared" si="11"/>
        <v>0</v>
      </c>
      <c r="L127" s="17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165" t="s">
        <v>102</v>
      </c>
      <c r="H128" s="154">
        <v>96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165" t="s">
        <v>102</v>
      </c>
      <c r="H129" s="154">
        <v>97</v>
      </c>
      <c r="I129" s="164">
        <v>0</v>
      </c>
      <c r="J129" s="164">
        <v>0</v>
      </c>
      <c r="K129" s="164">
        <v>0</v>
      </c>
      <c r="L129" s="164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189" t="s">
        <v>103</v>
      </c>
      <c r="H130" s="154">
        <v>98</v>
      </c>
      <c r="I130" s="192">
        <f t="shared" ref="I130:L132" si="12">I131</f>
        <v>0</v>
      </c>
      <c r="J130" s="213">
        <f t="shared" si="12"/>
        <v>0</v>
      </c>
      <c r="K130" s="190">
        <f t="shared" si="12"/>
        <v>0</v>
      </c>
      <c r="L130" s="192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189" t="s">
        <v>103</v>
      </c>
      <c r="H131" s="154">
        <v>99</v>
      </c>
      <c r="I131" s="172">
        <f t="shared" si="12"/>
        <v>0</v>
      </c>
      <c r="J131" s="178">
        <f t="shared" si="12"/>
        <v>0</v>
      </c>
      <c r="K131" s="177">
        <f t="shared" si="12"/>
        <v>0</v>
      </c>
      <c r="L131" s="17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189" t="s">
        <v>103</v>
      </c>
      <c r="H132" s="154">
        <v>100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168" t="s">
        <v>104</v>
      </c>
      <c r="H133" s="154">
        <v>101</v>
      </c>
      <c r="I133" s="164">
        <v>0</v>
      </c>
      <c r="J133" s="164">
        <v>0</v>
      </c>
      <c r="K133" s="164">
        <v>0</v>
      </c>
      <c r="L133" s="164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236" t="s">
        <v>105</v>
      </c>
      <c r="H134" s="154">
        <v>102</v>
      </c>
      <c r="I134" s="177">
        <f t="shared" ref="I134:L136" si="13">I135</f>
        <v>0</v>
      </c>
      <c r="J134" s="172">
        <f t="shared" si="13"/>
        <v>0</v>
      </c>
      <c r="K134" s="172">
        <f t="shared" si="13"/>
        <v>0</v>
      </c>
      <c r="L134" s="17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236" t="s">
        <v>105</v>
      </c>
      <c r="H135" s="157">
        <v>103</v>
      </c>
      <c r="I135" s="172">
        <f t="shared" si="13"/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236" t="s">
        <v>105</v>
      </c>
      <c r="H136" s="157">
        <v>104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222" t="s">
        <v>105</v>
      </c>
      <c r="H137" s="157">
        <v>105</v>
      </c>
      <c r="I137" s="164">
        <v>0</v>
      </c>
      <c r="J137" s="235">
        <v>0</v>
      </c>
      <c r="K137" s="164">
        <v>0</v>
      </c>
      <c r="L137" s="164">
        <v>0</v>
      </c>
    </row>
    <row r="138" spans="1:12" hidden="1">
      <c r="A138" s="229">
        <v>2</v>
      </c>
      <c r="B138" s="206">
        <v>7</v>
      </c>
      <c r="C138" s="206"/>
      <c r="D138" s="205"/>
      <c r="E138" s="205"/>
      <c r="F138" s="204"/>
      <c r="G138" s="203" t="s">
        <v>106</v>
      </c>
      <c r="H138" s="157">
        <v>106</v>
      </c>
      <c r="I138" s="177">
        <f>SUM(I139+I144+I152)</f>
        <v>0</v>
      </c>
      <c r="J138" s="178">
        <f>SUM(J139+J144+J152)</f>
        <v>0</v>
      </c>
      <c r="K138" s="177">
        <f>SUM(K139+K144+K152)</f>
        <v>0</v>
      </c>
      <c r="L138" s="172">
        <f>SUM(L139+L144+L152)</f>
        <v>0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165" t="s">
        <v>107</v>
      </c>
      <c r="H139" s="157">
        <v>107</v>
      </c>
      <c r="I139" s="177">
        <f t="shared" ref="I139:L140" si="14">I140</f>
        <v>0</v>
      </c>
      <c r="J139" s="178">
        <f t="shared" si="14"/>
        <v>0</v>
      </c>
      <c r="K139" s="177">
        <f t="shared" si="14"/>
        <v>0</v>
      </c>
      <c r="L139" s="17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165" t="s">
        <v>107</v>
      </c>
      <c r="H140" s="157">
        <v>108</v>
      </c>
      <c r="I140" s="177">
        <f t="shared" si="14"/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165" t="s">
        <v>107</v>
      </c>
      <c r="H141" s="157">
        <v>109</v>
      </c>
      <c r="I141" s="177">
        <f>SUM(I142:I143)</f>
        <v>0</v>
      </c>
      <c r="J141" s="178">
        <f>SUM(J142:J143)</f>
        <v>0</v>
      </c>
      <c r="K141" s="177">
        <f>SUM(K142:K143)</f>
        <v>0</v>
      </c>
      <c r="L141" s="17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210" t="s">
        <v>108</v>
      </c>
      <c r="H142" s="157">
        <v>110</v>
      </c>
      <c r="I142" s="232">
        <v>0</v>
      </c>
      <c r="J142" s="232">
        <v>0</v>
      </c>
      <c r="K142" s="232">
        <v>0</v>
      </c>
      <c r="L142" s="2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165" t="s">
        <v>109</v>
      </c>
      <c r="H143" s="157">
        <v>111</v>
      </c>
      <c r="I143" s="201">
        <v>0</v>
      </c>
      <c r="J143" s="201">
        <v>0</v>
      </c>
      <c r="K143" s="201">
        <v>0</v>
      </c>
      <c r="L143" s="201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179" t="s">
        <v>110</v>
      </c>
      <c r="H144" s="157">
        <v>112</v>
      </c>
      <c r="I144" s="217">
        <f t="shared" ref="I144:L145" si="15">I145</f>
        <v>0</v>
      </c>
      <c r="J144" s="218">
        <f t="shared" si="15"/>
        <v>0</v>
      </c>
      <c r="K144" s="217">
        <f t="shared" si="15"/>
        <v>0</v>
      </c>
      <c r="L144" s="216">
        <f t="shared" si="15"/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165" t="s">
        <v>111</v>
      </c>
      <c r="H145" s="157">
        <v>113</v>
      </c>
      <c r="I145" s="177">
        <f t="shared" si="15"/>
        <v>0</v>
      </c>
      <c r="J145" s="178">
        <f t="shared" si="15"/>
        <v>0</v>
      </c>
      <c r="K145" s="177">
        <f t="shared" si="15"/>
        <v>0</v>
      </c>
      <c r="L145" s="172">
        <f t="shared" si="15"/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165" t="s">
        <v>111</v>
      </c>
      <c r="H146" s="157">
        <v>114</v>
      </c>
      <c r="I146" s="177">
        <f>SUM(I147:I148)</f>
        <v>0</v>
      </c>
      <c r="J146" s="178">
        <f>SUM(J147:J148)</f>
        <v>0</v>
      </c>
      <c r="K146" s="177">
        <f>SUM(K147:K148)</f>
        <v>0</v>
      </c>
      <c r="L146" s="172">
        <f>SUM(L147:L148)</f>
        <v>0</v>
      </c>
    </row>
    <row r="147" spans="1:12" hidden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165" t="s">
        <v>112</v>
      </c>
      <c r="H147" s="157">
        <v>115</v>
      </c>
      <c r="I147" s="201">
        <v>0</v>
      </c>
      <c r="J147" s="201">
        <v>0</v>
      </c>
      <c r="K147" s="201">
        <v>0</v>
      </c>
      <c r="L147" s="201">
        <v>0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165" t="s">
        <v>113</v>
      </c>
      <c r="H148" s="157">
        <v>116</v>
      </c>
      <c r="I148" s="201">
        <v>0</v>
      </c>
      <c r="J148" s="201">
        <v>0</v>
      </c>
      <c r="K148" s="201">
        <v>0</v>
      </c>
      <c r="L148" s="201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165" t="s">
        <v>114</v>
      </c>
      <c r="H149" s="157">
        <v>117</v>
      </c>
      <c r="I149" s="177">
        <f>I150</f>
        <v>0</v>
      </c>
      <c r="J149" s="177">
        <f>J150</f>
        <v>0</v>
      </c>
      <c r="K149" s="177">
        <f>K150</f>
        <v>0</v>
      </c>
      <c r="L149" s="177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165" t="s">
        <v>114</v>
      </c>
      <c r="H150" s="157">
        <v>118</v>
      </c>
      <c r="I150" s="177">
        <f>SUM(I151)</f>
        <v>0</v>
      </c>
      <c r="J150" s="177">
        <f>SUM(J151)</f>
        <v>0</v>
      </c>
      <c r="K150" s="177">
        <f>SUM(K151)</f>
        <v>0</v>
      </c>
      <c r="L150" s="177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165" t="s">
        <v>114</v>
      </c>
      <c r="H151" s="157">
        <v>119</v>
      </c>
      <c r="I151" s="201">
        <v>0</v>
      </c>
      <c r="J151" s="201">
        <v>0</v>
      </c>
      <c r="K151" s="201">
        <v>0</v>
      </c>
      <c r="L151" s="201">
        <v>0</v>
      </c>
    </row>
    <row r="152" spans="1:12" hidden="1">
      <c r="A152" s="169">
        <v>2</v>
      </c>
      <c r="B152" s="168">
        <v>7</v>
      </c>
      <c r="C152" s="169">
        <v>3</v>
      </c>
      <c r="D152" s="168"/>
      <c r="E152" s="167"/>
      <c r="F152" s="166"/>
      <c r="G152" s="165" t="s">
        <v>115</v>
      </c>
      <c r="H152" s="157">
        <v>120</v>
      </c>
      <c r="I152" s="177">
        <f t="shared" ref="I152:L153" si="16">I153</f>
        <v>0</v>
      </c>
      <c r="J152" s="178">
        <f t="shared" si="16"/>
        <v>0</v>
      </c>
      <c r="K152" s="177">
        <f t="shared" si="16"/>
        <v>0</v>
      </c>
      <c r="L152" s="172">
        <f t="shared" si="16"/>
        <v>0</v>
      </c>
    </row>
    <row r="153" spans="1:12" hidden="1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189" t="s">
        <v>115</v>
      </c>
      <c r="H153" s="157">
        <v>121</v>
      </c>
      <c r="I153" s="190">
        <f t="shared" si="16"/>
        <v>0</v>
      </c>
      <c r="J153" s="213">
        <f t="shared" si="16"/>
        <v>0</v>
      </c>
      <c r="K153" s="190">
        <f t="shared" si="16"/>
        <v>0</v>
      </c>
      <c r="L153" s="192">
        <f t="shared" si="16"/>
        <v>0</v>
      </c>
    </row>
    <row r="154" spans="1:12" hidden="1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165" t="s">
        <v>115</v>
      </c>
      <c r="H154" s="157">
        <v>122</v>
      </c>
      <c r="I154" s="177">
        <f>SUM(I155:I156)</f>
        <v>0</v>
      </c>
      <c r="J154" s="178">
        <f>SUM(J155:J156)</f>
        <v>0</v>
      </c>
      <c r="K154" s="177">
        <f>SUM(K155:K156)</f>
        <v>0</v>
      </c>
      <c r="L154" s="172">
        <f>SUM(L155:L156)</f>
        <v>0</v>
      </c>
    </row>
    <row r="155" spans="1:12" hidden="1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210" t="s">
        <v>116</v>
      </c>
      <c r="H155" s="157">
        <v>123</v>
      </c>
      <c r="I155" s="232">
        <v>0</v>
      </c>
      <c r="J155" s="232">
        <v>0</v>
      </c>
      <c r="K155" s="232">
        <v>0</v>
      </c>
      <c r="L155" s="232">
        <v>0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165" t="s">
        <v>117</v>
      </c>
      <c r="H156" s="157">
        <v>124</v>
      </c>
      <c r="I156" s="201">
        <v>0</v>
      </c>
      <c r="J156" s="164">
        <v>0</v>
      </c>
      <c r="K156" s="164">
        <v>0</v>
      </c>
      <c r="L156" s="164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234" t="s">
        <v>118</v>
      </c>
      <c r="H157" s="157">
        <v>125</v>
      </c>
      <c r="I157" s="180">
        <f>I158</f>
        <v>0</v>
      </c>
      <c r="J157" s="181">
        <f>J158</f>
        <v>0</v>
      </c>
      <c r="K157" s="180">
        <f>K158</f>
        <v>0</v>
      </c>
      <c r="L157" s="182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210" t="s">
        <v>118</v>
      </c>
      <c r="H158" s="157">
        <v>126</v>
      </c>
      <c r="I158" s="180">
        <f>I159+I164</f>
        <v>0</v>
      </c>
      <c r="J158" s="181">
        <f>J159+J164</f>
        <v>0</v>
      </c>
      <c r="K158" s="180">
        <f>K159+K164</f>
        <v>0</v>
      </c>
      <c r="L158" s="182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165" t="s">
        <v>119</v>
      </c>
      <c r="H159" s="157">
        <v>127</v>
      </c>
      <c r="I159" s="177">
        <f>I160</f>
        <v>0</v>
      </c>
      <c r="J159" s="178">
        <f>J160</f>
        <v>0</v>
      </c>
      <c r="K159" s="177">
        <f>K160</f>
        <v>0</v>
      </c>
      <c r="L159" s="17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165" t="s">
        <v>119</v>
      </c>
      <c r="H160" s="157">
        <v>128</v>
      </c>
      <c r="I160" s="180">
        <f>SUM(I161:I163)</f>
        <v>0</v>
      </c>
      <c r="J160" s="180">
        <f>SUM(J161:J163)</f>
        <v>0</v>
      </c>
      <c r="K160" s="180">
        <f>SUM(K161:K163)</f>
        <v>0</v>
      </c>
      <c r="L160" s="18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165" t="s">
        <v>120</v>
      </c>
      <c r="H161" s="157">
        <v>129</v>
      </c>
      <c r="I161" s="201">
        <v>0</v>
      </c>
      <c r="J161" s="201">
        <v>0</v>
      </c>
      <c r="K161" s="201">
        <v>0</v>
      </c>
      <c r="L161" s="201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189" t="s">
        <v>121</v>
      </c>
      <c r="H162" s="157">
        <v>130</v>
      </c>
      <c r="I162" s="211">
        <v>0</v>
      </c>
      <c r="J162" s="211">
        <v>0</v>
      </c>
      <c r="K162" s="211">
        <v>0</v>
      </c>
      <c r="L162" s="211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189" t="s">
        <v>122</v>
      </c>
      <c r="H163" s="157">
        <v>131</v>
      </c>
      <c r="I163" s="211">
        <v>0</v>
      </c>
      <c r="J163" s="233">
        <v>0</v>
      </c>
      <c r="K163" s="211">
        <v>0</v>
      </c>
      <c r="L163" s="195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165" t="s">
        <v>123</v>
      </c>
      <c r="H164" s="157">
        <v>132</v>
      </c>
      <c r="I164" s="177">
        <f t="shared" ref="I164:L165" si="17">I165</f>
        <v>0</v>
      </c>
      <c r="J164" s="178">
        <f t="shared" si="17"/>
        <v>0</v>
      </c>
      <c r="K164" s="177">
        <f t="shared" si="17"/>
        <v>0</v>
      </c>
      <c r="L164" s="17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165" t="s">
        <v>123</v>
      </c>
      <c r="H165" s="157">
        <v>133</v>
      </c>
      <c r="I165" s="177">
        <f t="shared" si="17"/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165" t="s">
        <v>123</v>
      </c>
      <c r="H166" s="157">
        <v>134</v>
      </c>
      <c r="I166" s="170">
        <v>0</v>
      </c>
      <c r="J166" s="164">
        <v>0</v>
      </c>
      <c r="K166" s="164">
        <v>0</v>
      </c>
      <c r="L166" s="164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203" t="s">
        <v>124</v>
      </c>
      <c r="H167" s="157">
        <v>135</v>
      </c>
      <c r="I167" s="177">
        <f>I168+I172</f>
        <v>0</v>
      </c>
      <c r="J167" s="178">
        <f>J168+J172</f>
        <v>0</v>
      </c>
      <c r="K167" s="177">
        <f>K168+K172</f>
        <v>0</v>
      </c>
      <c r="L167" s="17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165" t="s">
        <v>125</v>
      </c>
      <c r="H168" s="157">
        <v>136</v>
      </c>
      <c r="I168" s="177">
        <f t="shared" ref="I168:L170" si="18">I169</f>
        <v>0</v>
      </c>
      <c r="J168" s="178">
        <f t="shared" si="18"/>
        <v>0</v>
      </c>
      <c r="K168" s="177">
        <f t="shared" si="18"/>
        <v>0</v>
      </c>
      <c r="L168" s="17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165" t="s">
        <v>125</v>
      </c>
      <c r="H169" s="157">
        <v>137</v>
      </c>
      <c r="I169" s="180">
        <f t="shared" si="18"/>
        <v>0</v>
      </c>
      <c r="J169" s="181">
        <f t="shared" si="18"/>
        <v>0</v>
      </c>
      <c r="K169" s="180">
        <f t="shared" si="18"/>
        <v>0</v>
      </c>
      <c r="L169" s="182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165" t="s">
        <v>125</v>
      </c>
      <c r="H170" s="157">
        <v>138</v>
      </c>
      <c r="I170" s="177">
        <f t="shared" si="18"/>
        <v>0</v>
      </c>
      <c r="J170" s="178">
        <f t="shared" si="18"/>
        <v>0</v>
      </c>
      <c r="K170" s="177">
        <f t="shared" si="18"/>
        <v>0</v>
      </c>
      <c r="L170" s="17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165" t="s">
        <v>125</v>
      </c>
      <c r="H171" s="157">
        <v>139</v>
      </c>
      <c r="I171" s="232">
        <v>0</v>
      </c>
      <c r="J171" s="232">
        <v>0</v>
      </c>
      <c r="K171" s="232">
        <v>0</v>
      </c>
      <c r="L171" s="2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165" t="s">
        <v>126</v>
      </c>
      <c r="H172" s="157">
        <v>140</v>
      </c>
      <c r="I172" s="177">
        <f>SUM(I173+I178)</f>
        <v>0</v>
      </c>
      <c r="J172" s="177">
        <f>SUM(J173+J178)</f>
        <v>0</v>
      </c>
      <c r="K172" s="177">
        <f>SUM(K173+K178)</f>
        <v>0</v>
      </c>
      <c r="L172" s="177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210" t="s">
        <v>127</v>
      </c>
      <c r="H173" s="157">
        <v>141</v>
      </c>
      <c r="I173" s="180">
        <f>I174</f>
        <v>0</v>
      </c>
      <c r="J173" s="181">
        <f>J174</f>
        <v>0</v>
      </c>
      <c r="K173" s="180">
        <f>K174</f>
        <v>0</v>
      </c>
      <c r="L173" s="182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210" t="s">
        <v>127</v>
      </c>
      <c r="H174" s="157">
        <v>142</v>
      </c>
      <c r="I174" s="177">
        <f>SUM(I175:I177)</f>
        <v>0</v>
      </c>
      <c r="J174" s="178">
        <f>SUM(J175:J177)</f>
        <v>0</v>
      </c>
      <c r="K174" s="177">
        <f>SUM(K175:K177)</f>
        <v>0</v>
      </c>
      <c r="L174" s="17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210" t="s">
        <v>128</v>
      </c>
      <c r="H175" s="157">
        <v>143</v>
      </c>
      <c r="I175" s="211">
        <v>0</v>
      </c>
      <c r="J175" s="219">
        <v>0</v>
      </c>
      <c r="K175" s="219">
        <v>0</v>
      </c>
      <c r="L175" s="21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210" t="s">
        <v>129</v>
      </c>
      <c r="H176" s="157">
        <v>144</v>
      </c>
      <c r="I176" s="201">
        <v>0</v>
      </c>
      <c r="J176" s="171">
        <v>0</v>
      </c>
      <c r="K176" s="171">
        <v>0</v>
      </c>
      <c r="L176" s="171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210" t="s">
        <v>130</v>
      </c>
      <c r="H177" s="157">
        <v>145</v>
      </c>
      <c r="I177" s="201">
        <v>0</v>
      </c>
      <c r="J177" s="201">
        <v>0</v>
      </c>
      <c r="K177" s="201">
        <v>0</v>
      </c>
      <c r="L177" s="201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165" t="s">
        <v>131</v>
      </c>
      <c r="H178" s="157">
        <v>146</v>
      </c>
      <c r="I178" s="177">
        <f>I179</f>
        <v>0</v>
      </c>
      <c r="J178" s="178">
        <f>J179</f>
        <v>0</v>
      </c>
      <c r="K178" s="177">
        <f>K179</f>
        <v>0</v>
      </c>
      <c r="L178" s="17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210" t="s">
        <v>132</v>
      </c>
      <c r="H179" s="157">
        <v>147</v>
      </c>
      <c r="I179" s="180">
        <f>SUM(I180:I182)</f>
        <v>0</v>
      </c>
      <c r="J179" s="180">
        <f>SUM(J180:J182)</f>
        <v>0</v>
      </c>
      <c r="K179" s="180">
        <f>SUM(K180:K182)</f>
        <v>0</v>
      </c>
      <c r="L179" s="18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214" t="s">
        <v>133</v>
      </c>
      <c r="H180" s="157">
        <v>148</v>
      </c>
      <c r="I180" s="201">
        <v>0</v>
      </c>
      <c r="J180" s="219">
        <v>0</v>
      </c>
      <c r="K180" s="219">
        <v>0</v>
      </c>
      <c r="L180" s="21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179" t="s">
        <v>134</v>
      </c>
      <c r="H181" s="157">
        <v>149</v>
      </c>
      <c r="I181" s="219">
        <v>0</v>
      </c>
      <c r="J181" s="164">
        <v>0</v>
      </c>
      <c r="K181" s="164">
        <v>0</v>
      </c>
      <c r="L181" s="164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189" t="s">
        <v>135</v>
      </c>
      <c r="H182" s="157">
        <v>150</v>
      </c>
      <c r="I182" s="171">
        <v>0</v>
      </c>
      <c r="J182" s="171">
        <v>0</v>
      </c>
      <c r="K182" s="171">
        <v>0</v>
      </c>
      <c r="L182" s="171">
        <v>0</v>
      </c>
    </row>
    <row r="183" spans="1:12" ht="76.5" customHeight="1">
      <c r="A183" s="206">
        <v>3</v>
      </c>
      <c r="B183" s="203"/>
      <c r="C183" s="206"/>
      <c r="D183" s="205"/>
      <c r="E183" s="205"/>
      <c r="F183" s="204"/>
      <c r="G183" s="230" t="s">
        <v>136</v>
      </c>
      <c r="H183" s="157">
        <v>151</v>
      </c>
      <c r="I183" s="172">
        <f>SUM(I184+I237+I302)</f>
        <v>20800</v>
      </c>
      <c r="J183" s="178">
        <f>SUM(J184+J237+J302)</f>
        <v>0</v>
      </c>
      <c r="K183" s="177">
        <f>SUM(K184+K237+K302)</f>
        <v>0</v>
      </c>
      <c r="L183" s="172">
        <f>SUM(L184+L237+L302)</f>
        <v>0</v>
      </c>
    </row>
    <row r="184" spans="1:12" ht="25.5" customHeight="1">
      <c r="A184" s="229">
        <v>3</v>
      </c>
      <c r="B184" s="206">
        <v>1</v>
      </c>
      <c r="C184" s="228"/>
      <c r="D184" s="227"/>
      <c r="E184" s="227"/>
      <c r="F184" s="226"/>
      <c r="G184" s="225" t="s">
        <v>137</v>
      </c>
      <c r="H184" s="157">
        <v>152</v>
      </c>
      <c r="I184" s="172">
        <f>SUM(I185+I208+I215+I227+I231)</f>
        <v>20800</v>
      </c>
      <c r="J184" s="182">
        <f>SUM(J185+J208+J215+J227+J231)</f>
        <v>0</v>
      </c>
      <c r="K184" s="182">
        <f>SUM(K185+K208+K215+K227+K231)</f>
        <v>0</v>
      </c>
      <c r="L184" s="182">
        <f>SUM(L185+L208+L215+L227+L231)</f>
        <v>0</v>
      </c>
    </row>
    <row r="185" spans="1:12" ht="25.5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169" t="s">
        <v>138</v>
      </c>
      <c r="H185" s="157">
        <v>153</v>
      </c>
      <c r="I185" s="182">
        <f>SUM(I186+I189+I194+I200+I205)</f>
        <v>20800</v>
      </c>
      <c r="J185" s="178">
        <f>SUM(J186+J189+J194+J200+J205)</f>
        <v>0</v>
      </c>
      <c r="K185" s="177">
        <f>SUM(K186+K189+K194+K200+K205)</f>
        <v>0</v>
      </c>
      <c r="L185" s="17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169" t="s">
        <v>139</v>
      </c>
      <c r="H186" s="157">
        <v>154</v>
      </c>
      <c r="I186" s="172">
        <f t="shared" ref="I186:L187" si="19">I187</f>
        <v>0</v>
      </c>
      <c r="J186" s="181">
        <f t="shared" si="19"/>
        <v>0</v>
      </c>
      <c r="K186" s="180">
        <f t="shared" si="19"/>
        <v>0</v>
      </c>
      <c r="L186" s="182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169" t="s">
        <v>139</v>
      </c>
      <c r="H187" s="157">
        <v>155</v>
      </c>
      <c r="I187" s="182">
        <f t="shared" si="19"/>
        <v>0</v>
      </c>
      <c r="J187" s="172">
        <f t="shared" si="19"/>
        <v>0</v>
      </c>
      <c r="K187" s="172">
        <f t="shared" si="19"/>
        <v>0</v>
      </c>
      <c r="L187" s="17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169" t="s">
        <v>139</v>
      </c>
      <c r="H188" s="157">
        <v>156</v>
      </c>
      <c r="I188" s="164">
        <v>0</v>
      </c>
      <c r="J188" s="164">
        <v>0</v>
      </c>
      <c r="K188" s="164">
        <v>0</v>
      </c>
      <c r="L188" s="164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210" t="s">
        <v>140</v>
      </c>
      <c r="H189" s="157">
        <v>157</v>
      </c>
      <c r="I189" s="182">
        <f>I190</f>
        <v>0</v>
      </c>
      <c r="J189" s="181">
        <f>J190</f>
        <v>0</v>
      </c>
      <c r="K189" s="180">
        <f>K190</f>
        <v>0</v>
      </c>
      <c r="L189" s="182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210" t="s">
        <v>140</v>
      </c>
      <c r="H190" s="157">
        <v>158</v>
      </c>
      <c r="I190" s="172">
        <f>SUM(I191:I193)</f>
        <v>0</v>
      </c>
      <c r="J190" s="178">
        <f>SUM(J191:J193)</f>
        <v>0</v>
      </c>
      <c r="K190" s="177">
        <f>SUM(K191:K193)</f>
        <v>0</v>
      </c>
      <c r="L190" s="17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210" t="s">
        <v>141</v>
      </c>
      <c r="H191" s="157">
        <v>159</v>
      </c>
      <c r="I191" s="219">
        <v>0</v>
      </c>
      <c r="J191" s="219">
        <v>0</v>
      </c>
      <c r="K191" s="219">
        <v>0</v>
      </c>
      <c r="L191" s="171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165" t="s">
        <v>142</v>
      </c>
      <c r="H192" s="157">
        <v>160</v>
      </c>
      <c r="I192" s="164">
        <v>0</v>
      </c>
      <c r="J192" s="164">
        <v>0</v>
      </c>
      <c r="K192" s="164">
        <v>0</v>
      </c>
      <c r="L192" s="164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210" t="s">
        <v>143</v>
      </c>
      <c r="H193" s="157">
        <v>161</v>
      </c>
      <c r="I193" s="219">
        <v>0</v>
      </c>
      <c r="J193" s="219">
        <v>0</v>
      </c>
      <c r="K193" s="219">
        <v>0</v>
      </c>
      <c r="L193" s="171">
        <v>0</v>
      </c>
    </row>
    <row r="194" spans="1:12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165" t="s">
        <v>144</v>
      </c>
      <c r="H194" s="157">
        <v>162</v>
      </c>
      <c r="I194" s="172">
        <f>I195</f>
        <v>20800</v>
      </c>
      <c r="J194" s="178">
        <f>J195</f>
        <v>0</v>
      </c>
      <c r="K194" s="177">
        <f>K195</f>
        <v>0</v>
      </c>
      <c r="L194" s="172">
        <f>L195</f>
        <v>0</v>
      </c>
    </row>
    <row r="195" spans="1:12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165" t="s">
        <v>144</v>
      </c>
      <c r="H195" s="157">
        <v>163</v>
      </c>
      <c r="I195" s="172">
        <f>SUM(I196:I199)</f>
        <v>20800</v>
      </c>
      <c r="J195" s="172">
        <f>SUM(J196:J199)</f>
        <v>0</v>
      </c>
      <c r="K195" s="172">
        <f>SUM(K196:K199)</f>
        <v>0</v>
      </c>
      <c r="L195" s="17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165" t="s">
        <v>145</v>
      </c>
      <c r="H196" s="157">
        <v>164</v>
      </c>
      <c r="I196" s="164">
        <v>0</v>
      </c>
      <c r="J196" s="164">
        <v>0</v>
      </c>
      <c r="K196" s="164">
        <v>0</v>
      </c>
      <c r="L196" s="171">
        <v>0</v>
      </c>
    </row>
    <row r="197" spans="1:12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165" t="s">
        <v>146</v>
      </c>
      <c r="H197" s="157">
        <v>165</v>
      </c>
      <c r="I197" s="219">
        <v>3300</v>
      </c>
      <c r="J197" s="164">
        <v>0</v>
      </c>
      <c r="K197" s="164">
        <v>0</v>
      </c>
      <c r="L197" s="164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169" t="s">
        <v>147</v>
      </c>
      <c r="H198" s="157">
        <v>166</v>
      </c>
      <c r="I198" s="219">
        <v>0</v>
      </c>
      <c r="J198" s="195">
        <v>0</v>
      </c>
      <c r="K198" s="195">
        <v>0</v>
      </c>
      <c r="L198" s="195">
        <v>0</v>
      </c>
    </row>
    <row r="199" spans="1:12" ht="26.25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222" t="s">
        <v>148</v>
      </c>
      <c r="H199" s="157">
        <v>167</v>
      </c>
      <c r="I199" s="221">
        <v>17500</v>
      </c>
      <c r="J199" s="220">
        <v>0</v>
      </c>
      <c r="K199" s="164">
        <v>0</v>
      </c>
      <c r="L199" s="164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179" t="s">
        <v>149</v>
      </c>
      <c r="H200" s="157">
        <v>168</v>
      </c>
      <c r="I200" s="172">
        <f>I201</f>
        <v>0</v>
      </c>
      <c r="J200" s="218">
        <f>J201</f>
        <v>0</v>
      </c>
      <c r="K200" s="217">
        <f>K201</f>
        <v>0</v>
      </c>
      <c r="L200" s="216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179" t="s">
        <v>149</v>
      </c>
      <c r="H201" s="157">
        <v>169</v>
      </c>
      <c r="I201" s="182">
        <f>SUM(I202:I204)</f>
        <v>0</v>
      </c>
      <c r="J201" s="178">
        <f>SUM(J202:J204)</f>
        <v>0</v>
      </c>
      <c r="K201" s="177">
        <f>SUM(K202:K204)</f>
        <v>0</v>
      </c>
      <c r="L201" s="17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165" t="s">
        <v>150</v>
      </c>
      <c r="H202" s="157">
        <v>170</v>
      </c>
      <c r="I202" s="164">
        <v>0</v>
      </c>
      <c r="J202" s="164">
        <v>0</v>
      </c>
      <c r="K202" s="164">
        <v>0</v>
      </c>
      <c r="L202" s="171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210" t="s">
        <v>239</v>
      </c>
      <c r="H203" s="157">
        <v>171</v>
      </c>
      <c r="I203" s="219">
        <v>0</v>
      </c>
      <c r="J203" s="219">
        <v>0</v>
      </c>
      <c r="K203" s="201">
        <v>0</v>
      </c>
      <c r="L203" s="164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165" t="s">
        <v>152</v>
      </c>
      <c r="H204" s="157">
        <v>172</v>
      </c>
      <c r="I204" s="219">
        <v>0</v>
      </c>
      <c r="J204" s="219">
        <v>0</v>
      </c>
      <c r="K204" s="219">
        <v>0</v>
      </c>
      <c r="L204" s="164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165" t="s">
        <v>153</v>
      </c>
      <c r="H205" s="157">
        <v>173</v>
      </c>
      <c r="I205" s="172">
        <f t="shared" ref="I205:L206" si="20">I206</f>
        <v>0</v>
      </c>
      <c r="J205" s="178">
        <f t="shared" si="20"/>
        <v>0</v>
      </c>
      <c r="K205" s="177">
        <f t="shared" si="20"/>
        <v>0</v>
      </c>
      <c r="L205" s="17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165" t="s">
        <v>153</v>
      </c>
      <c r="H206" s="157">
        <v>174</v>
      </c>
      <c r="I206" s="177">
        <f t="shared" si="20"/>
        <v>0</v>
      </c>
      <c r="J206" s="177">
        <f t="shared" si="20"/>
        <v>0</v>
      </c>
      <c r="K206" s="177">
        <f t="shared" si="20"/>
        <v>0</v>
      </c>
      <c r="L206" s="177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165" t="s">
        <v>153</v>
      </c>
      <c r="H207" s="157">
        <v>175</v>
      </c>
      <c r="I207" s="219">
        <v>0</v>
      </c>
      <c r="J207" s="164">
        <v>0</v>
      </c>
      <c r="K207" s="164">
        <v>0</v>
      </c>
      <c r="L207" s="164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179" t="s">
        <v>154</v>
      </c>
      <c r="H208" s="157">
        <v>176</v>
      </c>
      <c r="I208" s="172">
        <f t="shared" ref="I208:L209" si="21">I209</f>
        <v>0</v>
      </c>
      <c r="J208" s="218">
        <f t="shared" si="21"/>
        <v>0</v>
      </c>
      <c r="K208" s="217">
        <f t="shared" si="21"/>
        <v>0</v>
      </c>
      <c r="L208" s="216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179" t="s">
        <v>154</v>
      </c>
      <c r="H209" s="157">
        <v>177</v>
      </c>
      <c r="I209" s="182">
        <f t="shared" si="21"/>
        <v>0</v>
      </c>
      <c r="J209" s="178">
        <f t="shared" si="21"/>
        <v>0</v>
      </c>
      <c r="K209" s="177">
        <f t="shared" si="21"/>
        <v>0</v>
      </c>
      <c r="L209" s="17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179" t="s">
        <v>154</v>
      </c>
      <c r="H210" s="157">
        <v>178</v>
      </c>
      <c r="I210" s="172">
        <f>SUM(I211:I214)</f>
        <v>0</v>
      </c>
      <c r="J210" s="181">
        <f>SUM(J211:J214)</f>
        <v>0</v>
      </c>
      <c r="K210" s="180">
        <f>SUM(K211:K214)</f>
        <v>0</v>
      </c>
      <c r="L210" s="182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165" t="s">
        <v>238</v>
      </c>
      <c r="H211" s="157">
        <v>179</v>
      </c>
      <c r="I211" s="164">
        <v>0</v>
      </c>
      <c r="J211" s="164">
        <v>0</v>
      </c>
      <c r="K211" s="164">
        <v>0</v>
      </c>
      <c r="L211" s="164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165" t="s">
        <v>156</v>
      </c>
      <c r="H212" s="157">
        <v>180</v>
      </c>
      <c r="I212" s="164">
        <v>0</v>
      </c>
      <c r="J212" s="164">
        <v>0</v>
      </c>
      <c r="K212" s="164">
        <v>0</v>
      </c>
      <c r="L212" s="164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165" t="s">
        <v>157</v>
      </c>
      <c r="H213" s="157">
        <v>181</v>
      </c>
      <c r="I213" s="164">
        <v>0</v>
      </c>
      <c r="J213" s="164">
        <v>0</v>
      </c>
      <c r="K213" s="164">
        <v>0</v>
      </c>
      <c r="L213" s="164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189" t="s">
        <v>158</v>
      </c>
      <c r="H214" s="157">
        <v>182</v>
      </c>
      <c r="I214" s="164">
        <v>0</v>
      </c>
      <c r="J214" s="164">
        <v>0</v>
      </c>
      <c r="K214" s="164">
        <v>0</v>
      </c>
      <c r="L214" s="171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165" t="s">
        <v>159</v>
      </c>
      <c r="H215" s="157">
        <v>183</v>
      </c>
      <c r="I215" s="172">
        <f>SUM(I216+I219)</f>
        <v>0</v>
      </c>
      <c r="J215" s="178">
        <f>SUM(J216+J219)</f>
        <v>0</v>
      </c>
      <c r="K215" s="177">
        <f>SUM(K216+K219)</f>
        <v>0</v>
      </c>
      <c r="L215" s="17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210" t="s">
        <v>160</v>
      </c>
      <c r="H216" s="157">
        <v>184</v>
      </c>
      <c r="I216" s="182">
        <f t="shared" ref="I216:L217" si="22">I217</f>
        <v>0</v>
      </c>
      <c r="J216" s="181">
        <f t="shared" si="22"/>
        <v>0</v>
      </c>
      <c r="K216" s="180">
        <f t="shared" si="22"/>
        <v>0</v>
      </c>
      <c r="L216" s="182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210" t="s">
        <v>160</v>
      </c>
      <c r="H217" s="157">
        <v>185</v>
      </c>
      <c r="I217" s="172">
        <f t="shared" si="22"/>
        <v>0</v>
      </c>
      <c r="J217" s="178">
        <f t="shared" si="22"/>
        <v>0</v>
      </c>
      <c r="K217" s="177">
        <f t="shared" si="22"/>
        <v>0</v>
      </c>
      <c r="L217" s="17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210" t="s">
        <v>160</v>
      </c>
      <c r="H218" s="157">
        <v>186</v>
      </c>
      <c r="I218" s="171">
        <v>0</v>
      </c>
      <c r="J218" s="171">
        <v>0</v>
      </c>
      <c r="K218" s="171">
        <v>0</v>
      </c>
      <c r="L218" s="171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165" t="s">
        <v>161</v>
      </c>
      <c r="H219" s="157">
        <v>187</v>
      </c>
      <c r="I219" s="172">
        <f>I220</f>
        <v>0</v>
      </c>
      <c r="J219" s="178">
        <f>J220</f>
        <v>0</v>
      </c>
      <c r="K219" s="177">
        <f>K220</f>
        <v>0</v>
      </c>
      <c r="L219" s="17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165" t="s">
        <v>161</v>
      </c>
      <c r="H220" s="157">
        <v>188</v>
      </c>
      <c r="I220" s="172">
        <f>SUM(I221:I226)</f>
        <v>0</v>
      </c>
      <c r="J220" s="172">
        <f>SUM(J221:J226)</f>
        <v>0</v>
      </c>
      <c r="K220" s="172">
        <f>SUM(K221:K226)</f>
        <v>0</v>
      </c>
      <c r="L220" s="17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165" t="s">
        <v>162</v>
      </c>
      <c r="H221" s="157">
        <v>189</v>
      </c>
      <c r="I221" s="164">
        <v>0</v>
      </c>
      <c r="J221" s="164">
        <v>0</v>
      </c>
      <c r="K221" s="164">
        <v>0</v>
      </c>
      <c r="L221" s="171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165" t="s">
        <v>163</v>
      </c>
      <c r="H222" s="157">
        <v>190</v>
      </c>
      <c r="I222" s="164">
        <v>0</v>
      </c>
      <c r="J222" s="164">
        <v>0</v>
      </c>
      <c r="K222" s="164">
        <v>0</v>
      </c>
      <c r="L222" s="164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165" t="s">
        <v>164</v>
      </c>
      <c r="H223" s="157">
        <v>191</v>
      </c>
      <c r="I223" s="164">
        <v>0</v>
      </c>
      <c r="J223" s="164">
        <v>0</v>
      </c>
      <c r="K223" s="164">
        <v>0</v>
      </c>
      <c r="L223" s="164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165" t="s">
        <v>237</v>
      </c>
      <c r="H224" s="157">
        <v>192</v>
      </c>
      <c r="I224" s="164">
        <v>0</v>
      </c>
      <c r="J224" s="164">
        <v>0</v>
      </c>
      <c r="K224" s="164">
        <v>0</v>
      </c>
      <c r="L224" s="171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210" t="s">
        <v>166</v>
      </c>
      <c r="H225" s="157">
        <v>193</v>
      </c>
      <c r="I225" s="164">
        <v>0</v>
      </c>
      <c r="J225" s="164">
        <v>0</v>
      </c>
      <c r="K225" s="164">
        <v>0</v>
      </c>
      <c r="L225" s="164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210" t="s">
        <v>161</v>
      </c>
      <c r="H226" s="157">
        <v>194</v>
      </c>
      <c r="I226" s="164">
        <v>0</v>
      </c>
      <c r="J226" s="164">
        <v>0</v>
      </c>
      <c r="K226" s="164">
        <v>0</v>
      </c>
      <c r="L226" s="171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210" t="s">
        <v>167</v>
      </c>
      <c r="H227" s="157">
        <v>195</v>
      </c>
      <c r="I227" s="182">
        <f t="shared" ref="I227:L229" si="23">I228</f>
        <v>0</v>
      </c>
      <c r="J227" s="181">
        <f t="shared" si="23"/>
        <v>0</v>
      </c>
      <c r="K227" s="180">
        <f t="shared" si="23"/>
        <v>0</v>
      </c>
      <c r="L227" s="18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210" t="s">
        <v>167</v>
      </c>
      <c r="H228" s="157">
        <v>196</v>
      </c>
      <c r="I228" s="192">
        <f t="shared" si="23"/>
        <v>0</v>
      </c>
      <c r="J228" s="213">
        <f t="shared" si="23"/>
        <v>0</v>
      </c>
      <c r="K228" s="190">
        <f t="shared" si="23"/>
        <v>0</v>
      </c>
      <c r="L228" s="190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210" t="s">
        <v>168</v>
      </c>
      <c r="H229" s="157">
        <v>197</v>
      </c>
      <c r="I229" s="172">
        <f t="shared" si="23"/>
        <v>0</v>
      </c>
      <c r="J229" s="178">
        <f t="shared" si="23"/>
        <v>0</v>
      </c>
      <c r="K229" s="177">
        <f t="shared" si="23"/>
        <v>0</v>
      </c>
      <c r="L229" s="177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210" t="s">
        <v>168</v>
      </c>
      <c r="H230" s="157">
        <v>198</v>
      </c>
      <c r="I230" s="164">
        <v>0</v>
      </c>
      <c r="J230" s="164">
        <v>0</v>
      </c>
      <c r="K230" s="164">
        <v>0</v>
      </c>
      <c r="L230" s="164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165" t="s">
        <v>236</v>
      </c>
      <c r="H231" s="157">
        <v>199</v>
      </c>
      <c r="I231" s="172">
        <f t="shared" ref="I231:L232" si="24">I232</f>
        <v>0</v>
      </c>
      <c r="J231" s="172">
        <f t="shared" si="24"/>
        <v>0</v>
      </c>
      <c r="K231" s="172">
        <f t="shared" si="24"/>
        <v>0</v>
      </c>
      <c r="L231" s="17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165" t="s">
        <v>236</v>
      </c>
      <c r="H232" s="157">
        <v>200</v>
      </c>
      <c r="I232" s="172">
        <f t="shared" si="24"/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165" t="s">
        <v>236</v>
      </c>
      <c r="H233" s="157">
        <v>201</v>
      </c>
      <c r="I233" s="172">
        <f>SUM(I234:I236)</f>
        <v>0</v>
      </c>
      <c r="J233" s="172">
        <f>SUM(J234:J236)</f>
        <v>0</v>
      </c>
      <c r="K233" s="172">
        <f>SUM(K234:K236)</f>
        <v>0</v>
      </c>
      <c r="L233" s="17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214" t="s">
        <v>170</v>
      </c>
      <c r="H234" s="157">
        <v>202</v>
      </c>
      <c r="I234" s="164">
        <v>0</v>
      </c>
      <c r="J234" s="164">
        <v>0</v>
      </c>
      <c r="K234" s="164">
        <v>0</v>
      </c>
      <c r="L234" s="164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214" t="s">
        <v>171</v>
      </c>
      <c r="H235" s="157">
        <v>203</v>
      </c>
      <c r="I235" s="164">
        <v>0</v>
      </c>
      <c r="J235" s="164">
        <v>0</v>
      </c>
      <c r="K235" s="164">
        <v>0</v>
      </c>
      <c r="L235" s="164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214" t="s">
        <v>172</v>
      </c>
      <c r="H236" s="157">
        <v>204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203" t="s">
        <v>173</v>
      </c>
      <c r="H237" s="157">
        <v>205</v>
      </c>
      <c r="I237" s="172">
        <f>SUM(I238+I270)</f>
        <v>0</v>
      </c>
      <c r="J237" s="178">
        <f>SUM(J238+J270)</f>
        <v>0</v>
      </c>
      <c r="K237" s="177">
        <f>SUM(K238+K270)</f>
        <v>0</v>
      </c>
      <c r="L237" s="177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189" t="s">
        <v>174</v>
      </c>
      <c r="H238" s="157">
        <v>206</v>
      </c>
      <c r="I238" s="192">
        <f>SUM(I239+I248+I252+I256+I260+I263+I266)</f>
        <v>0</v>
      </c>
      <c r="J238" s="213">
        <f>SUM(J239+J248+J252+J256+J260+J263+J266)</f>
        <v>0</v>
      </c>
      <c r="K238" s="190">
        <f>SUM(K239+K248+K252+K256+K260+K263+K266)</f>
        <v>0</v>
      </c>
      <c r="L238" s="190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165" t="s">
        <v>175</v>
      </c>
      <c r="H239" s="157">
        <v>207</v>
      </c>
      <c r="I239" s="192">
        <f>I240</f>
        <v>0</v>
      </c>
      <c r="J239" s="192">
        <f>J240</f>
        <v>0</v>
      </c>
      <c r="K239" s="192">
        <f>K240</f>
        <v>0</v>
      </c>
      <c r="L239" s="192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165" t="s">
        <v>176</v>
      </c>
      <c r="H240" s="157">
        <v>208</v>
      </c>
      <c r="I240" s="172">
        <f>SUM(I241:I241)</f>
        <v>0</v>
      </c>
      <c r="J240" s="178">
        <f>SUM(J241:J241)</f>
        <v>0</v>
      </c>
      <c r="K240" s="177">
        <f>SUM(K241:K241)</f>
        <v>0</v>
      </c>
      <c r="L240" s="177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189" t="s">
        <v>176</v>
      </c>
      <c r="H241" s="157">
        <v>209</v>
      </c>
      <c r="I241" s="164">
        <v>0</v>
      </c>
      <c r="J241" s="164">
        <v>0</v>
      </c>
      <c r="K241" s="164">
        <v>0</v>
      </c>
      <c r="L241" s="164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189" t="s">
        <v>177</v>
      </c>
      <c r="H242" s="157">
        <v>210</v>
      </c>
      <c r="I242" s="172">
        <f>SUM(I243:I244)</f>
        <v>0</v>
      </c>
      <c r="J242" s="172">
        <f>SUM(J243:J244)</f>
        <v>0</v>
      </c>
      <c r="K242" s="172">
        <f>SUM(K243:K244)</f>
        <v>0</v>
      </c>
      <c r="L242" s="17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189" t="s">
        <v>178</v>
      </c>
      <c r="H243" s="157">
        <v>211</v>
      </c>
      <c r="I243" s="164">
        <v>0</v>
      </c>
      <c r="J243" s="164">
        <v>0</v>
      </c>
      <c r="K243" s="164">
        <v>0</v>
      </c>
      <c r="L243" s="164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189" t="s">
        <v>179</v>
      </c>
      <c r="H244" s="157">
        <v>212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189" t="s">
        <v>180</v>
      </c>
      <c r="H245" s="157">
        <v>213</v>
      </c>
      <c r="I245" s="172">
        <f>SUM(I246:I247)</f>
        <v>0</v>
      </c>
      <c r="J245" s="172">
        <f>SUM(J246:J247)</f>
        <v>0</v>
      </c>
      <c r="K245" s="172">
        <f>SUM(K246:K247)</f>
        <v>0</v>
      </c>
      <c r="L245" s="17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189" t="s">
        <v>181</v>
      </c>
      <c r="H246" s="157">
        <v>214</v>
      </c>
      <c r="I246" s="164">
        <v>0</v>
      </c>
      <c r="J246" s="164">
        <v>0</v>
      </c>
      <c r="K246" s="164">
        <v>0</v>
      </c>
      <c r="L246" s="164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189" t="s">
        <v>182</v>
      </c>
      <c r="H247" s="157">
        <v>215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165" t="s">
        <v>183</v>
      </c>
      <c r="H248" s="157">
        <v>216</v>
      </c>
      <c r="I248" s="172">
        <f>I249</f>
        <v>0</v>
      </c>
      <c r="J248" s="172">
        <f>J249</f>
        <v>0</v>
      </c>
      <c r="K248" s="172">
        <f>K249</f>
        <v>0</v>
      </c>
      <c r="L248" s="17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165" t="s">
        <v>183</v>
      </c>
      <c r="H249" s="157">
        <v>217</v>
      </c>
      <c r="I249" s="172">
        <f>SUM(I250:I251)</f>
        <v>0</v>
      </c>
      <c r="J249" s="178">
        <f>SUM(J250:J251)</f>
        <v>0</v>
      </c>
      <c r="K249" s="177">
        <f>SUM(K250:K251)</f>
        <v>0</v>
      </c>
      <c r="L249" s="177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189" t="s">
        <v>184</v>
      </c>
      <c r="H250" s="157">
        <v>218</v>
      </c>
      <c r="I250" s="164">
        <v>0</v>
      </c>
      <c r="J250" s="164">
        <v>0</v>
      </c>
      <c r="K250" s="164">
        <v>0</v>
      </c>
      <c r="L250" s="164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165" t="s">
        <v>185</v>
      </c>
      <c r="H251" s="157">
        <v>219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210" t="s">
        <v>186</v>
      </c>
      <c r="H252" s="157">
        <v>220</v>
      </c>
      <c r="I252" s="182">
        <f>I253</f>
        <v>0</v>
      </c>
      <c r="J252" s="181">
        <f>J253</f>
        <v>0</v>
      </c>
      <c r="K252" s="180">
        <f>K253</f>
        <v>0</v>
      </c>
      <c r="L252" s="18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210" t="s">
        <v>186</v>
      </c>
      <c r="H253" s="157">
        <v>221</v>
      </c>
      <c r="I253" s="172">
        <f>I254+I255</f>
        <v>0</v>
      </c>
      <c r="J253" s="172">
        <f>J254+J255</f>
        <v>0</v>
      </c>
      <c r="K253" s="172">
        <f>K254+K255</f>
        <v>0</v>
      </c>
      <c r="L253" s="17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165" t="s">
        <v>187</v>
      </c>
      <c r="H254" s="157">
        <v>222</v>
      </c>
      <c r="I254" s="164">
        <v>0</v>
      </c>
      <c r="J254" s="164">
        <v>0</v>
      </c>
      <c r="K254" s="164">
        <v>0</v>
      </c>
      <c r="L254" s="164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165" t="s">
        <v>188</v>
      </c>
      <c r="H255" s="157">
        <v>223</v>
      </c>
      <c r="I255" s="171">
        <v>0</v>
      </c>
      <c r="J255" s="211">
        <v>0</v>
      </c>
      <c r="K255" s="171">
        <v>0</v>
      </c>
      <c r="L255" s="171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165" t="s">
        <v>189</v>
      </c>
      <c r="H256" s="157">
        <v>224</v>
      </c>
      <c r="I256" s="172">
        <f>I257</f>
        <v>0</v>
      </c>
      <c r="J256" s="177">
        <f>J257</f>
        <v>0</v>
      </c>
      <c r="K256" s="172">
        <f>K257</f>
        <v>0</v>
      </c>
      <c r="L256" s="177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210" t="s">
        <v>189</v>
      </c>
      <c r="H257" s="157">
        <v>225</v>
      </c>
      <c r="I257" s="182">
        <f>SUM(I258:I259)</f>
        <v>0</v>
      </c>
      <c r="J257" s="181">
        <f>SUM(J258:J259)</f>
        <v>0</v>
      </c>
      <c r="K257" s="180">
        <f>SUM(K258:K259)</f>
        <v>0</v>
      </c>
      <c r="L257" s="18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165" t="s">
        <v>190</v>
      </c>
      <c r="H258" s="157">
        <v>226</v>
      </c>
      <c r="I258" s="164">
        <v>0</v>
      </c>
      <c r="J258" s="164">
        <v>0</v>
      </c>
      <c r="K258" s="164">
        <v>0</v>
      </c>
      <c r="L258" s="164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165" t="s">
        <v>191</v>
      </c>
      <c r="H259" s="157">
        <v>227</v>
      </c>
      <c r="I259" s="164">
        <v>0</v>
      </c>
      <c r="J259" s="164">
        <v>0</v>
      </c>
      <c r="K259" s="164">
        <v>0</v>
      </c>
      <c r="L259" s="164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165" t="s">
        <v>192</v>
      </c>
      <c r="H260" s="157">
        <v>228</v>
      </c>
      <c r="I260" s="172">
        <f t="shared" ref="I260:L261" si="25">I261</f>
        <v>0</v>
      </c>
      <c r="J260" s="178">
        <f t="shared" si="25"/>
        <v>0</v>
      </c>
      <c r="K260" s="177">
        <f t="shared" si="25"/>
        <v>0</v>
      </c>
      <c r="L260" s="177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165" t="s">
        <v>192</v>
      </c>
      <c r="H261" s="157">
        <v>229</v>
      </c>
      <c r="I261" s="177">
        <f t="shared" si="25"/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165" t="s">
        <v>192</v>
      </c>
      <c r="H262" s="157">
        <v>230</v>
      </c>
      <c r="I262" s="171">
        <v>0</v>
      </c>
      <c r="J262" s="171">
        <v>0</v>
      </c>
      <c r="K262" s="171">
        <v>0</v>
      </c>
      <c r="L262" s="171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165" t="s">
        <v>193</v>
      </c>
      <c r="H263" s="157">
        <v>231</v>
      </c>
      <c r="I263" s="172">
        <f t="shared" ref="I263:L264" si="26">I264</f>
        <v>0</v>
      </c>
      <c r="J263" s="178">
        <f t="shared" si="26"/>
        <v>0</v>
      </c>
      <c r="K263" s="177">
        <f t="shared" si="26"/>
        <v>0</v>
      </c>
      <c r="L263" s="177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165" t="s">
        <v>193</v>
      </c>
      <c r="H264" s="157">
        <v>232</v>
      </c>
      <c r="I264" s="172">
        <f t="shared" si="26"/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165" t="s">
        <v>193</v>
      </c>
      <c r="H265" s="157">
        <v>233</v>
      </c>
      <c r="I265" s="171">
        <v>0</v>
      </c>
      <c r="J265" s="171">
        <v>0</v>
      </c>
      <c r="K265" s="171">
        <v>0</v>
      </c>
      <c r="L265" s="171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165" t="s">
        <v>194</v>
      </c>
      <c r="H266" s="157">
        <v>234</v>
      </c>
      <c r="I266" s="172">
        <f>I267</f>
        <v>0</v>
      </c>
      <c r="J266" s="178">
        <f>J267</f>
        <v>0</v>
      </c>
      <c r="K266" s="177">
        <f>K267</f>
        <v>0</v>
      </c>
      <c r="L266" s="177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165" t="s">
        <v>194</v>
      </c>
      <c r="H267" s="157">
        <v>235</v>
      </c>
      <c r="I267" s="172">
        <f>I268+I269</f>
        <v>0</v>
      </c>
      <c r="J267" s="172">
        <f>J268+J269</f>
        <v>0</v>
      </c>
      <c r="K267" s="172">
        <f>K268+K269</f>
        <v>0</v>
      </c>
      <c r="L267" s="17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165" t="s">
        <v>195</v>
      </c>
      <c r="H268" s="157">
        <v>236</v>
      </c>
      <c r="I268" s="201">
        <v>0</v>
      </c>
      <c r="J268" s="164">
        <v>0</v>
      </c>
      <c r="K268" s="164">
        <v>0</v>
      </c>
      <c r="L268" s="164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165" t="s">
        <v>196</v>
      </c>
      <c r="H269" s="157">
        <v>237</v>
      </c>
      <c r="I269" s="164">
        <v>0</v>
      </c>
      <c r="J269" s="164">
        <v>0</v>
      </c>
      <c r="K269" s="164">
        <v>0</v>
      </c>
      <c r="L269" s="164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165" t="s">
        <v>197</v>
      </c>
      <c r="H270" s="157">
        <v>238</v>
      </c>
      <c r="I270" s="172">
        <f>SUM(I271+I280+I284+I288+I292+I295+I298)</f>
        <v>0</v>
      </c>
      <c r="J270" s="178">
        <f>SUM(J271+J280+J284+J288+J292+J295+J298)</f>
        <v>0</v>
      </c>
      <c r="K270" s="177">
        <f>SUM(K271+K280+K284+K288+K292+K295+K298)</f>
        <v>0</v>
      </c>
      <c r="L270" s="177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165" t="s">
        <v>198</v>
      </c>
      <c r="H271" s="157">
        <v>239</v>
      </c>
      <c r="I271" s="172">
        <f>I272</f>
        <v>0</v>
      </c>
      <c r="J271" s="172">
        <f>J272</f>
        <v>0</v>
      </c>
      <c r="K271" s="172">
        <f>K272</f>
        <v>0</v>
      </c>
      <c r="L271" s="17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165" t="s">
        <v>176</v>
      </c>
      <c r="H272" s="157">
        <v>240</v>
      </c>
      <c r="I272" s="172">
        <f>SUM(I273)</f>
        <v>0</v>
      </c>
      <c r="J272" s="172">
        <f>SUM(J273)</f>
        <v>0</v>
      </c>
      <c r="K272" s="172">
        <f>SUM(K273)</f>
        <v>0</v>
      </c>
      <c r="L272" s="17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165" t="s">
        <v>176</v>
      </c>
      <c r="H273" s="157">
        <v>241</v>
      </c>
      <c r="I273" s="164">
        <v>0</v>
      </c>
      <c r="J273" s="164">
        <v>0</v>
      </c>
      <c r="K273" s="164">
        <v>0</v>
      </c>
      <c r="L273" s="164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165" t="s">
        <v>199</v>
      </c>
      <c r="H274" s="157">
        <v>242</v>
      </c>
      <c r="I274" s="172">
        <f>SUM(I275:I276)</f>
        <v>0</v>
      </c>
      <c r="J274" s="172">
        <f>SUM(J275:J276)</f>
        <v>0</v>
      </c>
      <c r="K274" s="172">
        <f>SUM(K275:K276)</f>
        <v>0</v>
      </c>
      <c r="L274" s="17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165" t="s">
        <v>178</v>
      </c>
      <c r="H275" s="157">
        <v>243</v>
      </c>
      <c r="I275" s="164">
        <v>0</v>
      </c>
      <c r="J275" s="201">
        <v>0</v>
      </c>
      <c r="K275" s="164">
        <v>0</v>
      </c>
      <c r="L275" s="164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165" t="s">
        <v>179</v>
      </c>
      <c r="H276" s="157">
        <v>244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165" t="s">
        <v>180</v>
      </c>
      <c r="H277" s="157">
        <v>245</v>
      </c>
      <c r="I277" s="172">
        <f>SUM(I278:I279)</f>
        <v>0</v>
      </c>
      <c r="J277" s="172">
        <f>SUM(J278:J279)</f>
        <v>0</v>
      </c>
      <c r="K277" s="172">
        <f>SUM(K278:K279)</f>
        <v>0</v>
      </c>
      <c r="L277" s="17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165" t="s">
        <v>181</v>
      </c>
      <c r="H278" s="157">
        <v>246</v>
      </c>
      <c r="I278" s="164">
        <v>0</v>
      </c>
      <c r="J278" s="201">
        <v>0</v>
      </c>
      <c r="K278" s="164">
        <v>0</v>
      </c>
      <c r="L278" s="164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165" t="s">
        <v>200</v>
      </c>
      <c r="H279" s="157">
        <v>247</v>
      </c>
      <c r="I279" s="164">
        <v>0</v>
      </c>
      <c r="J279" s="201">
        <v>0</v>
      </c>
      <c r="K279" s="164">
        <v>0</v>
      </c>
      <c r="L279" s="164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165" t="s">
        <v>201</v>
      </c>
      <c r="H280" s="157">
        <v>248</v>
      </c>
      <c r="I280" s="172">
        <f>I281</f>
        <v>0</v>
      </c>
      <c r="J280" s="177">
        <f>J281</f>
        <v>0</v>
      </c>
      <c r="K280" s="172">
        <f>K281</f>
        <v>0</v>
      </c>
      <c r="L280" s="177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165" t="s">
        <v>201</v>
      </c>
      <c r="H281" s="157">
        <v>249</v>
      </c>
      <c r="I281" s="182">
        <f>SUM(I282:I283)</f>
        <v>0</v>
      </c>
      <c r="J281" s="181">
        <f>SUM(J282:J283)</f>
        <v>0</v>
      </c>
      <c r="K281" s="180">
        <f>SUM(K282:K283)</f>
        <v>0</v>
      </c>
      <c r="L281" s="18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165" t="s">
        <v>202</v>
      </c>
      <c r="H282" s="157">
        <v>250</v>
      </c>
      <c r="I282" s="164">
        <v>0</v>
      </c>
      <c r="J282" s="164">
        <v>0</v>
      </c>
      <c r="K282" s="164">
        <v>0</v>
      </c>
      <c r="L282" s="164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169" t="s">
        <v>203</v>
      </c>
      <c r="H283" s="157">
        <v>251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165" t="s">
        <v>204</v>
      </c>
      <c r="H284" s="157">
        <v>252</v>
      </c>
      <c r="I284" s="172">
        <f>I285</f>
        <v>0</v>
      </c>
      <c r="J284" s="178">
        <f>J285</f>
        <v>0</v>
      </c>
      <c r="K284" s="177">
        <f>K285</f>
        <v>0</v>
      </c>
      <c r="L284" s="177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165" t="s">
        <v>204</v>
      </c>
      <c r="H285" s="157">
        <v>253</v>
      </c>
      <c r="I285" s="172">
        <f>I286+I287</f>
        <v>0</v>
      </c>
      <c r="J285" s="172">
        <f>J286+J287</f>
        <v>0</v>
      </c>
      <c r="K285" s="172">
        <f>K286+K287</f>
        <v>0</v>
      </c>
      <c r="L285" s="17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165" t="s">
        <v>205</v>
      </c>
      <c r="H286" s="157">
        <v>254</v>
      </c>
      <c r="I286" s="164">
        <v>0</v>
      </c>
      <c r="J286" s="164">
        <v>0</v>
      </c>
      <c r="K286" s="164">
        <v>0</v>
      </c>
      <c r="L286" s="164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165" t="s">
        <v>206</v>
      </c>
      <c r="H287" s="157">
        <v>255</v>
      </c>
      <c r="I287" s="164">
        <v>0</v>
      </c>
      <c r="J287" s="164">
        <v>0</v>
      </c>
      <c r="K287" s="164">
        <v>0</v>
      </c>
      <c r="L287" s="164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165" t="s">
        <v>207</v>
      </c>
      <c r="H288" s="157">
        <v>256</v>
      </c>
      <c r="I288" s="172">
        <f>I289</f>
        <v>0</v>
      </c>
      <c r="J288" s="178">
        <f>J289</f>
        <v>0</v>
      </c>
      <c r="K288" s="177">
        <f>K289</f>
        <v>0</v>
      </c>
      <c r="L288" s="177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165" t="s">
        <v>207</v>
      </c>
      <c r="H289" s="157">
        <v>257</v>
      </c>
      <c r="I289" s="172">
        <f>SUM(I290:I291)</f>
        <v>0</v>
      </c>
      <c r="J289" s="178">
        <f>SUM(J290:J291)</f>
        <v>0</v>
      </c>
      <c r="K289" s="177">
        <f>SUM(K290:K291)</f>
        <v>0</v>
      </c>
      <c r="L289" s="177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165" t="s">
        <v>208</v>
      </c>
      <c r="H290" s="157">
        <v>258</v>
      </c>
      <c r="I290" s="164">
        <v>0</v>
      </c>
      <c r="J290" s="164">
        <v>0</v>
      </c>
      <c r="K290" s="164">
        <v>0</v>
      </c>
      <c r="L290" s="164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169" t="s">
        <v>209</v>
      </c>
      <c r="H291" s="157">
        <v>259</v>
      </c>
      <c r="I291" s="164">
        <v>0</v>
      </c>
      <c r="J291" s="164">
        <v>0</v>
      </c>
      <c r="K291" s="164">
        <v>0</v>
      </c>
      <c r="L291" s="164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165" t="s">
        <v>210</v>
      </c>
      <c r="H292" s="157">
        <v>260</v>
      </c>
      <c r="I292" s="172">
        <f t="shared" ref="I292:L293" si="27">I293</f>
        <v>0</v>
      </c>
      <c r="J292" s="178">
        <f t="shared" si="27"/>
        <v>0</v>
      </c>
      <c r="K292" s="177">
        <f t="shared" si="27"/>
        <v>0</v>
      </c>
      <c r="L292" s="177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165" t="s">
        <v>210</v>
      </c>
      <c r="H293" s="157">
        <v>261</v>
      </c>
      <c r="I293" s="172">
        <f t="shared" si="27"/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165" t="s">
        <v>210</v>
      </c>
      <c r="H294" s="157">
        <v>262</v>
      </c>
      <c r="I294" s="164">
        <v>0</v>
      </c>
      <c r="J294" s="164">
        <v>0</v>
      </c>
      <c r="K294" s="164">
        <v>0</v>
      </c>
      <c r="L294" s="164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165" t="s">
        <v>193</v>
      </c>
      <c r="H295" s="157">
        <v>263</v>
      </c>
      <c r="I295" s="172">
        <f t="shared" ref="I295:L296" si="28">I296</f>
        <v>0</v>
      </c>
      <c r="J295" s="198">
        <f t="shared" si="28"/>
        <v>0</v>
      </c>
      <c r="K295" s="177">
        <f t="shared" si="28"/>
        <v>0</v>
      </c>
      <c r="L295" s="177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165" t="s">
        <v>193</v>
      </c>
      <c r="H296" s="157">
        <v>264</v>
      </c>
      <c r="I296" s="172">
        <f t="shared" si="28"/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189" t="s">
        <v>193</v>
      </c>
      <c r="H297" s="157">
        <v>265</v>
      </c>
      <c r="I297" s="164">
        <v>0</v>
      </c>
      <c r="J297" s="164">
        <v>0</v>
      </c>
      <c r="K297" s="164">
        <v>0</v>
      </c>
      <c r="L297" s="164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165" t="s">
        <v>194</v>
      </c>
      <c r="H298" s="157">
        <v>266</v>
      </c>
      <c r="I298" s="172">
        <f>I299</f>
        <v>0</v>
      </c>
      <c r="J298" s="198">
        <f>J299</f>
        <v>0</v>
      </c>
      <c r="K298" s="177">
        <f>K299</f>
        <v>0</v>
      </c>
      <c r="L298" s="177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165" t="s">
        <v>194</v>
      </c>
      <c r="H299" s="157">
        <v>267</v>
      </c>
      <c r="I299" s="172">
        <f>I300+I301</f>
        <v>0</v>
      </c>
      <c r="J299" s="172">
        <f>J300+J301</f>
        <v>0</v>
      </c>
      <c r="K299" s="172">
        <f>K300+K301</f>
        <v>0</v>
      </c>
      <c r="L299" s="17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165" t="s">
        <v>195</v>
      </c>
      <c r="H300" s="157">
        <v>268</v>
      </c>
      <c r="I300" s="164">
        <v>0</v>
      </c>
      <c r="J300" s="164">
        <v>0</v>
      </c>
      <c r="K300" s="164">
        <v>0</v>
      </c>
      <c r="L300" s="164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165" t="s">
        <v>196</v>
      </c>
      <c r="H301" s="157">
        <v>269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203" t="s">
        <v>211</v>
      </c>
      <c r="H302" s="157">
        <v>270</v>
      </c>
      <c r="I302" s="172">
        <f>SUM(I303+I335)</f>
        <v>0</v>
      </c>
      <c r="J302" s="198">
        <f>SUM(J303+J335)</f>
        <v>0</v>
      </c>
      <c r="K302" s="177">
        <f>SUM(K303+K335)</f>
        <v>0</v>
      </c>
      <c r="L302" s="177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165" t="s">
        <v>212</v>
      </c>
      <c r="H303" s="157">
        <v>271</v>
      </c>
      <c r="I303" s="172">
        <f>SUM(I304+I313+I317+I321+I325+I328+I331)</f>
        <v>0</v>
      </c>
      <c r="J303" s="198">
        <f>SUM(J304+J313+J317+J321+J325+J328+J331)</f>
        <v>0</v>
      </c>
      <c r="K303" s="177">
        <f>SUM(K304+K313+K317+K321+K325+K328+K331)</f>
        <v>0</v>
      </c>
      <c r="L303" s="177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165" t="s">
        <v>198</v>
      </c>
      <c r="H304" s="157">
        <v>272</v>
      </c>
      <c r="I304" s="172">
        <f>SUM(I305+I307+I310)</f>
        <v>0</v>
      </c>
      <c r="J304" s="172">
        <f>SUM(J305+J307+J310)</f>
        <v>0</v>
      </c>
      <c r="K304" s="172">
        <f>SUM(K305+K307+K310)</f>
        <v>0</v>
      </c>
      <c r="L304" s="17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165" t="s">
        <v>176</v>
      </c>
      <c r="H305" s="157">
        <v>273</v>
      </c>
      <c r="I305" s="172">
        <f>SUM(I306:I306)</f>
        <v>0</v>
      </c>
      <c r="J305" s="198">
        <f>SUM(J306:J306)</f>
        <v>0</v>
      </c>
      <c r="K305" s="177">
        <f>SUM(K306:K306)</f>
        <v>0</v>
      </c>
      <c r="L305" s="177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165" t="s">
        <v>176</v>
      </c>
      <c r="H306" s="157">
        <v>274</v>
      </c>
      <c r="I306" s="164">
        <v>0</v>
      </c>
      <c r="J306" s="164">
        <v>0</v>
      </c>
      <c r="K306" s="164">
        <v>0</v>
      </c>
      <c r="L306" s="164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165" t="s">
        <v>199</v>
      </c>
      <c r="H307" s="157">
        <v>275</v>
      </c>
      <c r="I307" s="172">
        <f>SUM(I308:I309)</f>
        <v>0</v>
      </c>
      <c r="J307" s="172">
        <f>SUM(J308:J309)</f>
        <v>0</v>
      </c>
      <c r="K307" s="172">
        <f>SUM(K308:K309)</f>
        <v>0</v>
      </c>
      <c r="L307" s="17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165" t="s">
        <v>178</v>
      </c>
      <c r="H308" s="157">
        <v>276</v>
      </c>
      <c r="I308" s="164">
        <v>0</v>
      </c>
      <c r="J308" s="164">
        <v>0</v>
      </c>
      <c r="K308" s="164">
        <v>0</v>
      </c>
      <c r="L308" s="164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165" t="s">
        <v>179</v>
      </c>
      <c r="H309" s="157">
        <v>277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165" t="s">
        <v>180</v>
      </c>
      <c r="H310" s="157">
        <v>278</v>
      </c>
      <c r="I310" s="172">
        <f>SUM(I311:I312)</f>
        <v>0</v>
      </c>
      <c r="J310" s="172">
        <f>SUM(J311:J312)</f>
        <v>0</v>
      </c>
      <c r="K310" s="172">
        <f>SUM(K311:K312)</f>
        <v>0</v>
      </c>
      <c r="L310" s="17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165" t="s">
        <v>181</v>
      </c>
      <c r="H311" s="157">
        <v>279</v>
      </c>
      <c r="I311" s="164">
        <v>0</v>
      </c>
      <c r="J311" s="164">
        <v>0</v>
      </c>
      <c r="K311" s="164">
        <v>0</v>
      </c>
      <c r="L311" s="164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165" t="s">
        <v>200</v>
      </c>
      <c r="H312" s="157">
        <v>280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165" t="s">
        <v>213</v>
      </c>
      <c r="H313" s="157">
        <v>281</v>
      </c>
      <c r="I313" s="172">
        <f>I314</f>
        <v>0</v>
      </c>
      <c r="J313" s="198">
        <f>J314</f>
        <v>0</v>
      </c>
      <c r="K313" s="177">
        <f>K314</f>
        <v>0</v>
      </c>
      <c r="L313" s="177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165" t="s">
        <v>213</v>
      </c>
      <c r="H314" s="157">
        <v>282</v>
      </c>
      <c r="I314" s="182">
        <f>SUM(I315:I316)</f>
        <v>0</v>
      </c>
      <c r="J314" s="199">
        <f>SUM(J315:J316)</f>
        <v>0</v>
      </c>
      <c r="K314" s="180">
        <f>SUM(K315:K316)</f>
        <v>0</v>
      </c>
      <c r="L314" s="18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165" t="s">
        <v>214</v>
      </c>
      <c r="H315" s="157">
        <v>283</v>
      </c>
      <c r="I315" s="164">
        <v>0</v>
      </c>
      <c r="J315" s="164">
        <v>0</v>
      </c>
      <c r="K315" s="164">
        <v>0</v>
      </c>
      <c r="L315" s="164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189" t="s">
        <v>215</v>
      </c>
      <c r="H316" s="157">
        <v>284</v>
      </c>
      <c r="I316" s="164">
        <v>0</v>
      </c>
      <c r="J316" s="164">
        <v>0</v>
      </c>
      <c r="K316" s="164">
        <v>0</v>
      </c>
      <c r="L316" s="164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165" t="s">
        <v>216</v>
      </c>
      <c r="H317" s="157">
        <v>285</v>
      </c>
      <c r="I317" s="172">
        <f>I318</f>
        <v>0</v>
      </c>
      <c r="J317" s="198">
        <f>J318</f>
        <v>0</v>
      </c>
      <c r="K317" s="177">
        <f>K318</f>
        <v>0</v>
      </c>
      <c r="L317" s="177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165" t="s">
        <v>216</v>
      </c>
      <c r="H318" s="157">
        <v>286</v>
      </c>
      <c r="I318" s="177">
        <f>I319+I320</f>
        <v>0</v>
      </c>
      <c r="J318" s="177">
        <f>J319+J320</f>
        <v>0</v>
      </c>
      <c r="K318" s="177">
        <f>K319+K320</f>
        <v>0</v>
      </c>
      <c r="L318" s="177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165" t="s">
        <v>217</v>
      </c>
      <c r="H319" s="157">
        <v>287</v>
      </c>
      <c r="I319" s="171">
        <v>0</v>
      </c>
      <c r="J319" s="171">
        <v>0</v>
      </c>
      <c r="K319" s="171">
        <v>0</v>
      </c>
      <c r="L319" s="170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165" t="s">
        <v>218</v>
      </c>
      <c r="H320" s="157">
        <v>288</v>
      </c>
      <c r="I320" s="164">
        <v>0</v>
      </c>
      <c r="J320" s="164">
        <v>0</v>
      </c>
      <c r="K320" s="164">
        <v>0</v>
      </c>
      <c r="L320" s="164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165" t="s">
        <v>219</v>
      </c>
      <c r="H321" s="157">
        <v>289</v>
      </c>
      <c r="I321" s="172">
        <f>I322</f>
        <v>0</v>
      </c>
      <c r="J321" s="198">
        <f>J322</f>
        <v>0</v>
      </c>
      <c r="K321" s="177">
        <f>K322</f>
        <v>0</v>
      </c>
      <c r="L321" s="177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165" t="s">
        <v>219</v>
      </c>
      <c r="H322" s="157">
        <v>290</v>
      </c>
      <c r="I322" s="172">
        <f>SUM(I323:I324)</f>
        <v>0</v>
      </c>
      <c r="J322" s="172">
        <f>SUM(J323:J324)</f>
        <v>0</v>
      </c>
      <c r="K322" s="172">
        <f>SUM(K323:K324)</f>
        <v>0</v>
      </c>
      <c r="L322" s="17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165" t="s">
        <v>220</v>
      </c>
      <c r="H323" s="157">
        <v>291</v>
      </c>
      <c r="I323" s="201">
        <v>0</v>
      </c>
      <c r="J323" s="164">
        <v>0</v>
      </c>
      <c r="K323" s="164">
        <v>0</v>
      </c>
      <c r="L323" s="201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165" t="s">
        <v>221</v>
      </c>
      <c r="H324" s="157">
        <v>292</v>
      </c>
      <c r="I324" s="164">
        <v>0</v>
      </c>
      <c r="J324" s="171">
        <v>0</v>
      </c>
      <c r="K324" s="171">
        <v>0</v>
      </c>
      <c r="L324" s="170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165" t="s">
        <v>222</v>
      </c>
      <c r="H325" s="157">
        <v>293</v>
      </c>
      <c r="I325" s="180">
        <f t="shared" ref="I325:L326" si="29">I326</f>
        <v>0</v>
      </c>
      <c r="J325" s="198">
        <f t="shared" si="29"/>
        <v>0</v>
      </c>
      <c r="K325" s="177">
        <f t="shared" si="29"/>
        <v>0</v>
      </c>
      <c r="L325" s="177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165" t="s">
        <v>222</v>
      </c>
      <c r="H326" s="157">
        <v>294</v>
      </c>
      <c r="I326" s="177">
        <f t="shared" si="29"/>
        <v>0</v>
      </c>
      <c r="J326" s="199">
        <f t="shared" si="29"/>
        <v>0</v>
      </c>
      <c r="K326" s="180">
        <f t="shared" si="29"/>
        <v>0</v>
      </c>
      <c r="L326" s="18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165" t="s">
        <v>223</v>
      </c>
      <c r="H327" s="157">
        <v>295</v>
      </c>
      <c r="I327" s="164">
        <v>0</v>
      </c>
      <c r="J327" s="171">
        <v>0</v>
      </c>
      <c r="K327" s="171">
        <v>0</v>
      </c>
      <c r="L327" s="170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165" t="s">
        <v>193</v>
      </c>
      <c r="H328" s="157">
        <v>296</v>
      </c>
      <c r="I328" s="177">
        <f t="shared" ref="I328:L329" si="30">I329</f>
        <v>0</v>
      </c>
      <c r="J328" s="198">
        <f t="shared" si="30"/>
        <v>0</v>
      </c>
      <c r="K328" s="177">
        <f t="shared" si="30"/>
        <v>0</v>
      </c>
      <c r="L328" s="177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165" t="s">
        <v>193</v>
      </c>
      <c r="H329" s="157">
        <v>297</v>
      </c>
      <c r="I329" s="172">
        <f t="shared" si="30"/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165" t="s">
        <v>193</v>
      </c>
      <c r="H330" s="157">
        <v>298</v>
      </c>
      <c r="I330" s="171">
        <v>0</v>
      </c>
      <c r="J330" s="171">
        <v>0</v>
      </c>
      <c r="K330" s="171">
        <v>0</v>
      </c>
      <c r="L330" s="170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165" t="s">
        <v>224</v>
      </c>
      <c r="H331" s="157">
        <v>299</v>
      </c>
      <c r="I331" s="172">
        <f>I332</f>
        <v>0</v>
      </c>
      <c r="J331" s="198">
        <f>J332</f>
        <v>0</v>
      </c>
      <c r="K331" s="177">
        <f>K332</f>
        <v>0</v>
      </c>
      <c r="L331" s="177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165" t="s">
        <v>224</v>
      </c>
      <c r="H332" s="157">
        <v>300</v>
      </c>
      <c r="I332" s="172">
        <f>I333+I334</f>
        <v>0</v>
      </c>
      <c r="J332" s="172">
        <f>J333+J334</f>
        <v>0</v>
      </c>
      <c r="K332" s="172">
        <f>K333+K334</f>
        <v>0</v>
      </c>
      <c r="L332" s="17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165" t="s">
        <v>225</v>
      </c>
      <c r="H333" s="157">
        <v>301</v>
      </c>
      <c r="I333" s="171">
        <v>0</v>
      </c>
      <c r="J333" s="171">
        <v>0</v>
      </c>
      <c r="K333" s="171">
        <v>0</v>
      </c>
      <c r="L333" s="170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165" t="s">
        <v>226</v>
      </c>
      <c r="H334" s="157">
        <v>302</v>
      </c>
      <c r="I334" s="164">
        <v>0</v>
      </c>
      <c r="J334" s="164">
        <v>0</v>
      </c>
      <c r="K334" s="164">
        <v>0</v>
      </c>
      <c r="L334" s="164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165" t="s">
        <v>227</v>
      </c>
      <c r="H335" s="157">
        <v>303</v>
      </c>
      <c r="I335" s="172">
        <f>SUM(I336+I345+I349+I353+I357+I360+I363)</f>
        <v>0</v>
      </c>
      <c r="J335" s="198">
        <f>SUM(J336+J345+J349+J353+J357+J360+J363)</f>
        <v>0</v>
      </c>
      <c r="K335" s="177">
        <f>SUM(K336+K345+K349+K353+K357+K360+K363)</f>
        <v>0</v>
      </c>
      <c r="L335" s="177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165" t="s">
        <v>175</v>
      </c>
      <c r="H336" s="157">
        <v>304</v>
      </c>
      <c r="I336" s="172">
        <f>I337</f>
        <v>0</v>
      </c>
      <c r="J336" s="198">
        <f>J337</f>
        <v>0</v>
      </c>
      <c r="K336" s="177">
        <f>K337</f>
        <v>0</v>
      </c>
      <c r="L336" s="177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165" t="s">
        <v>175</v>
      </c>
      <c r="H337" s="157">
        <v>305</v>
      </c>
      <c r="I337" s="172">
        <f>SUM(I338:I338)</f>
        <v>0</v>
      </c>
      <c r="J337" s="172">
        <f>SUM(J338:J338)</f>
        <v>0</v>
      </c>
      <c r="K337" s="172">
        <f>SUM(K338:K338)</f>
        <v>0</v>
      </c>
      <c r="L337" s="17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165" t="s">
        <v>176</v>
      </c>
      <c r="H338" s="157">
        <v>306</v>
      </c>
      <c r="I338" s="171">
        <v>0</v>
      </c>
      <c r="J338" s="171">
        <v>0</v>
      </c>
      <c r="K338" s="171">
        <v>0</v>
      </c>
      <c r="L338" s="170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189" t="s">
        <v>199</v>
      </c>
      <c r="H339" s="157">
        <v>307</v>
      </c>
      <c r="I339" s="172">
        <f>SUM(I340:I341)</f>
        <v>0</v>
      </c>
      <c r="J339" s="172">
        <f>SUM(J340:J341)</f>
        <v>0</v>
      </c>
      <c r="K339" s="172">
        <f>SUM(K340:K341)</f>
        <v>0</v>
      </c>
      <c r="L339" s="17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189" t="s">
        <v>178</v>
      </c>
      <c r="H340" s="157">
        <v>308</v>
      </c>
      <c r="I340" s="171">
        <v>0</v>
      </c>
      <c r="J340" s="171">
        <v>0</v>
      </c>
      <c r="K340" s="171">
        <v>0</v>
      </c>
      <c r="L340" s="170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189" t="s">
        <v>179</v>
      </c>
      <c r="H341" s="157">
        <v>309</v>
      </c>
      <c r="I341" s="164">
        <v>0</v>
      </c>
      <c r="J341" s="164">
        <v>0</v>
      </c>
      <c r="K341" s="164">
        <v>0</v>
      </c>
      <c r="L341" s="164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189" t="s">
        <v>180</v>
      </c>
      <c r="H342" s="157">
        <v>310</v>
      </c>
      <c r="I342" s="172">
        <f>SUM(I343:I344)</f>
        <v>0</v>
      </c>
      <c r="J342" s="172">
        <f>SUM(J343:J344)</f>
        <v>0</v>
      </c>
      <c r="K342" s="172">
        <f>SUM(K343:K344)</f>
        <v>0</v>
      </c>
      <c r="L342" s="17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189" t="s">
        <v>181</v>
      </c>
      <c r="H343" s="157">
        <v>311</v>
      </c>
      <c r="I343" s="164">
        <v>0</v>
      </c>
      <c r="J343" s="164">
        <v>0</v>
      </c>
      <c r="K343" s="164">
        <v>0</v>
      </c>
      <c r="L343" s="164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189" t="s">
        <v>200</v>
      </c>
      <c r="H344" s="157">
        <v>312</v>
      </c>
      <c r="I344" s="195">
        <v>0</v>
      </c>
      <c r="J344" s="196">
        <v>0</v>
      </c>
      <c r="K344" s="195">
        <v>0</v>
      </c>
      <c r="L344" s="195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189" t="s">
        <v>213</v>
      </c>
      <c r="H345" s="157">
        <v>313</v>
      </c>
      <c r="I345" s="192">
        <f>I346</f>
        <v>0</v>
      </c>
      <c r="J345" s="191">
        <f>J346</f>
        <v>0</v>
      </c>
      <c r="K345" s="190">
        <f>K346</f>
        <v>0</v>
      </c>
      <c r="L345" s="190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189" t="s">
        <v>213</v>
      </c>
      <c r="H346" s="157">
        <v>314</v>
      </c>
      <c r="I346" s="172">
        <f>SUM(I347:I348)</f>
        <v>0</v>
      </c>
      <c r="J346" s="178">
        <f>SUM(J347:J348)</f>
        <v>0</v>
      </c>
      <c r="K346" s="177">
        <f>SUM(K347:K348)</f>
        <v>0</v>
      </c>
      <c r="L346" s="177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165" t="s">
        <v>214</v>
      </c>
      <c r="H347" s="157">
        <v>315</v>
      </c>
      <c r="I347" s="164">
        <v>0</v>
      </c>
      <c r="J347" s="164">
        <v>0</v>
      </c>
      <c r="K347" s="164">
        <v>0</v>
      </c>
      <c r="L347" s="164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179" t="s">
        <v>215</v>
      </c>
      <c r="H348" s="157">
        <v>316</v>
      </c>
      <c r="I348" s="164">
        <v>0</v>
      </c>
      <c r="J348" s="164">
        <v>0</v>
      </c>
      <c r="K348" s="164">
        <v>0</v>
      </c>
      <c r="L348" s="164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165" t="s">
        <v>216</v>
      </c>
      <c r="H349" s="157">
        <v>317</v>
      </c>
      <c r="I349" s="172">
        <f>I350</f>
        <v>0</v>
      </c>
      <c r="J349" s="178">
        <f>J350</f>
        <v>0</v>
      </c>
      <c r="K349" s="177">
        <f>K350</f>
        <v>0</v>
      </c>
      <c r="L349" s="177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165" t="s">
        <v>216</v>
      </c>
      <c r="H350" s="157">
        <v>318</v>
      </c>
      <c r="I350" s="172">
        <f>I351+I352</f>
        <v>0</v>
      </c>
      <c r="J350" s="172">
        <f>J351+J352</f>
        <v>0</v>
      </c>
      <c r="K350" s="172">
        <f>K351+K352</f>
        <v>0</v>
      </c>
      <c r="L350" s="17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165" t="s">
        <v>217</v>
      </c>
      <c r="H351" s="157">
        <v>319</v>
      </c>
      <c r="I351" s="171">
        <v>0</v>
      </c>
      <c r="J351" s="171">
        <v>0</v>
      </c>
      <c r="K351" s="171">
        <v>0</v>
      </c>
      <c r="L351" s="170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165" t="s">
        <v>218</v>
      </c>
      <c r="H352" s="157">
        <v>320</v>
      </c>
      <c r="I352" s="164">
        <v>0</v>
      </c>
      <c r="J352" s="164">
        <v>0</v>
      </c>
      <c r="K352" s="164">
        <v>0</v>
      </c>
      <c r="L352" s="164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165" t="s">
        <v>219</v>
      </c>
      <c r="H353" s="157">
        <v>321</v>
      </c>
      <c r="I353" s="172">
        <f>I354</f>
        <v>0</v>
      </c>
      <c r="J353" s="178">
        <f>J354</f>
        <v>0</v>
      </c>
      <c r="K353" s="177">
        <f>K354</f>
        <v>0</v>
      </c>
      <c r="L353" s="177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165" t="s">
        <v>219</v>
      </c>
      <c r="H354" s="157">
        <v>322</v>
      </c>
      <c r="I354" s="182">
        <f>SUM(I355:I356)</f>
        <v>0</v>
      </c>
      <c r="J354" s="181">
        <f>SUM(J355:J356)</f>
        <v>0</v>
      </c>
      <c r="K354" s="180">
        <f>SUM(K355:K356)</f>
        <v>0</v>
      </c>
      <c r="L354" s="18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165" t="s">
        <v>220</v>
      </c>
      <c r="H355" s="157">
        <v>323</v>
      </c>
      <c r="I355" s="164">
        <v>0</v>
      </c>
      <c r="J355" s="164">
        <v>0</v>
      </c>
      <c r="K355" s="164">
        <v>0</v>
      </c>
      <c r="L355" s="164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165" t="s">
        <v>228</v>
      </c>
      <c r="H356" s="157">
        <v>324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165" t="s">
        <v>222</v>
      </c>
      <c r="H357" s="157">
        <v>325</v>
      </c>
      <c r="I357" s="172">
        <f t="shared" ref="I357:L358" si="31">I358</f>
        <v>0</v>
      </c>
      <c r="J357" s="178">
        <f t="shared" si="31"/>
        <v>0</v>
      </c>
      <c r="K357" s="177">
        <f t="shared" si="31"/>
        <v>0</v>
      </c>
      <c r="L357" s="177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165" t="s">
        <v>222</v>
      </c>
      <c r="H358" s="157">
        <v>326</v>
      </c>
      <c r="I358" s="182">
        <f t="shared" si="31"/>
        <v>0</v>
      </c>
      <c r="J358" s="181">
        <f t="shared" si="31"/>
        <v>0</v>
      </c>
      <c r="K358" s="180">
        <f t="shared" si="31"/>
        <v>0</v>
      </c>
      <c r="L358" s="18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165" t="s">
        <v>222</v>
      </c>
      <c r="H359" s="157">
        <v>327</v>
      </c>
      <c r="I359" s="171">
        <v>0</v>
      </c>
      <c r="J359" s="171">
        <v>0</v>
      </c>
      <c r="K359" s="171">
        <v>0</v>
      </c>
      <c r="L359" s="170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165" t="s">
        <v>193</v>
      </c>
      <c r="H360" s="157">
        <v>328</v>
      </c>
      <c r="I360" s="172">
        <f t="shared" ref="I360:L361" si="32">I361</f>
        <v>0</v>
      </c>
      <c r="J360" s="178">
        <f t="shared" si="32"/>
        <v>0</v>
      </c>
      <c r="K360" s="177">
        <f t="shared" si="32"/>
        <v>0</v>
      </c>
      <c r="L360" s="177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165" t="s">
        <v>193</v>
      </c>
      <c r="H361" s="157">
        <v>329</v>
      </c>
      <c r="I361" s="172">
        <f t="shared" si="32"/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179" t="s">
        <v>193</v>
      </c>
      <c r="H362" s="157">
        <v>330</v>
      </c>
      <c r="I362" s="171">
        <v>0</v>
      </c>
      <c r="J362" s="171">
        <v>0</v>
      </c>
      <c r="K362" s="171">
        <v>0</v>
      </c>
      <c r="L362" s="170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165" t="s">
        <v>224</v>
      </c>
      <c r="H363" s="157">
        <v>331</v>
      </c>
      <c r="I363" s="172">
        <f>I364</f>
        <v>0</v>
      </c>
      <c r="J363" s="178">
        <f>J364</f>
        <v>0</v>
      </c>
      <c r="K363" s="177">
        <f>K364</f>
        <v>0</v>
      </c>
      <c r="L363" s="177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165" t="s">
        <v>224</v>
      </c>
      <c r="H364" s="157">
        <v>332</v>
      </c>
      <c r="I364" s="172">
        <f>SUM(I365:I366)</f>
        <v>0</v>
      </c>
      <c r="J364" s="172">
        <f>SUM(J365:J366)</f>
        <v>0</v>
      </c>
      <c r="K364" s="172">
        <f>SUM(K365:K366)</f>
        <v>0</v>
      </c>
      <c r="L364" s="17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165" t="s">
        <v>225</v>
      </c>
      <c r="H365" s="157">
        <v>333</v>
      </c>
      <c r="I365" s="171">
        <v>0</v>
      </c>
      <c r="J365" s="171">
        <v>0</v>
      </c>
      <c r="K365" s="171">
        <v>0</v>
      </c>
      <c r="L365" s="170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165" t="s">
        <v>226</v>
      </c>
      <c r="H366" s="157">
        <v>334</v>
      </c>
      <c r="I366" s="164">
        <v>0</v>
      </c>
      <c r="J366" s="164">
        <v>0</v>
      </c>
      <c r="K366" s="164">
        <v>0</v>
      </c>
      <c r="L366" s="164">
        <v>0</v>
      </c>
    </row>
    <row r="367" spans="1:12">
      <c r="A367" s="163"/>
      <c r="B367" s="163"/>
      <c r="C367" s="162"/>
      <c r="D367" s="161"/>
      <c r="E367" s="160"/>
      <c r="F367" s="159"/>
      <c r="G367" s="158" t="s">
        <v>229</v>
      </c>
      <c r="H367" s="157">
        <v>335</v>
      </c>
      <c r="I367" s="156">
        <f>SUM(I33+I183)</f>
        <v>48400</v>
      </c>
      <c r="J367" s="156">
        <f>SUM(J33+J183)</f>
        <v>0</v>
      </c>
      <c r="K367" s="156">
        <f>SUM(K33+K183)</f>
        <v>0</v>
      </c>
      <c r="L367" s="156">
        <f>SUM(L33+L183)</f>
        <v>0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442"/>
      <c r="I369" s="151"/>
      <c r="J369" s="150"/>
      <c r="K369" s="847" t="s">
        <v>231</v>
      </c>
      <c r="L369" s="847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437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7.7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439"/>
      <c r="I373" s="146" t="s">
        <v>233</v>
      </c>
      <c r="K373" s="782" t="s">
        <v>234</v>
      </c>
      <c r="L373" s="782"/>
    </row>
    <row r="376" spans="1:12">
      <c r="C376" s="777" t="s">
        <v>489</v>
      </c>
      <c r="D376" s="778"/>
      <c r="E376" s="778"/>
      <c r="F376" s="778"/>
      <c r="G376" s="778"/>
      <c r="H376" s="778"/>
      <c r="I376" s="778"/>
      <c r="J376" s="778"/>
      <c r="K376" s="778"/>
      <c r="L376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25:I25"/>
    <mergeCell ref="A26:I26"/>
    <mergeCell ref="A29:I29"/>
    <mergeCell ref="D373:G373"/>
    <mergeCell ref="K373:L373"/>
    <mergeCell ref="A30:F31"/>
    <mergeCell ref="G30:G31"/>
    <mergeCell ref="H30:H31"/>
    <mergeCell ref="K372:L372"/>
    <mergeCell ref="K369:L369"/>
    <mergeCell ref="D369:G369"/>
    <mergeCell ref="D372:G372"/>
    <mergeCell ref="D370:G370"/>
    <mergeCell ref="I30:J30"/>
    <mergeCell ref="K30:K31"/>
    <mergeCell ref="L30:L31"/>
    <mergeCell ref="A7:L7"/>
    <mergeCell ref="C376:L376"/>
    <mergeCell ref="A8:L8"/>
    <mergeCell ref="A9:L9"/>
    <mergeCell ref="A32:F32"/>
    <mergeCell ref="K370:L370"/>
    <mergeCell ref="G28:H28"/>
    <mergeCell ref="G11:K11"/>
    <mergeCell ref="A12:L12"/>
    <mergeCell ref="G13:K13"/>
    <mergeCell ref="G14:K14"/>
    <mergeCell ref="B15:L15"/>
    <mergeCell ref="G17:K17"/>
    <mergeCell ref="G18:K18"/>
    <mergeCell ref="E20:K20"/>
    <mergeCell ref="A21:L21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10874-6BF9-4E4B-9F3E-DE2C9112EC31}">
  <dimension ref="A1:P375"/>
  <sheetViews>
    <sheetView topLeftCell="A34" zoomScaleNormal="100" workbookViewId="0">
      <selection activeCell="A26" sqref="A26:I26"/>
    </sheetView>
  </sheetViews>
  <sheetFormatPr defaultRowHeight="15"/>
  <cols>
    <col min="1" max="4" width="2" style="144" customWidth="1"/>
    <col min="5" max="5" width="2.140625" style="144" customWidth="1"/>
    <col min="6" max="6" width="3" style="286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83" t="s">
        <v>0</v>
      </c>
      <c r="K1" s="283"/>
      <c r="L1" s="283"/>
      <c r="M1" s="277"/>
      <c r="N1" s="283"/>
      <c r="O1" s="283"/>
    </row>
    <row r="2" spans="1:15">
      <c r="H2" s="279"/>
      <c r="I2" s="143"/>
      <c r="J2" s="283" t="s">
        <v>1</v>
      </c>
      <c r="K2" s="283"/>
      <c r="L2" s="283"/>
      <c r="M2" s="277"/>
      <c r="N2" s="283"/>
      <c r="O2" s="283"/>
    </row>
    <row r="3" spans="1:15">
      <c r="H3" s="269"/>
      <c r="I3" s="279"/>
      <c r="J3" s="283" t="s">
        <v>2</v>
      </c>
      <c r="K3" s="283"/>
      <c r="L3" s="283"/>
      <c r="M3" s="277"/>
      <c r="N3" s="283"/>
      <c r="O3" s="283"/>
    </row>
    <row r="4" spans="1:15">
      <c r="G4" s="280" t="s">
        <v>3</v>
      </c>
      <c r="H4" s="279"/>
      <c r="I4" s="143"/>
      <c r="J4" s="283" t="s">
        <v>4</v>
      </c>
      <c r="K4" s="283"/>
      <c r="L4" s="283"/>
      <c r="M4" s="277"/>
      <c r="N4" s="283"/>
      <c r="O4" s="283"/>
    </row>
    <row r="5" spans="1:15">
      <c r="H5" s="279"/>
      <c r="I5" s="143"/>
      <c r="J5" s="283" t="s">
        <v>5</v>
      </c>
      <c r="K5" s="283"/>
      <c r="L5" s="283"/>
      <c r="M5" s="277"/>
      <c r="N5" s="283"/>
      <c r="O5" s="283"/>
    </row>
    <row r="6" spans="1:15" ht="6" customHeight="1">
      <c r="H6" s="279"/>
      <c r="I6" s="143"/>
      <c r="J6" s="283"/>
      <c r="K6" s="283"/>
      <c r="L6" s="283"/>
      <c r="M6" s="277"/>
      <c r="N6" s="283"/>
      <c r="O6" s="283"/>
    </row>
    <row r="7" spans="1:15" ht="29.2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00" t="s">
        <v>394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283"/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77"/>
    </row>
    <row r="11" spans="1:15" ht="15.75" customHeight="1">
      <c r="A11" s="278"/>
      <c r="B11" s="283"/>
      <c r="C11" s="283"/>
      <c r="D11" s="283"/>
      <c r="E11" s="283"/>
      <c r="F11" s="283"/>
      <c r="G11" s="806" t="s">
        <v>9</v>
      </c>
      <c r="H11" s="806"/>
      <c r="I11" s="806"/>
      <c r="J11" s="806"/>
      <c r="K11" s="806"/>
      <c r="L11" s="283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503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283"/>
      <c r="H19" s="283"/>
      <c r="I19" s="283"/>
      <c r="J19" s="283"/>
      <c r="K19" s="283"/>
    </row>
    <row r="20" spans="1:13">
      <c r="B20" s="143"/>
      <c r="C20" s="143"/>
      <c r="D20" s="143"/>
      <c r="E20" s="847" t="s">
        <v>15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283"/>
      <c r="F24" s="287"/>
      <c r="I24" s="266"/>
      <c r="J24" s="266"/>
      <c r="K24" s="265" t="s">
        <v>19</v>
      </c>
      <c r="L24" s="257"/>
      <c r="M24" s="256"/>
    </row>
    <row r="25" spans="1:13">
      <c r="A25" s="813" t="s">
        <v>20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30.75" customHeight="1">
      <c r="A26" s="813" t="s">
        <v>23</v>
      </c>
      <c r="B26" s="813"/>
      <c r="C26" s="813"/>
      <c r="D26" s="813"/>
      <c r="E26" s="813"/>
      <c r="F26" s="813"/>
      <c r="G26" s="813"/>
      <c r="H26" s="813"/>
      <c r="I26" s="813"/>
      <c r="J26" s="288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 t="s">
        <v>248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29</v>
      </c>
      <c r="J28" s="258" t="s">
        <v>30</v>
      </c>
      <c r="K28" s="257" t="s">
        <v>31</v>
      </c>
      <c r="L28" s="257" t="s">
        <v>31</v>
      </c>
      <c r="M28" s="256"/>
    </row>
    <row r="29" spans="1:13">
      <c r="A29" s="779" t="s">
        <v>247</v>
      </c>
      <c r="B29" s="779"/>
      <c r="C29" s="779"/>
      <c r="D29" s="779"/>
      <c r="E29" s="779"/>
      <c r="F29" s="779"/>
      <c r="G29" s="779"/>
      <c r="H29" s="779"/>
      <c r="I29" s="779"/>
      <c r="J29" s="255"/>
      <c r="K29" s="255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41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203" t="s">
        <v>44</v>
      </c>
      <c r="H33" s="154">
        <v>1</v>
      </c>
      <c r="I33" s="172">
        <f>SUM(I34+I45+I64+I85+I92+I112+I138+I157+I167)</f>
        <v>17800</v>
      </c>
      <c r="J33" s="172">
        <f>SUM(J34+J45+J64+J85+J92+J112+J138+J157+J167)</f>
        <v>4400</v>
      </c>
      <c r="K33" s="177">
        <f>SUM(K34+K45+K64+K85+K92+K112+K138+K157+K167)</f>
        <v>4113.1900000000005</v>
      </c>
      <c r="L33" s="172">
        <f>SUM(L34+L45+L64+L85+L92+L112+L138+L157+L167)</f>
        <v>4113.1900000000005</v>
      </c>
      <c r="M33" s="155"/>
      <c r="N33" s="155"/>
      <c r="O33" s="155"/>
    </row>
    <row r="34" spans="1:15" ht="17.25" customHeight="1">
      <c r="A34" s="206">
        <v>2</v>
      </c>
      <c r="B34" s="227">
        <v>1</v>
      </c>
      <c r="C34" s="184"/>
      <c r="D34" s="210"/>
      <c r="E34" s="185"/>
      <c r="F34" s="183"/>
      <c r="G34" s="234" t="s">
        <v>45</v>
      </c>
      <c r="H34" s="154">
        <v>2</v>
      </c>
      <c r="I34" s="172">
        <f>SUM(I35+I41)</f>
        <v>17800</v>
      </c>
      <c r="J34" s="172">
        <f>SUM(J35+J41)</f>
        <v>4400</v>
      </c>
      <c r="K34" s="217">
        <f>SUM(K35+K41)</f>
        <v>4113.1900000000005</v>
      </c>
      <c r="L34" s="216">
        <f>SUM(L35+L41)</f>
        <v>4113.1900000000005</v>
      </c>
    </row>
    <row r="35" spans="1:15">
      <c r="A35" s="168">
        <v>2</v>
      </c>
      <c r="B35" s="168">
        <v>1</v>
      </c>
      <c r="C35" s="167">
        <v>1</v>
      </c>
      <c r="D35" s="165"/>
      <c r="E35" s="168"/>
      <c r="F35" s="166"/>
      <c r="G35" s="165" t="s">
        <v>46</v>
      </c>
      <c r="H35" s="154">
        <v>3</v>
      </c>
      <c r="I35" s="172">
        <f>SUM(I36)</f>
        <v>17600</v>
      </c>
      <c r="J35" s="172">
        <f>SUM(J36)</f>
        <v>4300</v>
      </c>
      <c r="K35" s="177">
        <f>SUM(K36)</f>
        <v>4054.4</v>
      </c>
      <c r="L35" s="172">
        <f>SUM(L36)</f>
        <v>4054.4</v>
      </c>
    </row>
    <row r="36" spans="1:15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165" t="s">
        <v>46</v>
      </c>
      <c r="H36" s="154">
        <v>4</v>
      </c>
      <c r="I36" s="172">
        <f>SUM(I37+I39)</f>
        <v>17600</v>
      </c>
      <c r="J36" s="172">
        <f t="shared" ref="J36:L37" si="0">SUM(J37)</f>
        <v>4300</v>
      </c>
      <c r="K36" s="172">
        <f t="shared" si="0"/>
        <v>4054.4</v>
      </c>
      <c r="L36" s="172">
        <f t="shared" si="0"/>
        <v>4054.4</v>
      </c>
    </row>
    <row r="37" spans="1:15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165" t="s">
        <v>47</v>
      </c>
      <c r="H37" s="154">
        <v>5</v>
      </c>
      <c r="I37" s="177">
        <f>SUM(I38)</f>
        <v>17600</v>
      </c>
      <c r="J37" s="177">
        <f t="shared" si="0"/>
        <v>4300</v>
      </c>
      <c r="K37" s="177">
        <f t="shared" si="0"/>
        <v>4054.4</v>
      </c>
      <c r="L37" s="177">
        <f t="shared" si="0"/>
        <v>4054.4</v>
      </c>
    </row>
    <row r="38" spans="1:15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165" t="s">
        <v>47</v>
      </c>
      <c r="H38" s="154">
        <v>6</v>
      </c>
      <c r="I38" s="219">
        <v>17600</v>
      </c>
      <c r="J38" s="201">
        <v>4300</v>
      </c>
      <c r="K38" s="201">
        <v>4054.4</v>
      </c>
      <c r="L38" s="201">
        <v>4054.4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165" t="s">
        <v>48</v>
      </c>
      <c r="H39" s="154">
        <v>7</v>
      </c>
      <c r="I39" s="177">
        <f>I40</f>
        <v>0</v>
      </c>
      <c r="J39" s="177">
        <f>J40</f>
        <v>0</v>
      </c>
      <c r="K39" s="177">
        <f>K40</f>
        <v>0</v>
      </c>
      <c r="L39" s="177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165" t="s">
        <v>48</v>
      </c>
      <c r="H40" s="154">
        <v>8</v>
      </c>
      <c r="I40" s="201">
        <v>0</v>
      </c>
      <c r="J40" s="164">
        <v>0</v>
      </c>
      <c r="K40" s="201">
        <v>0</v>
      </c>
      <c r="L40" s="164">
        <v>0</v>
      </c>
    </row>
    <row r="41" spans="1:15">
      <c r="A41" s="169">
        <v>2</v>
      </c>
      <c r="B41" s="168">
        <v>1</v>
      </c>
      <c r="C41" s="167">
        <v>2</v>
      </c>
      <c r="D41" s="165"/>
      <c r="E41" s="168"/>
      <c r="F41" s="166"/>
      <c r="G41" s="165" t="s">
        <v>49</v>
      </c>
      <c r="H41" s="154">
        <v>9</v>
      </c>
      <c r="I41" s="177">
        <f t="shared" ref="I41:L43" si="1">I42</f>
        <v>200</v>
      </c>
      <c r="J41" s="172">
        <f t="shared" si="1"/>
        <v>100</v>
      </c>
      <c r="K41" s="177">
        <f t="shared" si="1"/>
        <v>58.79</v>
      </c>
      <c r="L41" s="172">
        <f t="shared" si="1"/>
        <v>58.79</v>
      </c>
    </row>
    <row r="42" spans="1:15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165" t="s">
        <v>49</v>
      </c>
      <c r="H42" s="154">
        <v>10</v>
      </c>
      <c r="I42" s="177">
        <f t="shared" si="1"/>
        <v>200</v>
      </c>
      <c r="J42" s="172">
        <f t="shared" si="1"/>
        <v>100</v>
      </c>
      <c r="K42" s="172">
        <f t="shared" si="1"/>
        <v>58.79</v>
      </c>
      <c r="L42" s="172">
        <f t="shared" si="1"/>
        <v>58.79</v>
      </c>
    </row>
    <row r="43" spans="1:15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165" t="s">
        <v>49</v>
      </c>
      <c r="H43" s="154">
        <v>11</v>
      </c>
      <c r="I43" s="172">
        <f t="shared" si="1"/>
        <v>200</v>
      </c>
      <c r="J43" s="172">
        <f t="shared" si="1"/>
        <v>100</v>
      </c>
      <c r="K43" s="172">
        <f t="shared" si="1"/>
        <v>58.79</v>
      </c>
      <c r="L43" s="172">
        <f t="shared" si="1"/>
        <v>58.79</v>
      </c>
    </row>
    <row r="44" spans="1:15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165" t="s">
        <v>49</v>
      </c>
      <c r="H44" s="154">
        <v>12</v>
      </c>
      <c r="I44" s="164">
        <v>200</v>
      </c>
      <c r="J44" s="201">
        <v>100</v>
      </c>
      <c r="K44" s="201">
        <v>58.79</v>
      </c>
      <c r="L44" s="201">
        <v>58.79</v>
      </c>
    </row>
    <row r="45" spans="1:15" hidden="1">
      <c r="A45" s="207">
        <v>2</v>
      </c>
      <c r="B45" s="228">
        <v>2</v>
      </c>
      <c r="C45" s="184"/>
      <c r="D45" s="210"/>
      <c r="E45" s="185"/>
      <c r="F45" s="183"/>
      <c r="G45" s="234" t="s">
        <v>50</v>
      </c>
      <c r="H45" s="154">
        <v>13</v>
      </c>
      <c r="I45" s="182">
        <f t="shared" ref="I45:L47" si="2">I46</f>
        <v>0</v>
      </c>
      <c r="J45" s="180">
        <f t="shared" si="2"/>
        <v>0</v>
      </c>
      <c r="K45" s="182">
        <f t="shared" si="2"/>
        <v>0</v>
      </c>
      <c r="L45" s="182">
        <f t="shared" si="2"/>
        <v>0</v>
      </c>
    </row>
    <row r="46" spans="1:15" hidden="1">
      <c r="A46" s="169">
        <v>2</v>
      </c>
      <c r="B46" s="168">
        <v>2</v>
      </c>
      <c r="C46" s="167">
        <v>1</v>
      </c>
      <c r="D46" s="165"/>
      <c r="E46" s="168"/>
      <c r="F46" s="166"/>
      <c r="G46" s="210" t="s">
        <v>50</v>
      </c>
      <c r="H46" s="154">
        <v>14</v>
      </c>
      <c r="I46" s="172">
        <f t="shared" si="2"/>
        <v>0</v>
      </c>
      <c r="J46" s="177">
        <f t="shared" si="2"/>
        <v>0</v>
      </c>
      <c r="K46" s="172">
        <f t="shared" si="2"/>
        <v>0</v>
      </c>
      <c r="L46" s="177">
        <f t="shared" si="2"/>
        <v>0</v>
      </c>
    </row>
    <row r="47" spans="1:15" hidden="1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210" t="s">
        <v>50</v>
      </c>
      <c r="H47" s="154">
        <v>15</v>
      </c>
      <c r="I47" s="172">
        <f t="shared" si="2"/>
        <v>0</v>
      </c>
      <c r="J47" s="177">
        <f t="shared" si="2"/>
        <v>0</v>
      </c>
      <c r="K47" s="216">
        <f t="shared" si="2"/>
        <v>0</v>
      </c>
      <c r="L47" s="216">
        <f t="shared" si="2"/>
        <v>0</v>
      </c>
    </row>
    <row r="48" spans="1:15" hidden="1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210" t="s">
        <v>50</v>
      </c>
      <c r="H48" s="154">
        <v>16</v>
      </c>
      <c r="I48" s="192">
        <f>SUM(I49:I63)</f>
        <v>0</v>
      </c>
      <c r="J48" s="192">
        <f>SUM(J49:J63)</f>
        <v>0</v>
      </c>
      <c r="K48" s="190">
        <f>SUM(K49:K63)</f>
        <v>0</v>
      </c>
      <c r="L48" s="190">
        <f>SUM(L49:L63)</f>
        <v>0</v>
      </c>
    </row>
    <row r="49" spans="1:12" hidden="1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165" t="s">
        <v>51</v>
      </c>
      <c r="H49" s="154">
        <v>17</v>
      </c>
      <c r="I49" s="201">
        <v>0</v>
      </c>
      <c r="J49" s="201">
        <v>0</v>
      </c>
      <c r="K49" s="201">
        <v>0</v>
      </c>
      <c r="L49" s="201">
        <v>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165" t="s">
        <v>52</v>
      </c>
      <c r="H50" s="154">
        <v>18</v>
      </c>
      <c r="I50" s="201">
        <v>0</v>
      </c>
      <c r="J50" s="201">
        <v>0</v>
      </c>
      <c r="K50" s="201">
        <v>0</v>
      </c>
      <c r="L50" s="201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165" t="s">
        <v>53</v>
      </c>
      <c r="H51" s="154">
        <v>19</v>
      </c>
      <c r="I51" s="201">
        <v>0</v>
      </c>
      <c r="J51" s="201">
        <v>0</v>
      </c>
      <c r="K51" s="201">
        <v>0</v>
      </c>
      <c r="L51" s="201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165" t="s">
        <v>54</v>
      </c>
      <c r="H52" s="154">
        <v>20</v>
      </c>
      <c r="I52" s="201">
        <v>0</v>
      </c>
      <c r="J52" s="201">
        <v>0</v>
      </c>
      <c r="K52" s="201">
        <v>0</v>
      </c>
      <c r="L52" s="201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210" t="s">
        <v>55</v>
      </c>
      <c r="H53" s="154">
        <v>21</v>
      </c>
      <c r="I53" s="201">
        <v>0</v>
      </c>
      <c r="J53" s="201">
        <v>0</v>
      </c>
      <c r="K53" s="201">
        <v>0</v>
      </c>
      <c r="L53" s="201">
        <v>0</v>
      </c>
    </row>
    <row r="54" spans="1:12" hidden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165" t="s">
        <v>56</v>
      </c>
      <c r="H54" s="154">
        <v>22</v>
      </c>
      <c r="I54" s="164">
        <v>0</v>
      </c>
      <c r="J54" s="201">
        <v>0</v>
      </c>
      <c r="K54" s="201">
        <v>0</v>
      </c>
      <c r="L54" s="201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189" t="s">
        <v>57</v>
      </c>
      <c r="H55" s="154">
        <v>23</v>
      </c>
      <c r="I55" s="195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245" t="s">
        <v>58</v>
      </c>
      <c r="H56" s="154">
        <v>24</v>
      </c>
      <c r="I56" s="164">
        <v>0</v>
      </c>
      <c r="J56" s="164">
        <v>0</v>
      </c>
      <c r="K56" s="164">
        <v>0</v>
      </c>
      <c r="L56" s="164">
        <v>0</v>
      </c>
    </row>
    <row r="57" spans="1:12" ht="25.5" hidden="1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165" t="s">
        <v>59</v>
      </c>
      <c r="H57" s="154">
        <v>25</v>
      </c>
      <c r="I57" s="164">
        <v>0</v>
      </c>
      <c r="J57" s="201">
        <v>0</v>
      </c>
      <c r="K57" s="201">
        <v>0</v>
      </c>
      <c r="L57" s="201">
        <v>0</v>
      </c>
    </row>
    <row r="58" spans="1:12" hidden="1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165" t="s">
        <v>60</v>
      </c>
      <c r="H58" s="154">
        <v>26</v>
      </c>
      <c r="I58" s="164">
        <v>0</v>
      </c>
      <c r="J58" s="201">
        <v>0</v>
      </c>
      <c r="K58" s="201">
        <v>0</v>
      </c>
      <c r="L58" s="201">
        <v>0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165" t="s">
        <v>61</v>
      </c>
      <c r="H59" s="154">
        <v>27</v>
      </c>
      <c r="I59" s="164">
        <v>0</v>
      </c>
      <c r="J59" s="164">
        <v>0</v>
      </c>
      <c r="K59" s="164">
        <v>0</v>
      </c>
      <c r="L59" s="164">
        <v>0</v>
      </c>
    </row>
    <row r="60" spans="1:12" hidden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165" t="s">
        <v>62</v>
      </c>
      <c r="H60" s="154">
        <v>28</v>
      </c>
      <c r="I60" s="164">
        <v>0</v>
      </c>
      <c r="J60" s="201">
        <v>0</v>
      </c>
      <c r="K60" s="201">
        <v>0</v>
      </c>
      <c r="L60" s="201">
        <v>0</v>
      </c>
    </row>
    <row r="61" spans="1:12" ht="25.5" hidden="1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165" t="s">
        <v>63</v>
      </c>
      <c r="H61" s="154">
        <v>29</v>
      </c>
      <c r="I61" s="164">
        <v>0</v>
      </c>
      <c r="J61" s="201">
        <v>0</v>
      </c>
      <c r="K61" s="201">
        <v>0</v>
      </c>
      <c r="L61" s="201">
        <v>0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165" t="s">
        <v>64</v>
      </c>
      <c r="H62" s="154">
        <v>30</v>
      </c>
      <c r="I62" s="164">
        <v>0</v>
      </c>
      <c r="J62" s="201">
        <v>0</v>
      </c>
      <c r="K62" s="201">
        <v>0</v>
      </c>
      <c r="L62" s="201">
        <v>0</v>
      </c>
    </row>
    <row r="63" spans="1:12" hidden="1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165" t="s">
        <v>65</v>
      </c>
      <c r="H63" s="154">
        <v>31</v>
      </c>
      <c r="I63" s="164">
        <v>0</v>
      </c>
      <c r="J63" s="201">
        <v>0</v>
      </c>
      <c r="K63" s="201">
        <v>0</v>
      </c>
      <c r="L63" s="201">
        <v>0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225" t="s">
        <v>66</v>
      </c>
      <c r="H64" s="154">
        <v>32</v>
      </c>
      <c r="I64" s="182">
        <f>I65</f>
        <v>0</v>
      </c>
      <c r="J64" s="182">
        <f>J65</f>
        <v>0</v>
      </c>
      <c r="K64" s="182">
        <f>K65</f>
        <v>0</v>
      </c>
      <c r="L64" s="182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165" t="s">
        <v>67</v>
      </c>
      <c r="H65" s="154">
        <v>33</v>
      </c>
      <c r="I65" s="172">
        <f>SUM(I66+I71+I76)</f>
        <v>0</v>
      </c>
      <c r="J65" s="178">
        <f>SUM(J66+J71+J76)</f>
        <v>0</v>
      </c>
      <c r="K65" s="177">
        <f>SUM(K66+K71+K76)</f>
        <v>0</v>
      </c>
      <c r="L65" s="17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165" t="s">
        <v>68</v>
      </c>
      <c r="H66" s="154">
        <v>34</v>
      </c>
      <c r="I66" s="172">
        <f>I67</f>
        <v>0</v>
      </c>
      <c r="J66" s="178">
        <f>J67</f>
        <v>0</v>
      </c>
      <c r="K66" s="177">
        <f>K67</f>
        <v>0</v>
      </c>
      <c r="L66" s="17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165" t="s">
        <v>68</v>
      </c>
      <c r="H67" s="154">
        <v>35</v>
      </c>
      <c r="I67" s="172">
        <f>SUM(I68:I70)</f>
        <v>0</v>
      </c>
      <c r="J67" s="178">
        <f>SUM(J68:J70)</f>
        <v>0</v>
      </c>
      <c r="K67" s="177">
        <f>SUM(K68:K70)</f>
        <v>0</v>
      </c>
      <c r="L67" s="17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165" t="s">
        <v>69</v>
      </c>
      <c r="H68" s="154">
        <v>36</v>
      </c>
      <c r="I68" s="164">
        <v>0</v>
      </c>
      <c r="J68" s="164">
        <v>0</v>
      </c>
      <c r="K68" s="164">
        <v>0</v>
      </c>
      <c r="L68" s="164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210" t="s">
        <v>70</v>
      </c>
      <c r="H69" s="154">
        <v>37</v>
      </c>
      <c r="I69" s="219">
        <v>0</v>
      </c>
      <c r="J69" s="219">
        <v>0</v>
      </c>
      <c r="K69" s="219">
        <v>0</v>
      </c>
      <c r="L69" s="219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165" t="s">
        <v>71</v>
      </c>
      <c r="H70" s="154">
        <v>38</v>
      </c>
      <c r="I70" s="164">
        <v>0</v>
      </c>
      <c r="J70" s="164">
        <v>0</v>
      </c>
      <c r="K70" s="164">
        <v>0</v>
      </c>
      <c r="L70" s="164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210" t="s">
        <v>72</v>
      </c>
      <c r="H71" s="154">
        <v>39</v>
      </c>
      <c r="I71" s="182">
        <f>I72</f>
        <v>0</v>
      </c>
      <c r="J71" s="181">
        <f>J72</f>
        <v>0</v>
      </c>
      <c r="K71" s="180">
        <f>K72</f>
        <v>0</v>
      </c>
      <c r="L71" s="18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210" t="s">
        <v>72</v>
      </c>
      <c r="H72" s="154">
        <v>40</v>
      </c>
      <c r="I72" s="216">
        <f>SUM(I73:I75)</f>
        <v>0</v>
      </c>
      <c r="J72" s="218">
        <f>SUM(J73:J75)</f>
        <v>0</v>
      </c>
      <c r="K72" s="217">
        <f>SUM(K73:K75)</f>
        <v>0</v>
      </c>
      <c r="L72" s="177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169" t="s">
        <v>69</v>
      </c>
      <c r="H73" s="154">
        <v>41</v>
      </c>
      <c r="I73" s="164">
        <v>0</v>
      </c>
      <c r="J73" s="164">
        <v>0</v>
      </c>
      <c r="K73" s="164">
        <v>0</v>
      </c>
      <c r="L73" s="164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169" t="s">
        <v>70</v>
      </c>
      <c r="H74" s="154">
        <v>42</v>
      </c>
      <c r="I74" s="164">
        <v>0</v>
      </c>
      <c r="J74" s="164">
        <v>0</v>
      </c>
      <c r="K74" s="164">
        <v>0</v>
      </c>
      <c r="L74" s="164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169" t="s">
        <v>71</v>
      </c>
      <c r="H75" s="154">
        <v>43</v>
      </c>
      <c r="I75" s="164">
        <v>0</v>
      </c>
      <c r="J75" s="164">
        <v>0</v>
      </c>
      <c r="K75" s="164">
        <v>0</v>
      </c>
      <c r="L75" s="164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169" t="s">
        <v>241</v>
      </c>
      <c r="H76" s="154">
        <v>44</v>
      </c>
      <c r="I76" s="172">
        <f>I77</f>
        <v>0</v>
      </c>
      <c r="J76" s="178">
        <f>J77</f>
        <v>0</v>
      </c>
      <c r="K76" s="177">
        <f>K77</f>
        <v>0</v>
      </c>
      <c r="L76" s="177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169" t="s">
        <v>240</v>
      </c>
      <c r="H77" s="154">
        <v>45</v>
      </c>
      <c r="I77" s="172">
        <f>SUM(I78:I80)</f>
        <v>0</v>
      </c>
      <c r="J77" s="178">
        <f>SUM(J78:J80)</f>
        <v>0</v>
      </c>
      <c r="K77" s="177">
        <f>SUM(K78:K80)</f>
        <v>0</v>
      </c>
      <c r="L77" s="177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186" t="s">
        <v>75</v>
      </c>
      <c r="H78" s="154">
        <v>46</v>
      </c>
      <c r="I78" s="219">
        <v>0</v>
      </c>
      <c r="J78" s="219">
        <v>0</v>
      </c>
      <c r="K78" s="219">
        <v>0</v>
      </c>
      <c r="L78" s="219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169" t="s">
        <v>76</v>
      </c>
      <c r="H79" s="154">
        <v>47</v>
      </c>
      <c r="I79" s="164">
        <v>0</v>
      </c>
      <c r="J79" s="164">
        <v>0</v>
      </c>
      <c r="K79" s="164">
        <v>0</v>
      </c>
      <c r="L79" s="164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186" t="s">
        <v>77</v>
      </c>
      <c r="H80" s="154">
        <v>48</v>
      </c>
      <c r="I80" s="219">
        <v>0</v>
      </c>
      <c r="J80" s="219">
        <v>0</v>
      </c>
      <c r="K80" s="219">
        <v>0</v>
      </c>
      <c r="L80" s="219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186" t="s">
        <v>78</v>
      </c>
      <c r="H81" s="154">
        <v>49</v>
      </c>
      <c r="I81" s="172">
        <f t="shared" ref="I81:L82" si="3">I82</f>
        <v>0</v>
      </c>
      <c r="J81" s="172">
        <f t="shared" si="3"/>
        <v>0</v>
      </c>
      <c r="K81" s="172">
        <f t="shared" si="3"/>
        <v>0</v>
      </c>
      <c r="L81" s="17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186" t="s">
        <v>78</v>
      </c>
      <c r="H82" s="154">
        <v>50</v>
      </c>
      <c r="I82" s="172">
        <f t="shared" si="3"/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186" t="s">
        <v>78</v>
      </c>
      <c r="H83" s="154">
        <v>51</v>
      </c>
      <c r="I83" s="172">
        <f>SUM(I84)</f>
        <v>0</v>
      </c>
      <c r="J83" s="172">
        <f>SUM(J84)</f>
        <v>0</v>
      </c>
      <c r="K83" s="172">
        <f>SUM(K84)</f>
        <v>0</v>
      </c>
      <c r="L83" s="17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186" t="s">
        <v>78</v>
      </c>
      <c r="H84" s="154">
        <v>52</v>
      </c>
      <c r="I84" s="164">
        <v>0</v>
      </c>
      <c r="J84" s="164">
        <v>0</v>
      </c>
      <c r="K84" s="164">
        <v>0</v>
      </c>
      <c r="L84" s="164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229" t="s">
        <v>79</v>
      </c>
      <c r="H85" s="154">
        <v>53</v>
      </c>
      <c r="I85" s="172">
        <f t="shared" ref="I85:L87" si="4">I86</f>
        <v>0</v>
      </c>
      <c r="J85" s="178">
        <f t="shared" si="4"/>
        <v>0</v>
      </c>
      <c r="K85" s="177">
        <f t="shared" si="4"/>
        <v>0</v>
      </c>
      <c r="L85" s="177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169" t="s">
        <v>80</v>
      </c>
      <c r="H86" s="154">
        <v>54</v>
      </c>
      <c r="I86" s="172">
        <f t="shared" si="4"/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169" t="s">
        <v>80</v>
      </c>
      <c r="H87" s="154">
        <v>55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169" t="s">
        <v>80</v>
      </c>
      <c r="H88" s="154">
        <v>56</v>
      </c>
      <c r="I88" s="172">
        <f>SUM(I89:I91)</f>
        <v>0</v>
      </c>
      <c r="J88" s="178">
        <f>SUM(J89:J91)</f>
        <v>0</v>
      </c>
      <c r="K88" s="177">
        <f>SUM(K89:K91)</f>
        <v>0</v>
      </c>
      <c r="L88" s="177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169" t="s">
        <v>81</v>
      </c>
      <c r="H89" s="154">
        <v>57</v>
      </c>
      <c r="I89" s="164">
        <v>0</v>
      </c>
      <c r="J89" s="164">
        <v>0</v>
      </c>
      <c r="K89" s="164">
        <v>0</v>
      </c>
      <c r="L89" s="164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165" t="s">
        <v>82</v>
      </c>
      <c r="H90" s="154">
        <v>58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165" t="s">
        <v>83</v>
      </c>
      <c r="H91" s="154">
        <v>59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203" t="s">
        <v>84</v>
      </c>
      <c r="H92" s="154">
        <v>60</v>
      </c>
      <c r="I92" s="172">
        <f>SUM(I93+I98+I103)</f>
        <v>0</v>
      </c>
      <c r="J92" s="178">
        <f>SUM(J93+J98+J103)</f>
        <v>0</v>
      </c>
      <c r="K92" s="177">
        <f>SUM(K93+K98+K103)</f>
        <v>0</v>
      </c>
      <c r="L92" s="177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210" t="s">
        <v>85</v>
      </c>
      <c r="H93" s="154">
        <v>61</v>
      </c>
      <c r="I93" s="182">
        <f t="shared" ref="I93:L94" si="5">I94</f>
        <v>0</v>
      </c>
      <c r="J93" s="181">
        <f t="shared" si="5"/>
        <v>0</v>
      </c>
      <c r="K93" s="180">
        <f t="shared" si="5"/>
        <v>0</v>
      </c>
      <c r="L93" s="18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165" t="s">
        <v>85</v>
      </c>
      <c r="H94" s="154">
        <v>62</v>
      </c>
      <c r="I94" s="172">
        <f t="shared" si="5"/>
        <v>0</v>
      </c>
      <c r="J94" s="178">
        <f t="shared" si="5"/>
        <v>0</v>
      </c>
      <c r="K94" s="177">
        <f t="shared" si="5"/>
        <v>0</v>
      </c>
      <c r="L94" s="177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165" t="s">
        <v>85</v>
      </c>
      <c r="H95" s="154">
        <v>63</v>
      </c>
      <c r="I95" s="172">
        <f>SUM(I96:I97)</f>
        <v>0</v>
      </c>
      <c r="J95" s="178">
        <f>SUM(J96:J97)</f>
        <v>0</v>
      </c>
      <c r="K95" s="177">
        <f>SUM(K96:K97)</f>
        <v>0</v>
      </c>
      <c r="L95" s="177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165" t="s">
        <v>86</v>
      </c>
      <c r="H96" s="154">
        <v>64</v>
      </c>
      <c r="I96" s="164">
        <v>0</v>
      </c>
      <c r="J96" s="164">
        <v>0</v>
      </c>
      <c r="K96" s="164">
        <v>0</v>
      </c>
      <c r="L96" s="164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165" t="s">
        <v>87</v>
      </c>
      <c r="H97" s="154">
        <v>65</v>
      </c>
      <c r="I97" s="164">
        <v>0</v>
      </c>
      <c r="J97" s="164">
        <v>0</v>
      </c>
      <c r="K97" s="164">
        <v>0</v>
      </c>
      <c r="L97" s="164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165" t="s">
        <v>88</v>
      </c>
      <c r="H98" s="154">
        <v>66</v>
      </c>
      <c r="I98" s="172">
        <f t="shared" ref="I98:L99" si="6">I99</f>
        <v>0</v>
      </c>
      <c r="J98" s="178">
        <f t="shared" si="6"/>
        <v>0</v>
      </c>
      <c r="K98" s="177">
        <f t="shared" si="6"/>
        <v>0</v>
      </c>
      <c r="L98" s="17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165" t="s">
        <v>88</v>
      </c>
      <c r="H99" s="154">
        <v>67</v>
      </c>
      <c r="I99" s="172">
        <f t="shared" si="6"/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165" t="s">
        <v>88</v>
      </c>
      <c r="H100" s="154">
        <v>68</v>
      </c>
      <c r="I100" s="172">
        <f>SUM(I101:I102)</f>
        <v>0</v>
      </c>
      <c r="J100" s="178">
        <f>SUM(J101:J102)</f>
        <v>0</v>
      </c>
      <c r="K100" s="177">
        <f>SUM(K101:K102)</f>
        <v>0</v>
      </c>
      <c r="L100" s="17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165" t="s">
        <v>89</v>
      </c>
      <c r="H101" s="154">
        <v>69</v>
      </c>
      <c r="I101" s="164">
        <v>0</v>
      </c>
      <c r="J101" s="164">
        <v>0</v>
      </c>
      <c r="K101" s="164">
        <v>0</v>
      </c>
      <c r="L101" s="164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165" t="s">
        <v>90</v>
      </c>
      <c r="H102" s="154">
        <v>70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165" t="s">
        <v>91</v>
      </c>
      <c r="H103" s="154">
        <v>71</v>
      </c>
      <c r="I103" s="172">
        <f t="shared" ref="I103:L104" si="7">I104</f>
        <v>0</v>
      </c>
      <c r="J103" s="178">
        <f t="shared" si="7"/>
        <v>0</v>
      </c>
      <c r="K103" s="177">
        <f t="shared" si="7"/>
        <v>0</v>
      </c>
      <c r="L103" s="17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165" t="s">
        <v>92</v>
      </c>
      <c r="H104" s="154">
        <v>72</v>
      </c>
      <c r="I104" s="172">
        <f t="shared" si="7"/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179" t="s">
        <v>92</v>
      </c>
      <c r="H105" s="154">
        <v>73</v>
      </c>
      <c r="I105" s="216">
        <f>SUM(I106:I107)</f>
        <v>0</v>
      </c>
      <c r="J105" s="218">
        <f>SUM(J106:J107)</f>
        <v>0</v>
      </c>
      <c r="K105" s="217">
        <f>SUM(K106:K107)</f>
        <v>0</v>
      </c>
      <c r="L105" s="216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165" t="s">
        <v>92</v>
      </c>
      <c r="H106" s="154">
        <v>74</v>
      </c>
      <c r="I106" s="164">
        <v>0</v>
      </c>
      <c r="J106" s="164">
        <v>0</v>
      </c>
      <c r="K106" s="164">
        <v>0</v>
      </c>
      <c r="L106" s="164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179" t="s">
        <v>93</v>
      </c>
      <c r="H107" s="154">
        <v>75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179" t="s">
        <v>94</v>
      </c>
      <c r="H108" s="154">
        <v>76</v>
      </c>
      <c r="I108" s="216">
        <f>I109</f>
        <v>0</v>
      </c>
      <c r="J108" s="216">
        <f>J109</f>
        <v>0</v>
      </c>
      <c r="K108" s="216">
        <f>K109</f>
        <v>0</v>
      </c>
      <c r="L108" s="216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179" t="s">
        <v>94</v>
      </c>
      <c r="H109" s="154">
        <v>77</v>
      </c>
      <c r="I109" s="216">
        <f>SUM(I110:I111)</f>
        <v>0</v>
      </c>
      <c r="J109" s="216">
        <f>SUM(J110:J111)</f>
        <v>0</v>
      </c>
      <c r="K109" s="216">
        <f>SUM(K110:K111)</f>
        <v>0</v>
      </c>
      <c r="L109" s="216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179" t="s">
        <v>94</v>
      </c>
      <c r="H110" s="154">
        <v>78</v>
      </c>
      <c r="I110" s="164">
        <v>0</v>
      </c>
      <c r="J110" s="164">
        <v>0</v>
      </c>
      <c r="K110" s="164">
        <v>0</v>
      </c>
      <c r="L110" s="164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179" t="s">
        <v>95</v>
      </c>
      <c r="H111" s="154">
        <v>79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230" t="s">
        <v>96</v>
      </c>
      <c r="H112" s="154">
        <v>80</v>
      </c>
      <c r="I112" s="172">
        <f>SUM(I113+I118+I122+I126+I130+I134)</f>
        <v>0</v>
      </c>
      <c r="J112" s="172">
        <f>SUM(J113+J118+J122+J126+J130+J134)</f>
        <v>0</v>
      </c>
      <c r="K112" s="172">
        <f>SUM(K113+K118+K122+K126+K130+K134)</f>
        <v>0</v>
      </c>
      <c r="L112" s="17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179" t="s">
        <v>97</v>
      </c>
      <c r="H113" s="154">
        <v>81</v>
      </c>
      <c r="I113" s="216">
        <f t="shared" ref="I113:L114" si="8">I114</f>
        <v>0</v>
      </c>
      <c r="J113" s="218">
        <f t="shared" si="8"/>
        <v>0</v>
      </c>
      <c r="K113" s="217">
        <f t="shared" si="8"/>
        <v>0</v>
      </c>
      <c r="L113" s="216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165" t="s">
        <v>97</v>
      </c>
      <c r="H114" s="154">
        <v>82</v>
      </c>
      <c r="I114" s="172">
        <f t="shared" si="8"/>
        <v>0</v>
      </c>
      <c r="J114" s="178">
        <f t="shared" si="8"/>
        <v>0</v>
      </c>
      <c r="K114" s="177">
        <f t="shared" si="8"/>
        <v>0</v>
      </c>
      <c r="L114" s="17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165" t="s">
        <v>97</v>
      </c>
      <c r="H115" s="154">
        <v>83</v>
      </c>
      <c r="I115" s="172">
        <f>SUM(I116:I117)</f>
        <v>0</v>
      </c>
      <c r="J115" s="178">
        <f>SUM(J116:J117)</f>
        <v>0</v>
      </c>
      <c r="K115" s="177">
        <f>SUM(K116:K117)</f>
        <v>0</v>
      </c>
      <c r="L115" s="17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165" t="s">
        <v>98</v>
      </c>
      <c r="H116" s="154">
        <v>84</v>
      </c>
      <c r="I116" s="164">
        <v>0</v>
      </c>
      <c r="J116" s="164">
        <v>0</v>
      </c>
      <c r="K116" s="164">
        <v>0</v>
      </c>
      <c r="L116" s="164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210" t="s">
        <v>99</v>
      </c>
      <c r="H117" s="154">
        <v>85</v>
      </c>
      <c r="I117" s="219">
        <v>0</v>
      </c>
      <c r="J117" s="219">
        <v>0</v>
      </c>
      <c r="K117" s="219">
        <v>0</v>
      </c>
      <c r="L117" s="21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165" t="s">
        <v>100</v>
      </c>
      <c r="H118" s="154">
        <v>86</v>
      </c>
      <c r="I118" s="172">
        <f t="shared" ref="I118:L120" si="9">I119</f>
        <v>0</v>
      </c>
      <c r="J118" s="178">
        <f t="shared" si="9"/>
        <v>0</v>
      </c>
      <c r="K118" s="177">
        <f t="shared" si="9"/>
        <v>0</v>
      </c>
      <c r="L118" s="17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165" t="s">
        <v>100</v>
      </c>
      <c r="H119" s="154">
        <v>87</v>
      </c>
      <c r="I119" s="172">
        <f t="shared" si="9"/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165" t="s">
        <v>100</v>
      </c>
      <c r="H120" s="154">
        <v>88</v>
      </c>
      <c r="I120" s="156">
        <f t="shared" si="9"/>
        <v>0</v>
      </c>
      <c r="J120" s="239">
        <f t="shared" si="9"/>
        <v>0</v>
      </c>
      <c r="K120" s="238">
        <f t="shared" si="9"/>
        <v>0</v>
      </c>
      <c r="L120" s="156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165" t="s">
        <v>100</v>
      </c>
      <c r="H121" s="154">
        <v>89</v>
      </c>
      <c r="I121" s="164">
        <v>0</v>
      </c>
      <c r="J121" s="164">
        <v>0</v>
      </c>
      <c r="K121" s="164">
        <v>0</v>
      </c>
      <c r="L121" s="164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210" t="s">
        <v>101</v>
      </c>
      <c r="H122" s="154">
        <v>90</v>
      </c>
      <c r="I122" s="182">
        <f t="shared" ref="I122:L124" si="10">I123</f>
        <v>0</v>
      </c>
      <c r="J122" s="181">
        <f t="shared" si="10"/>
        <v>0</v>
      </c>
      <c r="K122" s="180">
        <f t="shared" si="10"/>
        <v>0</v>
      </c>
      <c r="L122" s="182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165" t="s">
        <v>101</v>
      </c>
      <c r="H123" s="154">
        <v>91</v>
      </c>
      <c r="I123" s="172">
        <f t="shared" si="10"/>
        <v>0</v>
      </c>
      <c r="J123" s="178">
        <f t="shared" si="10"/>
        <v>0</v>
      </c>
      <c r="K123" s="177">
        <f t="shared" si="10"/>
        <v>0</v>
      </c>
      <c r="L123" s="17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165" t="s">
        <v>101</v>
      </c>
      <c r="H124" s="154">
        <v>92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165" t="s">
        <v>101</v>
      </c>
      <c r="H125" s="154">
        <v>93</v>
      </c>
      <c r="I125" s="164">
        <v>0</v>
      </c>
      <c r="J125" s="164">
        <v>0</v>
      </c>
      <c r="K125" s="164">
        <v>0</v>
      </c>
      <c r="L125" s="164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210" t="s">
        <v>102</v>
      </c>
      <c r="H126" s="154">
        <v>94</v>
      </c>
      <c r="I126" s="182">
        <f t="shared" ref="I126:L128" si="11">I127</f>
        <v>0</v>
      </c>
      <c r="J126" s="181">
        <f t="shared" si="11"/>
        <v>0</v>
      </c>
      <c r="K126" s="180">
        <f t="shared" si="11"/>
        <v>0</v>
      </c>
      <c r="L126" s="182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165" t="s">
        <v>102</v>
      </c>
      <c r="H127" s="154">
        <v>95</v>
      </c>
      <c r="I127" s="172">
        <f t="shared" si="11"/>
        <v>0</v>
      </c>
      <c r="J127" s="178">
        <f t="shared" si="11"/>
        <v>0</v>
      </c>
      <c r="K127" s="177">
        <f t="shared" si="11"/>
        <v>0</v>
      </c>
      <c r="L127" s="17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165" t="s">
        <v>102</v>
      </c>
      <c r="H128" s="154">
        <v>96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165" t="s">
        <v>102</v>
      </c>
      <c r="H129" s="154">
        <v>97</v>
      </c>
      <c r="I129" s="164">
        <v>0</v>
      </c>
      <c r="J129" s="164">
        <v>0</v>
      </c>
      <c r="K129" s="164">
        <v>0</v>
      </c>
      <c r="L129" s="164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189" t="s">
        <v>103</v>
      </c>
      <c r="H130" s="154">
        <v>98</v>
      </c>
      <c r="I130" s="192">
        <f t="shared" ref="I130:L132" si="12">I131</f>
        <v>0</v>
      </c>
      <c r="J130" s="213">
        <f t="shared" si="12"/>
        <v>0</v>
      </c>
      <c r="K130" s="190">
        <f t="shared" si="12"/>
        <v>0</v>
      </c>
      <c r="L130" s="192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189" t="s">
        <v>103</v>
      </c>
      <c r="H131" s="154">
        <v>99</v>
      </c>
      <c r="I131" s="172">
        <f t="shared" si="12"/>
        <v>0</v>
      </c>
      <c r="J131" s="178">
        <f t="shared" si="12"/>
        <v>0</v>
      </c>
      <c r="K131" s="177">
        <f t="shared" si="12"/>
        <v>0</v>
      </c>
      <c r="L131" s="17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189" t="s">
        <v>103</v>
      </c>
      <c r="H132" s="154">
        <v>100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168" t="s">
        <v>104</v>
      </c>
      <c r="H133" s="154">
        <v>101</v>
      </c>
      <c r="I133" s="164">
        <v>0</v>
      </c>
      <c r="J133" s="164">
        <v>0</v>
      </c>
      <c r="K133" s="164">
        <v>0</v>
      </c>
      <c r="L133" s="164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236" t="s">
        <v>105</v>
      </c>
      <c r="H134" s="154">
        <v>102</v>
      </c>
      <c r="I134" s="177">
        <f t="shared" ref="I134:L136" si="13">I135</f>
        <v>0</v>
      </c>
      <c r="J134" s="172">
        <f t="shared" si="13"/>
        <v>0</v>
      </c>
      <c r="K134" s="172">
        <f t="shared" si="13"/>
        <v>0</v>
      </c>
      <c r="L134" s="17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236" t="s">
        <v>105</v>
      </c>
      <c r="H135" s="157">
        <v>103</v>
      </c>
      <c r="I135" s="172">
        <f t="shared" si="13"/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236" t="s">
        <v>105</v>
      </c>
      <c r="H136" s="157">
        <v>104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222" t="s">
        <v>105</v>
      </c>
      <c r="H137" s="157">
        <v>105</v>
      </c>
      <c r="I137" s="164">
        <v>0</v>
      </c>
      <c r="J137" s="235">
        <v>0</v>
      </c>
      <c r="K137" s="164">
        <v>0</v>
      </c>
      <c r="L137" s="164">
        <v>0</v>
      </c>
    </row>
    <row r="138" spans="1:12" hidden="1">
      <c r="A138" s="229">
        <v>2</v>
      </c>
      <c r="B138" s="206">
        <v>7</v>
      </c>
      <c r="C138" s="206"/>
      <c r="D138" s="205"/>
      <c r="E138" s="205"/>
      <c r="F138" s="204"/>
      <c r="G138" s="203" t="s">
        <v>106</v>
      </c>
      <c r="H138" s="157">
        <v>106</v>
      </c>
      <c r="I138" s="177">
        <f>SUM(I139+I144+I152)</f>
        <v>0</v>
      </c>
      <c r="J138" s="178">
        <f>SUM(J139+J144+J152)</f>
        <v>0</v>
      </c>
      <c r="K138" s="177">
        <f>SUM(K139+K144+K152)</f>
        <v>0</v>
      </c>
      <c r="L138" s="172">
        <f>SUM(L139+L144+L152)</f>
        <v>0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165" t="s">
        <v>107</v>
      </c>
      <c r="H139" s="157">
        <v>107</v>
      </c>
      <c r="I139" s="177">
        <f t="shared" ref="I139:L140" si="14">I140</f>
        <v>0</v>
      </c>
      <c r="J139" s="178">
        <f t="shared" si="14"/>
        <v>0</v>
      </c>
      <c r="K139" s="177">
        <f t="shared" si="14"/>
        <v>0</v>
      </c>
      <c r="L139" s="17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165" t="s">
        <v>107</v>
      </c>
      <c r="H140" s="157">
        <v>108</v>
      </c>
      <c r="I140" s="177">
        <f t="shared" si="14"/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165" t="s">
        <v>107</v>
      </c>
      <c r="H141" s="157">
        <v>109</v>
      </c>
      <c r="I141" s="177">
        <f>SUM(I142:I143)</f>
        <v>0</v>
      </c>
      <c r="J141" s="178">
        <f>SUM(J142:J143)</f>
        <v>0</v>
      </c>
      <c r="K141" s="177">
        <f>SUM(K142:K143)</f>
        <v>0</v>
      </c>
      <c r="L141" s="17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210" t="s">
        <v>108</v>
      </c>
      <c r="H142" s="157">
        <v>110</v>
      </c>
      <c r="I142" s="232">
        <v>0</v>
      </c>
      <c r="J142" s="232">
        <v>0</v>
      </c>
      <c r="K142" s="232">
        <v>0</v>
      </c>
      <c r="L142" s="2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165" t="s">
        <v>109</v>
      </c>
      <c r="H143" s="157">
        <v>111</v>
      </c>
      <c r="I143" s="201">
        <v>0</v>
      </c>
      <c r="J143" s="201">
        <v>0</v>
      </c>
      <c r="K143" s="201">
        <v>0</v>
      </c>
      <c r="L143" s="201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179" t="s">
        <v>110</v>
      </c>
      <c r="H144" s="157">
        <v>112</v>
      </c>
      <c r="I144" s="217">
        <f t="shared" ref="I144:L145" si="15">I145</f>
        <v>0</v>
      </c>
      <c r="J144" s="218">
        <f t="shared" si="15"/>
        <v>0</v>
      </c>
      <c r="K144" s="217">
        <f t="shared" si="15"/>
        <v>0</v>
      </c>
      <c r="L144" s="216">
        <f t="shared" si="15"/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165" t="s">
        <v>111</v>
      </c>
      <c r="H145" s="157">
        <v>113</v>
      </c>
      <c r="I145" s="177">
        <f t="shared" si="15"/>
        <v>0</v>
      </c>
      <c r="J145" s="178">
        <f t="shared" si="15"/>
        <v>0</v>
      </c>
      <c r="K145" s="177">
        <f t="shared" si="15"/>
        <v>0</v>
      </c>
      <c r="L145" s="172">
        <f t="shared" si="15"/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165" t="s">
        <v>111</v>
      </c>
      <c r="H146" s="157">
        <v>114</v>
      </c>
      <c r="I146" s="177">
        <f>SUM(I147:I148)</f>
        <v>0</v>
      </c>
      <c r="J146" s="178">
        <f>SUM(J147:J148)</f>
        <v>0</v>
      </c>
      <c r="K146" s="177">
        <f>SUM(K147:K148)</f>
        <v>0</v>
      </c>
      <c r="L146" s="172">
        <f>SUM(L147:L148)</f>
        <v>0</v>
      </c>
    </row>
    <row r="147" spans="1:12" hidden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165" t="s">
        <v>112</v>
      </c>
      <c r="H147" s="157">
        <v>115</v>
      </c>
      <c r="I147" s="201">
        <v>0</v>
      </c>
      <c r="J147" s="201">
        <v>0</v>
      </c>
      <c r="K147" s="201">
        <v>0</v>
      </c>
      <c r="L147" s="201">
        <v>0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165" t="s">
        <v>113</v>
      </c>
      <c r="H148" s="157">
        <v>116</v>
      </c>
      <c r="I148" s="201">
        <v>0</v>
      </c>
      <c r="J148" s="201">
        <v>0</v>
      </c>
      <c r="K148" s="201">
        <v>0</v>
      </c>
      <c r="L148" s="201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165" t="s">
        <v>114</v>
      </c>
      <c r="H149" s="157">
        <v>117</v>
      </c>
      <c r="I149" s="177">
        <f>I150</f>
        <v>0</v>
      </c>
      <c r="J149" s="177">
        <f>J150</f>
        <v>0</v>
      </c>
      <c r="K149" s="177">
        <f>K150</f>
        <v>0</v>
      </c>
      <c r="L149" s="177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165" t="s">
        <v>114</v>
      </c>
      <c r="H150" s="157">
        <v>118</v>
      </c>
      <c r="I150" s="177">
        <f>SUM(I151)</f>
        <v>0</v>
      </c>
      <c r="J150" s="177">
        <f>SUM(J151)</f>
        <v>0</v>
      </c>
      <c r="K150" s="177">
        <f>SUM(K151)</f>
        <v>0</v>
      </c>
      <c r="L150" s="177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165" t="s">
        <v>114</v>
      </c>
      <c r="H151" s="157">
        <v>119</v>
      </c>
      <c r="I151" s="201">
        <v>0</v>
      </c>
      <c r="J151" s="201">
        <v>0</v>
      </c>
      <c r="K151" s="201">
        <v>0</v>
      </c>
      <c r="L151" s="201">
        <v>0</v>
      </c>
    </row>
    <row r="152" spans="1:12" hidden="1">
      <c r="A152" s="169">
        <v>2</v>
      </c>
      <c r="B152" s="168">
        <v>7</v>
      </c>
      <c r="C152" s="169">
        <v>3</v>
      </c>
      <c r="D152" s="168"/>
      <c r="E152" s="167"/>
      <c r="F152" s="166"/>
      <c r="G152" s="165" t="s">
        <v>115</v>
      </c>
      <c r="H152" s="157">
        <v>120</v>
      </c>
      <c r="I152" s="177">
        <f t="shared" ref="I152:L153" si="16">I153</f>
        <v>0</v>
      </c>
      <c r="J152" s="178">
        <f t="shared" si="16"/>
        <v>0</v>
      </c>
      <c r="K152" s="177">
        <f t="shared" si="16"/>
        <v>0</v>
      </c>
      <c r="L152" s="172">
        <f t="shared" si="16"/>
        <v>0</v>
      </c>
    </row>
    <row r="153" spans="1:12" hidden="1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189" t="s">
        <v>115</v>
      </c>
      <c r="H153" s="157">
        <v>121</v>
      </c>
      <c r="I153" s="190">
        <f t="shared" si="16"/>
        <v>0</v>
      </c>
      <c r="J153" s="213">
        <f t="shared" si="16"/>
        <v>0</v>
      </c>
      <c r="K153" s="190">
        <f t="shared" si="16"/>
        <v>0</v>
      </c>
      <c r="L153" s="192">
        <f t="shared" si="16"/>
        <v>0</v>
      </c>
    </row>
    <row r="154" spans="1:12" hidden="1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165" t="s">
        <v>115</v>
      </c>
      <c r="H154" s="157">
        <v>122</v>
      </c>
      <c r="I154" s="177">
        <f>SUM(I155:I156)</f>
        <v>0</v>
      </c>
      <c r="J154" s="178">
        <f>SUM(J155:J156)</f>
        <v>0</v>
      </c>
      <c r="K154" s="177">
        <f>SUM(K155:K156)</f>
        <v>0</v>
      </c>
      <c r="L154" s="172">
        <f>SUM(L155:L156)</f>
        <v>0</v>
      </c>
    </row>
    <row r="155" spans="1:12" hidden="1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210" t="s">
        <v>116</v>
      </c>
      <c r="H155" s="157">
        <v>123</v>
      </c>
      <c r="I155" s="232">
        <v>0</v>
      </c>
      <c r="J155" s="232">
        <v>0</v>
      </c>
      <c r="K155" s="232">
        <v>0</v>
      </c>
      <c r="L155" s="232">
        <v>0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165" t="s">
        <v>117</v>
      </c>
      <c r="H156" s="157">
        <v>124</v>
      </c>
      <c r="I156" s="201">
        <v>0</v>
      </c>
      <c r="J156" s="164">
        <v>0</v>
      </c>
      <c r="K156" s="164">
        <v>0</v>
      </c>
      <c r="L156" s="164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234" t="s">
        <v>118</v>
      </c>
      <c r="H157" s="157">
        <v>125</v>
      </c>
      <c r="I157" s="180">
        <f>I158</f>
        <v>0</v>
      </c>
      <c r="J157" s="181">
        <f>J158</f>
        <v>0</v>
      </c>
      <c r="K157" s="180">
        <f>K158</f>
        <v>0</v>
      </c>
      <c r="L157" s="182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210" t="s">
        <v>118</v>
      </c>
      <c r="H158" s="157">
        <v>126</v>
      </c>
      <c r="I158" s="180">
        <f>I159+I164</f>
        <v>0</v>
      </c>
      <c r="J158" s="181">
        <f>J159+J164</f>
        <v>0</v>
      </c>
      <c r="K158" s="180">
        <f>K159+K164</f>
        <v>0</v>
      </c>
      <c r="L158" s="182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165" t="s">
        <v>119</v>
      </c>
      <c r="H159" s="157">
        <v>127</v>
      </c>
      <c r="I159" s="177">
        <f>I160</f>
        <v>0</v>
      </c>
      <c r="J159" s="178">
        <f>J160</f>
        <v>0</v>
      </c>
      <c r="K159" s="177">
        <f>K160</f>
        <v>0</v>
      </c>
      <c r="L159" s="17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165" t="s">
        <v>119</v>
      </c>
      <c r="H160" s="157">
        <v>128</v>
      </c>
      <c r="I160" s="180">
        <f>SUM(I161:I163)</f>
        <v>0</v>
      </c>
      <c r="J160" s="180">
        <f>SUM(J161:J163)</f>
        <v>0</v>
      </c>
      <c r="K160" s="180">
        <f>SUM(K161:K163)</f>
        <v>0</v>
      </c>
      <c r="L160" s="18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165" t="s">
        <v>120</v>
      </c>
      <c r="H161" s="157">
        <v>129</v>
      </c>
      <c r="I161" s="201">
        <v>0</v>
      </c>
      <c r="J161" s="201">
        <v>0</v>
      </c>
      <c r="K161" s="201">
        <v>0</v>
      </c>
      <c r="L161" s="201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189" t="s">
        <v>121</v>
      </c>
      <c r="H162" s="157">
        <v>130</v>
      </c>
      <c r="I162" s="211">
        <v>0</v>
      </c>
      <c r="J162" s="211">
        <v>0</v>
      </c>
      <c r="K162" s="211">
        <v>0</v>
      </c>
      <c r="L162" s="211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189" t="s">
        <v>122</v>
      </c>
      <c r="H163" s="157">
        <v>131</v>
      </c>
      <c r="I163" s="211">
        <v>0</v>
      </c>
      <c r="J163" s="233">
        <v>0</v>
      </c>
      <c r="K163" s="211">
        <v>0</v>
      </c>
      <c r="L163" s="195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165" t="s">
        <v>123</v>
      </c>
      <c r="H164" s="157">
        <v>132</v>
      </c>
      <c r="I164" s="177">
        <f t="shared" ref="I164:L165" si="17">I165</f>
        <v>0</v>
      </c>
      <c r="J164" s="178">
        <f t="shared" si="17"/>
        <v>0</v>
      </c>
      <c r="K164" s="177">
        <f t="shared" si="17"/>
        <v>0</v>
      </c>
      <c r="L164" s="17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165" t="s">
        <v>123</v>
      </c>
      <c r="H165" s="157">
        <v>133</v>
      </c>
      <c r="I165" s="177">
        <f t="shared" si="17"/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165" t="s">
        <v>123</v>
      </c>
      <c r="H166" s="157">
        <v>134</v>
      </c>
      <c r="I166" s="170">
        <v>0</v>
      </c>
      <c r="J166" s="164">
        <v>0</v>
      </c>
      <c r="K166" s="164">
        <v>0</v>
      </c>
      <c r="L166" s="164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203" t="s">
        <v>124</v>
      </c>
      <c r="H167" s="157">
        <v>135</v>
      </c>
      <c r="I167" s="177">
        <f>I168+I172</f>
        <v>0</v>
      </c>
      <c r="J167" s="178">
        <f>J168+J172</f>
        <v>0</v>
      </c>
      <c r="K167" s="177">
        <f>K168+K172</f>
        <v>0</v>
      </c>
      <c r="L167" s="17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165" t="s">
        <v>125</v>
      </c>
      <c r="H168" s="157">
        <v>136</v>
      </c>
      <c r="I168" s="177">
        <f t="shared" ref="I168:L170" si="18">I169</f>
        <v>0</v>
      </c>
      <c r="J168" s="178">
        <f t="shared" si="18"/>
        <v>0</v>
      </c>
      <c r="K168" s="177">
        <f t="shared" si="18"/>
        <v>0</v>
      </c>
      <c r="L168" s="17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165" t="s">
        <v>125</v>
      </c>
      <c r="H169" s="157">
        <v>137</v>
      </c>
      <c r="I169" s="180">
        <f t="shared" si="18"/>
        <v>0</v>
      </c>
      <c r="J169" s="181">
        <f t="shared" si="18"/>
        <v>0</v>
      </c>
      <c r="K169" s="180">
        <f t="shared" si="18"/>
        <v>0</v>
      </c>
      <c r="L169" s="182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165" t="s">
        <v>125</v>
      </c>
      <c r="H170" s="157">
        <v>138</v>
      </c>
      <c r="I170" s="177">
        <f t="shared" si="18"/>
        <v>0</v>
      </c>
      <c r="J170" s="178">
        <f t="shared" si="18"/>
        <v>0</v>
      </c>
      <c r="K170" s="177">
        <f t="shared" si="18"/>
        <v>0</v>
      </c>
      <c r="L170" s="17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165" t="s">
        <v>125</v>
      </c>
      <c r="H171" s="157">
        <v>139</v>
      </c>
      <c r="I171" s="232">
        <v>0</v>
      </c>
      <c r="J171" s="232">
        <v>0</v>
      </c>
      <c r="K171" s="232">
        <v>0</v>
      </c>
      <c r="L171" s="2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165" t="s">
        <v>126</v>
      </c>
      <c r="H172" s="157">
        <v>140</v>
      </c>
      <c r="I172" s="177">
        <f>SUM(I173+I178)</f>
        <v>0</v>
      </c>
      <c r="J172" s="177">
        <f>SUM(J173+J178)</f>
        <v>0</v>
      </c>
      <c r="K172" s="177">
        <f>SUM(K173+K178)</f>
        <v>0</v>
      </c>
      <c r="L172" s="177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210" t="s">
        <v>127</v>
      </c>
      <c r="H173" s="157">
        <v>141</v>
      </c>
      <c r="I173" s="180">
        <f>I174</f>
        <v>0</v>
      </c>
      <c r="J173" s="181">
        <f>J174</f>
        <v>0</v>
      </c>
      <c r="K173" s="180">
        <f>K174</f>
        <v>0</v>
      </c>
      <c r="L173" s="182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210" t="s">
        <v>127</v>
      </c>
      <c r="H174" s="157">
        <v>142</v>
      </c>
      <c r="I174" s="177">
        <f>SUM(I175:I177)</f>
        <v>0</v>
      </c>
      <c r="J174" s="178">
        <f>SUM(J175:J177)</f>
        <v>0</v>
      </c>
      <c r="K174" s="177">
        <f>SUM(K175:K177)</f>
        <v>0</v>
      </c>
      <c r="L174" s="17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210" t="s">
        <v>128</v>
      </c>
      <c r="H175" s="157">
        <v>143</v>
      </c>
      <c r="I175" s="211">
        <v>0</v>
      </c>
      <c r="J175" s="219">
        <v>0</v>
      </c>
      <c r="K175" s="219">
        <v>0</v>
      </c>
      <c r="L175" s="21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210" t="s">
        <v>129</v>
      </c>
      <c r="H176" s="157">
        <v>144</v>
      </c>
      <c r="I176" s="201">
        <v>0</v>
      </c>
      <c r="J176" s="171">
        <v>0</v>
      </c>
      <c r="K176" s="171">
        <v>0</v>
      </c>
      <c r="L176" s="171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210" t="s">
        <v>130</v>
      </c>
      <c r="H177" s="157">
        <v>145</v>
      </c>
      <c r="I177" s="201">
        <v>0</v>
      </c>
      <c r="J177" s="201">
        <v>0</v>
      </c>
      <c r="K177" s="201">
        <v>0</v>
      </c>
      <c r="L177" s="201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165" t="s">
        <v>131</v>
      </c>
      <c r="H178" s="157">
        <v>146</v>
      </c>
      <c r="I178" s="177">
        <f>I179</f>
        <v>0</v>
      </c>
      <c r="J178" s="178">
        <f>J179</f>
        <v>0</v>
      </c>
      <c r="K178" s="177">
        <f>K179</f>
        <v>0</v>
      </c>
      <c r="L178" s="17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210" t="s">
        <v>132</v>
      </c>
      <c r="H179" s="157">
        <v>147</v>
      </c>
      <c r="I179" s="180">
        <f>SUM(I180:I182)</f>
        <v>0</v>
      </c>
      <c r="J179" s="180">
        <f>SUM(J180:J182)</f>
        <v>0</v>
      </c>
      <c r="K179" s="180">
        <f>SUM(K180:K182)</f>
        <v>0</v>
      </c>
      <c r="L179" s="18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214" t="s">
        <v>133</v>
      </c>
      <c r="H180" s="157">
        <v>148</v>
      </c>
      <c r="I180" s="201">
        <v>0</v>
      </c>
      <c r="J180" s="219">
        <v>0</v>
      </c>
      <c r="K180" s="219">
        <v>0</v>
      </c>
      <c r="L180" s="21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179" t="s">
        <v>134</v>
      </c>
      <c r="H181" s="157">
        <v>149</v>
      </c>
      <c r="I181" s="219">
        <v>0</v>
      </c>
      <c r="J181" s="164">
        <v>0</v>
      </c>
      <c r="K181" s="164">
        <v>0</v>
      </c>
      <c r="L181" s="164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189" t="s">
        <v>135</v>
      </c>
      <c r="H182" s="157">
        <v>150</v>
      </c>
      <c r="I182" s="171">
        <v>0</v>
      </c>
      <c r="J182" s="171">
        <v>0</v>
      </c>
      <c r="K182" s="171">
        <v>0</v>
      </c>
      <c r="L182" s="171">
        <v>0</v>
      </c>
    </row>
    <row r="183" spans="1:12" ht="76.5" hidden="1" customHeight="1">
      <c r="A183" s="206">
        <v>3</v>
      </c>
      <c r="B183" s="203"/>
      <c r="C183" s="206"/>
      <c r="D183" s="205"/>
      <c r="E183" s="205"/>
      <c r="F183" s="204"/>
      <c r="G183" s="230" t="s">
        <v>136</v>
      </c>
      <c r="H183" s="157">
        <v>151</v>
      </c>
      <c r="I183" s="172">
        <f>SUM(I184+I237+I302)</f>
        <v>0</v>
      </c>
      <c r="J183" s="178">
        <f>SUM(J184+J237+J302)</f>
        <v>0</v>
      </c>
      <c r="K183" s="177">
        <f>SUM(K184+K237+K302)</f>
        <v>0</v>
      </c>
      <c r="L183" s="172">
        <f>SUM(L184+L237+L302)</f>
        <v>0</v>
      </c>
    </row>
    <row r="184" spans="1:12" ht="25.5" hidden="1" customHeight="1">
      <c r="A184" s="229">
        <v>3</v>
      </c>
      <c r="B184" s="206">
        <v>1</v>
      </c>
      <c r="C184" s="228"/>
      <c r="D184" s="227"/>
      <c r="E184" s="227"/>
      <c r="F184" s="226"/>
      <c r="G184" s="225" t="s">
        <v>137</v>
      </c>
      <c r="H184" s="157">
        <v>152</v>
      </c>
      <c r="I184" s="172">
        <f>SUM(I185+I208+I215+I227+I231)</f>
        <v>0</v>
      </c>
      <c r="J184" s="182">
        <f>SUM(J185+J208+J215+J227+J231)</f>
        <v>0</v>
      </c>
      <c r="K184" s="182">
        <f>SUM(K185+K208+K215+K227+K231)</f>
        <v>0</v>
      </c>
      <c r="L184" s="182">
        <f>SUM(L185+L208+L215+L227+L231)</f>
        <v>0</v>
      </c>
    </row>
    <row r="185" spans="1:12" ht="25.5" hidden="1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169" t="s">
        <v>138</v>
      </c>
      <c r="H185" s="157">
        <v>153</v>
      </c>
      <c r="I185" s="182">
        <f>SUM(I186+I189+I194+I200+I205)</f>
        <v>0</v>
      </c>
      <c r="J185" s="178">
        <f>SUM(J186+J189+J194+J200+J205)</f>
        <v>0</v>
      </c>
      <c r="K185" s="177">
        <f>SUM(K186+K189+K194+K200+K205)</f>
        <v>0</v>
      </c>
      <c r="L185" s="17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169" t="s">
        <v>139</v>
      </c>
      <c r="H186" s="157">
        <v>154</v>
      </c>
      <c r="I186" s="172">
        <f t="shared" ref="I186:L187" si="19">I187</f>
        <v>0</v>
      </c>
      <c r="J186" s="181">
        <f t="shared" si="19"/>
        <v>0</v>
      </c>
      <c r="K186" s="180">
        <f t="shared" si="19"/>
        <v>0</v>
      </c>
      <c r="L186" s="182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169" t="s">
        <v>139</v>
      </c>
      <c r="H187" s="157">
        <v>155</v>
      </c>
      <c r="I187" s="182">
        <f t="shared" si="19"/>
        <v>0</v>
      </c>
      <c r="J187" s="172">
        <f t="shared" si="19"/>
        <v>0</v>
      </c>
      <c r="K187" s="172">
        <f t="shared" si="19"/>
        <v>0</v>
      </c>
      <c r="L187" s="17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169" t="s">
        <v>139</v>
      </c>
      <c r="H188" s="157">
        <v>156</v>
      </c>
      <c r="I188" s="164">
        <v>0</v>
      </c>
      <c r="J188" s="164">
        <v>0</v>
      </c>
      <c r="K188" s="164">
        <v>0</v>
      </c>
      <c r="L188" s="164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210" t="s">
        <v>140</v>
      </c>
      <c r="H189" s="157">
        <v>157</v>
      </c>
      <c r="I189" s="182">
        <f>I190</f>
        <v>0</v>
      </c>
      <c r="J189" s="181">
        <f>J190</f>
        <v>0</v>
      </c>
      <c r="K189" s="180">
        <f>K190</f>
        <v>0</v>
      </c>
      <c r="L189" s="182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210" t="s">
        <v>140</v>
      </c>
      <c r="H190" s="157">
        <v>158</v>
      </c>
      <c r="I190" s="172">
        <f>SUM(I191:I193)</f>
        <v>0</v>
      </c>
      <c r="J190" s="178">
        <f>SUM(J191:J193)</f>
        <v>0</v>
      </c>
      <c r="K190" s="177">
        <f>SUM(K191:K193)</f>
        <v>0</v>
      </c>
      <c r="L190" s="17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210" t="s">
        <v>141</v>
      </c>
      <c r="H191" s="157">
        <v>159</v>
      </c>
      <c r="I191" s="219">
        <v>0</v>
      </c>
      <c r="J191" s="219">
        <v>0</v>
      </c>
      <c r="K191" s="219">
        <v>0</v>
      </c>
      <c r="L191" s="171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165" t="s">
        <v>142</v>
      </c>
      <c r="H192" s="157">
        <v>160</v>
      </c>
      <c r="I192" s="164">
        <v>0</v>
      </c>
      <c r="J192" s="164">
        <v>0</v>
      </c>
      <c r="K192" s="164">
        <v>0</v>
      </c>
      <c r="L192" s="164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210" t="s">
        <v>143</v>
      </c>
      <c r="H193" s="157">
        <v>161</v>
      </c>
      <c r="I193" s="219">
        <v>0</v>
      </c>
      <c r="J193" s="219">
        <v>0</v>
      </c>
      <c r="K193" s="219">
        <v>0</v>
      </c>
      <c r="L193" s="171">
        <v>0</v>
      </c>
    </row>
    <row r="194" spans="1:12" hidden="1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165" t="s">
        <v>144</v>
      </c>
      <c r="H194" s="157">
        <v>162</v>
      </c>
      <c r="I194" s="172">
        <f>I195</f>
        <v>0</v>
      </c>
      <c r="J194" s="178">
        <f>J195</f>
        <v>0</v>
      </c>
      <c r="K194" s="177">
        <f>K195</f>
        <v>0</v>
      </c>
      <c r="L194" s="172">
        <f>L195</f>
        <v>0</v>
      </c>
    </row>
    <row r="195" spans="1:12" hidden="1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165" t="s">
        <v>144</v>
      </c>
      <c r="H195" s="157">
        <v>163</v>
      </c>
      <c r="I195" s="172">
        <f>SUM(I196:I199)</f>
        <v>0</v>
      </c>
      <c r="J195" s="172">
        <f>SUM(J196:J199)</f>
        <v>0</v>
      </c>
      <c r="K195" s="172">
        <f>SUM(K196:K199)</f>
        <v>0</v>
      </c>
      <c r="L195" s="17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165" t="s">
        <v>145</v>
      </c>
      <c r="H196" s="157">
        <v>164</v>
      </c>
      <c r="I196" s="164">
        <v>0</v>
      </c>
      <c r="J196" s="164">
        <v>0</v>
      </c>
      <c r="K196" s="164">
        <v>0</v>
      </c>
      <c r="L196" s="171">
        <v>0</v>
      </c>
    </row>
    <row r="197" spans="1:12" hidden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165" t="s">
        <v>146</v>
      </c>
      <c r="H197" s="157">
        <v>165</v>
      </c>
      <c r="I197" s="219">
        <v>0</v>
      </c>
      <c r="J197" s="164">
        <v>0</v>
      </c>
      <c r="K197" s="164">
        <v>0</v>
      </c>
      <c r="L197" s="164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169" t="s">
        <v>147</v>
      </c>
      <c r="H198" s="157">
        <v>166</v>
      </c>
      <c r="I198" s="219">
        <v>0</v>
      </c>
      <c r="J198" s="195">
        <v>0</v>
      </c>
      <c r="K198" s="195">
        <v>0</v>
      </c>
      <c r="L198" s="195">
        <v>0</v>
      </c>
    </row>
    <row r="199" spans="1:12" ht="26.25" hidden="1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222" t="s">
        <v>148</v>
      </c>
      <c r="H199" s="157">
        <v>167</v>
      </c>
      <c r="I199" s="221">
        <v>0</v>
      </c>
      <c r="J199" s="220">
        <v>0</v>
      </c>
      <c r="K199" s="164">
        <v>0</v>
      </c>
      <c r="L199" s="164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179" t="s">
        <v>149</v>
      </c>
      <c r="H200" s="157">
        <v>168</v>
      </c>
      <c r="I200" s="172">
        <f>I201</f>
        <v>0</v>
      </c>
      <c r="J200" s="218">
        <f>J201</f>
        <v>0</v>
      </c>
      <c r="K200" s="217">
        <f>K201</f>
        <v>0</v>
      </c>
      <c r="L200" s="216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179" t="s">
        <v>149</v>
      </c>
      <c r="H201" s="157">
        <v>169</v>
      </c>
      <c r="I201" s="182">
        <f>SUM(I202:I204)</f>
        <v>0</v>
      </c>
      <c r="J201" s="178">
        <f>SUM(J202:J204)</f>
        <v>0</v>
      </c>
      <c r="K201" s="177">
        <f>SUM(K202:K204)</f>
        <v>0</v>
      </c>
      <c r="L201" s="17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165" t="s">
        <v>150</v>
      </c>
      <c r="H202" s="157">
        <v>170</v>
      </c>
      <c r="I202" s="164">
        <v>0</v>
      </c>
      <c r="J202" s="164">
        <v>0</v>
      </c>
      <c r="K202" s="164">
        <v>0</v>
      </c>
      <c r="L202" s="171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210" t="s">
        <v>239</v>
      </c>
      <c r="H203" s="157">
        <v>171</v>
      </c>
      <c r="I203" s="219">
        <v>0</v>
      </c>
      <c r="J203" s="219">
        <v>0</v>
      </c>
      <c r="K203" s="201">
        <v>0</v>
      </c>
      <c r="L203" s="164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165" t="s">
        <v>152</v>
      </c>
      <c r="H204" s="157">
        <v>172</v>
      </c>
      <c r="I204" s="219">
        <v>0</v>
      </c>
      <c r="J204" s="219">
        <v>0</v>
      </c>
      <c r="K204" s="219">
        <v>0</v>
      </c>
      <c r="L204" s="164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165" t="s">
        <v>153</v>
      </c>
      <c r="H205" s="157">
        <v>173</v>
      </c>
      <c r="I205" s="172">
        <f t="shared" ref="I205:L206" si="20">I206</f>
        <v>0</v>
      </c>
      <c r="J205" s="178">
        <f t="shared" si="20"/>
        <v>0</v>
      </c>
      <c r="K205" s="177">
        <f t="shared" si="20"/>
        <v>0</v>
      </c>
      <c r="L205" s="17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165" t="s">
        <v>153</v>
      </c>
      <c r="H206" s="157">
        <v>174</v>
      </c>
      <c r="I206" s="177">
        <f t="shared" si="20"/>
        <v>0</v>
      </c>
      <c r="J206" s="177">
        <f t="shared" si="20"/>
        <v>0</v>
      </c>
      <c r="K206" s="177">
        <f t="shared" si="20"/>
        <v>0</v>
      </c>
      <c r="L206" s="177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165" t="s">
        <v>153</v>
      </c>
      <c r="H207" s="157">
        <v>175</v>
      </c>
      <c r="I207" s="219">
        <v>0</v>
      </c>
      <c r="J207" s="164">
        <v>0</v>
      </c>
      <c r="K207" s="164">
        <v>0</v>
      </c>
      <c r="L207" s="164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179" t="s">
        <v>154</v>
      </c>
      <c r="H208" s="157">
        <v>176</v>
      </c>
      <c r="I208" s="172">
        <f t="shared" ref="I208:L209" si="21">I209</f>
        <v>0</v>
      </c>
      <c r="J208" s="218">
        <f t="shared" si="21"/>
        <v>0</v>
      </c>
      <c r="K208" s="217">
        <f t="shared" si="21"/>
        <v>0</v>
      </c>
      <c r="L208" s="216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179" t="s">
        <v>154</v>
      </c>
      <c r="H209" s="157">
        <v>177</v>
      </c>
      <c r="I209" s="182">
        <f t="shared" si="21"/>
        <v>0</v>
      </c>
      <c r="J209" s="178">
        <f t="shared" si="21"/>
        <v>0</v>
      </c>
      <c r="K209" s="177">
        <f t="shared" si="21"/>
        <v>0</v>
      </c>
      <c r="L209" s="17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179" t="s">
        <v>154</v>
      </c>
      <c r="H210" s="157">
        <v>178</v>
      </c>
      <c r="I210" s="172">
        <f>SUM(I211:I214)</f>
        <v>0</v>
      </c>
      <c r="J210" s="181">
        <f>SUM(J211:J214)</f>
        <v>0</v>
      </c>
      <c r="K210" s="180">
        <f>SUM(K211:K214)</f>
        <v>0</v>
      </c>
      <c r="L210" s="182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165" t="s">
        <v>238</v>
      </c>
      <c r="H211" s="157">
        <v>179</v>
      </c>
      <c r="I211" s="164">
        <v>0</v>
      </c>
      <c r="J211" s="164">
        <v>0</v>
      </c>
      <c r="K211" s="164">
        <v>0</v>
      </c>
      <c r="L211" s="164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165" t="s">
        <v>156</v>
      </c>
      <c r="H212" s="157">
        <v>180</v>
      </c>
      <c r="I212" s="164">
        <v>0</v>
      </c>
      <c r="J212" s="164">
        <v>0</v>
      </c>
      <c r="K212" s="164">
        <v>0</v>
      </c>
      <c r="L212" s="164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165" t="s">
        <v>157</v>
      </c>
      <c r="H213" s="157">
        <v>181</v>
      </c>
      <c r="I213" s="164">
        <v>0</v>
      </c>
      <c r="J213" s="164">
        <v>0</v>
      </c>
      <c r="K213" s="164">
        <v>0</v>
      </c>
      <c r="L213" s="164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189" t="s">
        <v>158</v>
      </c>
      <c r="H214" s="157">
        <v>182</v>
      </c>
      <c r="I214" s="164">
        <v>0</v>
      </c>
      <c r="J214" s="164">
        <v>0</v>
      </c>
      <c r="K214" s="164">
        <v>0</v>
      </c>
      <c r="L214" s="171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165" t="s">
        <v>159</v>
      </c>
      <c r="H215" s="157">
        <v>183</v>
      </c>
      <c r="I215" s="172">
        <f>SUM(I216+I219)</f>
        <v>0</v>
      </c>
      <c r="J215" s="178">
        <f>SUM(J216+J219)</f>
        <v>0</v>
      </c>
      <c r="K215" s="177">
        <f>SUM(K216+K219)</f>
        <v>0</v>
      </c>
      <c r="L215" s="17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210" t="s">
        <v>160</v>
      </c>
      <c r="H216" s="157">
        <v>184</v>
      </c>
      <c r="I216" s="182">
        <f t="shared" ref="I216:L217" si="22">I217</f>
        <v>0</v>
      </c>
      <c r="J216" s="181">
        <f t="shared" si="22"/>
        <v>0</v>
      </c>
      <c r="K216" s="180">
        <f t="shared" si="22"/>
        <v>0</v>
      </c>
      <c r="L216" s="182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210" t="s">
        <v>160</v>
      </c>
      <c r="H217" s="157">
        <v>185</v>
      </c>
      <c r="I217" s="172">
        <f t="shared" si="22"/>
        <v>0</v>
      </c>
      <c r="J217" s="178">
        <f t="shared" si="22"/>
        <v>0</v>
      </c>
      <c r="K217" s="177">
        <f t="shared" si="22"/>
        <v>0</v>
      </c>
      <c r="L217" s="17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210" t="s">
        <v>160</v>
      </c>
      <c r="H218" s="157">
        <v>186</v>
      </c>
      <c r="I218" s="171">
        <v>0</v>
      </c>
      <c r="J218" s="171">
        <v>0</v>
      </c>
      <c r="K218" s="171">
        <v>0</v>
      </c>
      <c r="L218" s="171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165" t="s">
        <v>161</v>
      </c>
      <c r="H219" s="157">
        <v>187</v>
      </c>
      <c r="I219" s="172">
        <f>I220</f>
        <v>0</v>
      </c>
      <c r="J219" s="178">
        <f>J220</f>
        <v>0</v>
      </c>
      <c r="K219" s="177">
        <f>K220</f>
        <v>0</v>
      </c>
      <c r="L219" s="17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165" t="s">
        <v>161</v>
      </c>
      <c r="H220" s="157">
        <v>188</v>
      </c>
      <c r="I220" s="172">
        <f>SUM(I221:I226)</f>
        <v>0</v>
      </c>
      <c r="J220" s="172">
        <f>SUM(J221:J226)</f>
        <v>0</v>
      </c>
      <c r="K220" s="172">
        <f>SUM(K221:K226)</f>
        <v>0</v>
      </c>
      <c r="L220" s="17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165" t="s">
        <v>162</v>
      </c>
      <c r="H221" s="157">
        <v>189</v>
      </c>
      <c r="I221" s="164">
        <v>0</v>
      </c>
      <c r="J221" s="164">
        <v>0</v>
      </c>
      <c r="K221" s="164">
        <v>0</v>
      </c>
      <c r="L221" s="171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165" t="s">
        <v>163</v>
      </c>
      <c r="H222" s="157">
        <v>190</v>
      </c>
      <c r="I222" s="164">
        <v>0</v>
      </c>
      <c r="J222" s="164">
        <v>0</v>
      </c>
      <c r="K222" s="164">
        <v>0</v>
      </c>
      <c r="L222" s="164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165" t="s">
        <v>164</v>
      </c>
      <c r="H223" s="157">
        <v>191</v>
      </c>
      <c r="I223" s="164">
        <v>0</v>
      </c>
      <c r="J223" s="164">
        <v>0</v>
      </c>
      <c r="K223" s="164">
        <v>0</v>
      </c>
      <c r="L223" s="164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165" t="s">
        <v>237</v>
      </c>
      <c r="H224" s="157">
        <v>192</v>
      </c>
      <c r="I224" s="164">
        <v>0</v>
      </c>
      <c r="J224" s="164">
        <v>0</v>
      </c>
      <c r="K224" s="164">
        <v>0</v>
      </c>
      <c r="L224" s="171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210" t="s">
        <v>166</v>
      </c>
      <c r="H225" s="157">
        <v>193</v>
      </c>
      <c r="I225" s="164">
        <v>0</v>
      </c>
      <c r="J225" s="164">
        <v>0</v>
      </c>
      <c r="K225" s="164">
        <v>0</v>
      </c>
      <c r="L225" s="164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210" t="s">
        <v>161</v>
      </c>
      <c r="H226" s="157">
        <v>194</v>
      </c>
      <c r="I226" s="164">
        <v>0</v>
      </c>
      <c r="J226" s="164">
        <v>0</v>
      </c>
      <c r="K226" s="164">
        <v>0</v>
      </c>
      <c r="L226" s="171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210" t="s">
        <v>167</v>
      </c>
      <c r="H227" s="157">
        <v>195</v>
      </c>
      <c r="I227" s="182">
        <f t="shared" ref="I227:L229" si="23">I228</f>
        <v>0</v>
      </c>
      <c r="J227" s="181">
        <f t="shared" si="23"/>
        <v>0</v>
      </c>
      <c r="K227" s="180">
        <f t="shared" si="23"/>
        <v>0</v>
      </c>
      <c r="L227" s="18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210" t="s">
        <v>167</v>
      </c>
      <c r="H228" s="157">
        <v>196</v>
      </c>
      <c r="I228" s="192">
        <f t="shared" si="23"/>
        <v>0</v>
      </c>
      <c r="J228" s="213">
        <f t="shared" si="23"/>
        <v>0</v>
      </c>
      <c r="K228" s="190">
        <f t="shared" si="23"/>
        <v>0</v>
      </c>
      <c r="L228" s="190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210" t="s">
        <v>168</v>
      </c>
      <c r="H229" s="157">
        <v>197</v>
      </c>
      <c r="I229" s="172">
        <f t="shared" si="23"/>
        <v>0</v>
      </c>
      <c r="J229" s="178">
        <f t="shared" si="23"/>
        <v>0</v>
      </c>
      <c r="K229" s="177">
        <f t="shared" si="23"/>
        <v>0</v>
      </c>
      <c r="L229" s="177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210" t="s">
        <v>168</v>
      </c>
      <c r="H230" s="157">
        <v>198</v>
      </c>
      <c r="I230" s="164">
        <v>0</v>
      </c>
      <c r="J230" s="164">
        <v>0</v>
      </c>
      <c r="K230" s="164">
        <v>0</v>
      </c>
      <c r="L230" s="164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165" t="s">
        <v>236</v>
      </c>
      <c r="H231" s="157">
        <v>199</v>
      </c>
      <c r="I231" s="172">
        <f t="shared" ref="I231:L232" si="24">I232</f>
        <v>0</v>
      </c>
      <c r="J231" s="172">
        <f t="shared" si="24"/>
        <v>0</v>
      </c>
      <c r="K231" s="172">
        <f t="shared" si="24"/>
        <v>0</v>
      </c>
      <c r="L231" s="17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165" t="s">
        <v>236</v>
      </c>
      <c r="H232" s="157">
        <v>200</v>
      </c>
      <c r="I232" s="172">
        <f t="shared" si="24"/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165" t="s">
        <v>236</v>
      </c>
      <c r="H233" s="157">
        <v>201</v>
      </c>
      <c r="I233" s="172">
        <f>SUM(I234:I236)</f>
        <v>0</v>
      </c>
      <c r="J233" s="172">
        <f>SUM(J234:J236)</f>
        <v>0</v>
      </c>
      <c r="K233" s="172">
        <f>SUM(K234:K236)</f>
        <v>0</v>
      </c>
      <c r="L233" s="17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214" t="s">
        <v>170</v>
      </c>
      <c r="H234" s="157">
        <v>202</v>
      </c>
      <c r="I234" s="164">
        <v>0</v>
      </c>
      <c r="J234" s="164">
        <v>0</v>
      </c>
      <c r="K234" s="164">
        <v>0</v>
      </c>
      <c r="L234" s="164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214" t="s">
        <v>171</v>
      </c>
      <c r="H235" s="157">
        <v>203</v>
      </c>
      <c r="I235" s="164">
        <v>0</v>
      </c>
      <c r="J235" s="164">
        <v>0</v>
      </c>
      <c r="K235" s="164">
        <v>0</v>
      </c>
      <c r="L235" s="164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214" t="s">
        <v>172</v>
      </c>
      <c r="H236" s="157">
        <v>204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203" t="s">
        <v>173</v>
      </c>
      <c r="H237" s="157">
        <v>205</v>
      </c>
      <c r="I237" s="172">
        <f>SUM(I238+I270)</f>
        <v>0</v>
      </c>
      <c r="J237" s="178">
        <f>SUM(J238+J270)</f>
        <v>0</v>
      </c>
      <c r="K237" s="177">
        <f>SUM(K238+K270)</f>
        <v>0</v>
      </c>
      <c r="L237" s="177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189" t="s">
        <v>174</v>
      </c>
      <c r="H238" s="157">
        <v>206</v>
      </c>
      <c r="I238" s="192">
        <f>SUM(I239+I248+I252+I256+I260+I263+I266)</f>
        <v>0</v>
      </c>
      <c r="J238" s="213">
        <f>SUM(J239+J248+J252+J256+J260+J263+J266)</f>
        <v>0</v>
      </c>
      <c r="K238" s="190">
        <f>SUM(K239+K248+K252+K256+K260+K263+K266)</f>
        <v>0</v>
      </c>
      <c r="L238" s="190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165" t="s">
        <v>175</v>
      </c>
      <c r="H239" s="157">
        <v>207</v>
      </c>
      <c r="I239" s="192">
        <f>I240</f>
        <v>0</v>
      </c>
      <c r="J239" s="192">
        <f>J240</f>
        <v>0</v>
      </c>
      <c r="K239" s="192">
        <f>K240</f>
        <v>0</v>
      </c>
      <c r="L239" s="192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165" t="s">
        <v>176</v>
      </c>
      <c r="H240" s="157">
        <v>208</v>
      </c>
      <c r="I240" s="172">
        <f>SUM(I241:I241)</f>
        <v>0</v>
      </c>
      <c r="J240" s="178">
        <f>SUM(J241:J241)</f>
        <v>0</v>
      </c>
      <c r="K240" s="177">
        <f>SUM(K241:K241)</f>
        <v>0</v>
      </c>
      <c r="L240" s="177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189" t="s">
        <v>176</v>
      </c>
      <c r="H241" s="157">
        <v>209</v>
      </c>
      <c r="I241" s="164">
        <v>0</v>
      </c>
      <c r="J241" s="164">
        <v>0</v>
      </c>
      <c r="K241" s="164">
        <v>0</v>
      </c>
      <c r="L241" s="164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189" t="s">
        <v>177</v>
      </c>
      <c r="H242" s="157">
        <v>210</v>
      </c>
      <c r="I242" s="172">
        <f>SUM(I243:I244)</f>
        <v>0</v>
      </c>
      <c r="J242" s="172">
        <f>SUM(J243:J244)</f>
        <v>0</v>
      </c>
      <c r="K242" s="172">
        <f>SUM(K243:K244)</f>
        <v>0</v>
      </c>
      <c r="L242" s="17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189" t="s">
        <v>178</v>
      </c>
      <c r="H243" s="157">
        <v>211</v>
      </c>
      <c r="I243" s="164">
        <v>0</v>
      </c>
      <c r="J243" s="164">
        <v>0</v>
      </c>
      <c r="K243" s="164">
        <v>0</v>
      </c>
      <c r="L243" s="164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189" t="s">
        <v>179</v>
      </c>
      <c r="H244" s="157">
        <v>212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189" t="s">
        <v>180</v>
      </c>
      <c r="H245" s="157">
        <v>213</v>
      </c>
      <c r="I245" s="172">
        <f>SUM(I246:I247)</f>
        <v>0</v>
      </c>
      <c r="J245" s="172">
        <f>SUM(J246:J247)</f>
        <v>0</v>
      </c>
      <c r="K245" s="172">
        <f>SUM(K246:K247)</f>
        <v>0</v>
      </c>
      <c r="L245" s="17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189" t="s">
        <v>181</v>
      </c>
      <c r="H246" s="157">
        <v>214</v>
      </c>
      <c r="I246" s="164">
        <v>0</v>
      </c>
      <c r="J246" s="164">
        <v>0</v>
      </c>
      <c r="K246" s="164">
        <v>0</v>
      </c>
      <c r="L246" s="164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189" t="s">
        <v>182</v>
      </c>
      <c r="H247" s="157">
        <v>215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165" t="s">
        <v>183</v>
      </c>
      <c r="H248" s="157">
        <v>216</v>
      </c>
      <c r="I248" s="172">
        <f>I249</f>
        <v>0</v>
      </c>
      <c r="J248" s="172">
        <f>J249</f>
        <v>0</v>
      </c>
      <c r="K248" s="172">
        <f>K249</f>
        <v>0</v>
      </c>
      <c r="L248" s="17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165" t="s">
        <v>183</v>
      </c>
      <c r="H249" s="157">
        <v>217</v>
      </c>
      <c r="I249" s="172">
        <f>SUM(I250:I251)</f>
        <v>0</v>
      </c>
      <c r="J249" s="178">
        <f>SUM(J250:J251)</f>
        <v>0</v>
      </c>
      <c r="K249" s="177">
        <f>SUM(K250:K251)</f>
        <v>0</v>
      </c>
      <c r="L249" s="177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189" t="s">
        <v>184</v>
      </c>
      <c r="H250" s="157">
        <v>218</v>
      </c>
      <c r="I250" s="164">
        <v>0</v>
      </c>
      <c r="J250" s="164">
        <v>0</v>
      </c>
      <c r="K250" s="164">
        <v>0</v>
      </c>
      <c r="L250" s="164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165" t="s">
        <v>185</v>
      </c>
      <c r="H251" s="157">
        <v>219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210" t="s">
        <v>186</v>
      </c>
      <c r="H252" s="157">
        <v>220</v>
      </c>
      <c r="I252" s="182">
        <f>I253</f>
        <v>0</v>
      </c>
      <c r="J252" s="181">
        <f>J253</f>
        <v>0</v>
      </c>
      <c r="K252" s="180">
        <f>K253</f>
        <v>0</v>
      </c>
      <c r="L252" s="18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210" t="s">
        <v>186</v>
      </c>
      <c r="H253" s="157">
        <v>221</v>
      </c>
      <c r="I253" s="172">
        <f>I254+I255</f>
        <v>0</v>
      </c>
      <c r="J253" s="172">
        <f>J254+J255</f>
        <v>0</v>
      </c>
      <c r="K253" s="172">
        <f>K254+K255</f>
        <v>0</v>
      </c>
      <c r="L253" s="17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165" t="s">
        <v>187</v>
      </c>
      <c r="H254" s="157">
        <v>222</v>
      </c>
      <c r="I254" s="164">
        <v>0</v>
      </c>
      <c r="J254" s="164">
        <v>0</v>
      </c>
      <c r="K254" s="164">
        <v>0</v>
      </c>
      <c r="L254" s="164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165" t="s">
        <v>188</v>
      </c>
      <c r="H255" s="157">
        <v>223</v>
      </c>
      <c r="I255" s="171">
        <v>0</v>
      </c>
      <c r="J255" s="211">
        <v>0</v>
      </c>
      <c r="K255" s="171">
        <v>0</v>
      </c>
      <c r="L255" s="171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165" t="s">
        <v>189</v>
      </c>
      <c r="H256" s="157">
        <v>224</v>
      </c>
      <c r="I256" s="172">
        <f>I257</f>
        <v>0</v>
      </c>
      <c r="J256" s="177">
        <f>J257</f>
        <v>0</v>
      </c>
      <c r="K256" s="172">
        <f>K257</f>
        <v>0</v>
      </c>
      <c r="L256" s="177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210" t="s">
        <v>189</v>
      </c>
      <c r="H257" s="157">
        <v>225</v>
      </c>
      <c r="I257" s="182">
        <f>SUM(I258:I259)</f>
        <v>0</v>
      </c>
      <c r="J257" s="181">
        <f>SUM(J258:J259)</f>
        <v>0</v>
      </c>
      <c r="K257" s="180">
        <f>SUM(K258:K259)</f>
        <v>0</v>
      </c>
      <c r="L257" s="18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165" t="s">
        <v>190</v>
      </c>
      <c r="H258" s="157">
        <v>226</v>
      </c>
      <c r="I258" s="164">
        <v>0</v>
      </c>
      <c r="J258" s="164">
        <v>0</v>
      </c>
      <c r="K258" s="164">
        <v>0</v>
      </c>
      <c r="L258" s="164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165" t="s">
        <v>191</v>
      </c>
      <c r="H259" s="157">
        <v>227</v>
      </c>
      <c r="I259" s="164">
        <v>0</v>
      </c>
      <c r="J259" s="164">
        <v>0</v>
      </c>
      <c r="K259" s="164">
        <v>0</v>
      </c>
      <c r="L259" s="164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165" t="s">
        <v>192</v>
      </c>
      <c r="H260" s="157">
        <v>228</v>
      </c>
      <c r="I260" s="172">
        <f t="shared" ref="I260:L261" si="25">I261</f>
        <v>0</v>
      </c>
      <c r="J260" s="178">
        <f t="shared" si="25"/>
        <v>0</v>
      </c>
      <c r="K260" s="177">
        <f t="shared" si="25"/>
        <v>0</v>
      </c>
      <c r="L260" s="177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165" t="s">
        <v>192</v>
      </c>
      <c r="H261" s="157">
        <v>229</v>
      </c>
      <c r="I261" s="177">
        <f t="shared" si="25"/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165" t="s">
        <v>192</v>
      </c>
      <c r="H262" s="157">
        <v>230</v>
      </c>
      <c r="I262" s="171">
        <v>0</v>
      </c>
      <c r="J262" s="171">
        <v>0</v>
      </c>
      <c r="K262" s="171">
        <v>0</v>
      </c>
      <c r="L262" s="171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165" t="s">
        <v>193</v>
      </c>
      <c r="H263" s="157">
        <v>231</v>
      </c>
      <c r="I263" s="172">
        <f t="shared" ref="I263:L264" si="26">I264</f>
        <v>0</v>
      </c>
      <c r="J263" s="178">
        <f t="shared" si="26"/>
        <v>0</v>
      </c>
      <c r="K263" s="177">
        <f t="shared" si="26"/>
        <v>0</v>
      </c>
      <c r="L263" s="177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165" t="s">
        <v>193</v>
      </c>
      <c r="H264" s="157">
        <v>232</v>
      </c>
      <c r="I264" s="172">
        <f t="shared" si="26"/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165" t="s">
        <v>193</v>
      </c>
      <c r="H265" s="157">
        <v>233</v>
      </c>
      <c r="I265" s="171">
        <v>0</v>
      </c>
      <c r="J265" s="171">
        <v>0</v>
      </c>
      <c r="K265" s="171">
        <v>0</v>
      </c>
      <c r="L265" s="171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165" t="s">
        <v>194</v>
      </c>
      <c r="H266" s="157">
        <v>234</v>
      </c>
      <c r="I266" s="172">
        <f>I267</f>
        <v>0</v>
      </c>
      <c r="J266" s="178">
        <f>J267</f>
        <v>0</v>
      </c>
      <c r="K266" s="177">
        <f>K267</f>
        <v>0</v>
      </c>
      <c r="L266" s="177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165" t="s">
        <v>194</v>
      </c>
      <c r="H267" s="157">
        <v>235</v>
      </c>
      <c r="I267" s="172">
        <f>I268+I269</f>
        <v>0</v>
      </c>
      <c r="J267" s="172">
        <f>J268+J269</f>
        <v>0</v>
      </c>
      <c r="K267" s="172">
        <f>K268+K269</f>
        <v>0</v>
      </c>
      <c r="L267" s="17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165" t="s">
        <v>195</v>
      </c>
      <c r="H268" s="157">
        <v>236</v>
      </c>
      <c r="I268" s="201">
        <v>0</v>
      </c>
      <c r="J268" s="164">
        <v>0</v>
      </c>
      <c r="K268" s="164">
        <v>0</v>
      </c>
      <c r="L268" s="164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165" t="s">
        <v>196</v>
      </c>
      <c r="H269" s="157">
        <v>237</v>
      </c>
      <c r="I269" s="164">
        <v>0</v>
      </c>
      <c r="J269" s="164">
        <v>0</v>
      </c>
      <c r="K269" s="164">
        <v>0</v>
      </c>
      <c r="L269" s="164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165" t="s">
        <v>197</v>
      </c>
      <c r="H270" s="157">
        <v>238</v>
      </c>
      <c r="I270" s="172">
        <f>SUM(I271+I280+I284+I288+I292+I295+I298)</f>
        <v>0</v>
      </c>
      <c r="J270" s="178">
        <f>SUM(J271+J280+J284+J288+J292+J295+J298)</f>
        <v>0</v>
      </c>
      <c r="K270" s="177">
        <f>SUM(K271+K280+K284+K288+K292+K295+K298)</f>
        <v>0</v>
      </c>
      <c r="L270" s="177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165" t="s">
        <v>198</v>
      </c>
      <c r="H271" s="157">
        <v>239</v>
      </c>
      <c r="I271" s="172">
        <f>I272</f>
        <v>0</v>
      </c>
      <c r="J271" s="172">
        <f>J272</f>
        <v>0</v>
      </c>
      <c r="K271" s="172">
        <f>K272</f>
        <v>0</v>
      </c>
      <c r="L271" s="17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165" t="s">
        <v>176</v>
      </c>
      <c r="H272" s="157">
        <v>240</v>
      </c>
      <c r="I272" s="172">
        <f>SUM(I273)</f>
        <v>0</v>
      </c>
      <c r="J272" s="172">
        <f>SUM(J273)</f>
        <v>0</v>
      </c>
      <c r="K272" s="172">
        <f>SUM(K273)</f>
        <v>0</v>
      </c>
      <c r="L272" s="17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165" t="s">
        <v>176</v>
      </c>
      <c r="H273" s="157">
        <v>241</v>
      </c>
      <c r="I273" s="164">
        <v>0</v>
      </c>
      <c r="J273" s="164">
        <v>0</v>
      </c>
      <c r="K273" s="164">
        <v>0</v>
      </c>
      <c r="L273" s="164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165" t="s">
        <v>199</v>
      </c>
      <c r="H274" s="157">
        <v>242</v>
      </c>
      <c r="I274" s="172">
        <f>SUM(I275:I276)</f>
        <v>0</v>
      </c>
      <c r="J274" s="172">
        <f>SUM(J275:J276)</f>
        <v>0</v>
      </c>
      <c r="K274" s="172">
        <f>SUM(K275:K276)</f>
        <v>0</v>
      </c>
      <c r="L274" s="17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165" t="s">
        <v>178</v>
      </c>
      <c r="H275" s="157">
        <v>243</v>
      </c>
      <c r="I275" s="164">
        <v>0</v>
      </c>
      <c r="J275" s="201">
        <v>0</v>
      </c>
      <c r="K275" s="164">
        <v>0</v>
      </c>
      <c r="L275" s="164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165" t="s">
        <v>179</v>
      </c>
      <c r="H276" s="157">
        <v>244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165" t="s">
        <v>180</v>
      </c>
      <c r="H277" s="157">
        <v>245</v>
      </c>
      <c r="I277" s="172">
        <f>SUM(I278:I279)</f>
        <v>0</v>
      </c>
      <c r="J277" s="172">
        <f>SUM(J278:J279)</f>
        <v>0</v>
      </c>
      <c r="K277" s="172">
        <f>SUM(K278:K279)</f>
        <v>0</v>
      </c>
      <c r="L277" s="17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165" t="s">
        <v>181</v>
      </c>
      <c r="H278" s="157">
        <v>246</v>
      </c>
      <c r="I278" s="164">
        <v>0</v>
      </c>
      <c r="J278" s="201">
        <v>0</v>
      </c>
      <c r="K278" s="164">
        <v>0</v>
      </c>
      <c r="L278" s="164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165" t="s">
        <v>200</v>
      </c>
      <c r="H279" s="157">
        <v>247</v>
      </c>
      <c r="I279" s="164">
        <v>0</v>
      </c>
      <c r="J279" s="201">
        <v>0</v>
      </c>
      <c r="K279" s="164">
        <v>0</v>
      </c>
      <c r="L279" s="164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165" t="s">
        <v>201</v>
      </c>
      <c r="H280" s="157">
        <v>248</v>
      </c>
      <c r="I280" s="172">
        <f>I281</f>
        <v>0</v>
      </c>
      <c r="J280" s="177">
        <f>J281</f>
        <v>0</v>
      </c>
      <c r="K280" s="172">
        <f>K281</f>
        <v>0</v>
      </c>
      <c r="L280" s="177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165" t="s">
        <v>201</v>
      </c>
      <c r="H281" s="157">
        <v>249</v>
      </c>
      <c r="I281" s="182">
        <f>SUM(I282:I283)</f>
        <v>0</v>
      </c>
      <c r="J281" s="181">
        <f>SUM(J282:J283)</f>
        <v>0</v>
      </c>
      <c r="K281" s="180">
        <f>SUM(K282:K283)</f>
        <v>0</v>
      </c>
      <c r="L281" s="18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165" t="s">
        <v>202</v>
      </c>
      <c r="H282" s="157">
        <v>250</v>
      </c>
      <c r="I282" s="164">
        <v>0</v>
      </c>
      <c r="J282" s="164">
        <v>0</v>
      </c>
      <c r="K282" s="164">
        <v>0</v>
      </c>
      <c r="L282" s="164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169" t="s">
        <v>203</v>
      </c>
      <c r="H283" s="157">
        <v>251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165" t="s">
        <v>204</v>
      </c>
      <c r="H284" s="157">
        <v>252</v>
      </c>
      <c r="I284" s="172">
        <f>I285</f>
        <v>0</v>
      </c>
      <c r="J284" s="178">
        <f>J285</f>
        <v>0</v>
      </c>
      <c r="K284" s="177">
        <f>K285</f>
        <v>0</v>
      </c>
      <c r="L284" s="177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165" t="s">
        <v>204</v>
      </c>
      <c r="H285" s="157">
        <v>253</v>
      </c>
      <c r="I285" s="172">
        <f>I286+I287</f>
        <v>0</v>
      </c>
      <c r="J285" s="172">
        <f>J286+J287</f>
        <v>0</v>
      </c>
      <c r="K285" s="172">
        <f>K286+K287</f>
        <v>0</v>
      </c>
      <c r="L285" s="17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165" t="s">
        <v>205</v>
      </c>
      <c r="H286" s="157">
        <v>254</v>
      </c>
      <c r="I286" s="164">
        <v>0</v>
      </c>
      <c r="J286" s="164">
        <v>0</v>
      </c>
      <c r="K286" s="164">
        <v>0</v>
      </c>
      <c r="L286" s="164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165" t="s">
        <v>206</v>
      </c>
      <c r="H287" s="157">
        <v>255</v>
      </c>
      <c r="I287" s="164">
        <v>0</v>
      </c>
      <c r="J287" s="164">
        <v>0</v>
      </c>
      <c r="K287" s="164">
        <v>0</v>
      </c>
      <c r="L287" s="164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165" t="s">
        <v>207</v>
      </c>
      <c r="H288" s="157">
        <v>256</v>
      </c>
      <c r="I288" s="172">
        <f>I289</f>
        <v>0</v>
      </c>
      <c r="J288" s="178">
        <f>J289</f>
        <v>0</v>
      </c>
      <c r="K288" s="177">
        <f>K289</f>
        <v>0</v>
      </c>
      <c r="L288" s="177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165" t="s">
        <v>207</v>
      </c>
      <c r="H289" s="157">
        <v>257</v>
      </c>
      <c r="I289" s="172">
        <f>SUM(I290:I291)</f>
        <v>0</v>
      </c>
      <c r="J289" s="178">
        <f>SUM(J290:J291)</f>
        <v>0</v>
      </c>
      <c r="K289" s="177">
        <f>SUM(K290:K291)</f>
        <v>0</v>
      </c>
      <c r="L289" s="177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165" t="s">
        <v>208</v>
      </c>
      <c r="H290" s="157">
        <v>258</v>
      </c>
      <c r="I290" s="164">
        <v>0</v>
      </c>
      <c r="J290" s="164">
        <v>0</v>
      </c>
      <c r="K290" s="164">
        <v>0</v>
      </c>
      <c r="L290" s="164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169" t="s">
        <v>209</v>
      </c>
      <c r="H291" s="157">
        <v>259</v>
      </c>
      <c r="I291" s="164">
        <v>0</v>
      </c>
      <c r="J291" s="164">
        <v>0</v>
      </c>
      <c r="K291" s="164">
        <v>0</v>
      </c>
      <c r="L291" s="164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165" t="s">
        <v>210</v>
      </c>
      <c r="H292" s="157">
        <v>260</v>
      </c>
      <c r="I292" s="172">
        <f t="shared" ref="I292:L293" si="27">I293</f>
        <v>0</v>
      </c>
      <c r="J292" s="178">
        <f t="shared" si="27"/>
        <v>0</v>
      </c>
      <c r="K292" s="177">
        <f t="shared" si="27"/>
        <v>0</v>
      </c>
      <c r="L292" s="177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165" t="s">
        <v>210</v>
      </c>
      <c r="H293" s="157">
        <v>261</v>
      </c>
      <c r="I293" s="172">
        <f t="shared" si="27"/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165" t="s">
        <v>210</v>
      </c>
      <c r="H294" s="157">
        <v>262</v>
      </c>
      <c r="I294" s="164">
        <v>0</v>
      </c>
      <c r="J294" s="164">
        <v>0</v>
      </c>
      <c r="K294" s="164">
        <v>0</v>
      </c>
      <c r="L294" s="164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165" t="s">
        <v>193</v>
      </c>
      <c r="H295" s="157">
        <v>263</v>
      </c>
      <c r="I295" s="172">
        <f t="shared" ref="I295:L296" si="28">I296</f>
        <v>0</v>
      </c>
      <c r="J295" s="198">
        <f t="shared" si="28"/>
        <v>0</v>
      </c>
      <c r="K295" s="177">
        <f t="shared" si="28"/>
        <v>0</v>
      </c>
      <c r="L295" s="177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165" t="s">
        <v>193</v>
      </c>
      <c r="H296" s="157">
        <v>264</v>
      </c>
      <c r="I296" s="172">
        <f t="shared" si="28"/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189" t="s">
        <v>193</v>
      </c>
      <c r="H297" s="157">
        <v>265</v>
      </c>
      <c r="I297" s="164">
        <v>0</v>
      </c>
      <c r="J297" s="164">
        <v>0</v>
      </c>
      <c r="K297" s="164">
        <v>0</v>
      </c>
      <c r="L297" s="164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165" t="s">
        <v>194</v>
      </c>
      <c r="H298" s="157">
        <v>266</v>
      </c>
      <c r="I298" s="172">
        <f>I299</f>
        <v>0</v>
      </c>
      <c r="J298" s="198">
        <f>J299</f>
        <v>0</v>
      </c>
      <c r="K298" s="177">
        <f>K299</f>
        <v>0</v>
      </c>
      <c r="L298" s="177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165" t="s">
        <v>194</v>
      </c>
      <c r="H299" s="157">
        <v>267</v>
      </c>
      <c r="I299" s="172">
        <f>I300+I301</f>
        <v>0</v>
      </c>
      <c r="J299" s="172">
        <f>J300+J301</f>
        <v>0</v>
      </c>
      <c r="K299" s="172">
        <f>K300+K301</f>
        <v>0</v>
      </c>
      <c r="L299" s="17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165" t="s">
        <v>195</v>
      </c>
      <c r="H300" s="157">
        <v>268</v>
      </c>
      <c r="I300" s="164">
        <v>0</v>
      </c>
      <c r="J300" s="164">
        <v>0</v>
      </c>
      <c r="K300" s="164">
        <v>0</v>
      </c>
      <c r="L300" s="164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165" t="s">
        <v>196</v>
      </c>
      <c r="H301" s="157">
        <v>269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203" t="s">
        <v>211</v>
      </c>
      <c r="H302" s="157">
        <v>270</v>
      </c>
      <c r="I302" s="172">
        <f>SUM(I303+I335)</f>
        <v>0</v>
      </c>
      <c r="J302" s="198">
        <f>SUM(J303+J335)</f>
        <v>0</v>
      </c>
      <c r="K302" s="177">
        <f>SUM(K303+K335)</f>
        <v>0</v>
      </c>
      <c r="L302" s="177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165" t="s">
        <v>212</v>
      </c>
      <c r="H303" s="157">
        <v>271</v>
      </c>
      <c r="I303" s="172">
        <f>SUM(I304+I313+I317+I321+I325+I328+I331)</f>
        <v>0</v>
      </c>
      <c r="J303" s="198">
        <f>SUM(J304+J313+J317+J321+J325+J328+J331)</f>
        <v>0</v>
      </c>
      <c r="K303" s="177">
        <f>SUM(K304+K313+K317+K321+K325+K328+K331)</f>
        <v>0</v>
      </c>
      <c r="L303" s="177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165" t="s">
        <v>198</v>
      </c>
      <c r="H304" s="157">
        <v>272</v>
      </c>
      <c r="I304" s="172">
        <f>SUM(I305+I307+I310)</f>
        <v>0</v>
      </c>
      <c r="J304" s="172">
        <f>SUM(J305+J307+J310)</f>
        <v>0</v>
      </c>
      <c r="K304" s="172">
        <f>SUM(K305+K307+K310)</f>
        <v>0</v>
      </c>
      <c r="L304" s="17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165" t="s">
        <v>176</v>
      </c>
      <c r="H305" s="157">
        <v>273</v>
      </c>
      <c r="I305" s="172">
        <f>SUM(I306:I306)</f>
        <v>0</v>
      </c>
      <c r="J305" s="198">
        <f>SUM(J306:J306)</f>
        <v>0</v>
      </c>
      <c r="K305" s="177">
        <f>SUM(K306:K306)</f>
        <v>0</v>
      </c>
      <c r="L305" s="177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165" t="s">
        <v>176</v>
      </c>
      <c r="H306" s="157">
        <v>274</v>
      </c>
      <c r="I306" s="164">
        <v>0</v>
      </c>
      <c r="J306" s="164">
        <v>0</v>
      </c>
      <c r="K306" s="164">
        <v>0</v>
      </c>
      <c r="L306" s="164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165" t="s">
        <v>199</v>
      </c>
      <c r="H307" s="157">
        <v>275</v>
      </c>
      <c r="I307" s="172">
        <f>SUM(I308:I309)</f>
        <v>0</v>
      </c>
      <c r="J307" s="172">
        <f>SUM(J308:J309)</f>
        <v>0</v>
      </c>
      <c r="K307" s="172">
        <f>SUM(K308:K309)</f>
        <v>0</v>
      </c>
      <c r="L307" s="17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165" t="s">
        <v>178</v>
      </c>
      <c r="H308" s="157">
        <v>276</v>
      </c>
      <c r="I308" s="164">
        <v>0</v>
      </c>
      <c r="J308" s="164">
        <v>0</v>
      </c>
      <c r="K308" s="164">
        <v>0</v>
      </c>
      <c r="L308" s="164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165" t="s">
        <v>179</v>
      </c>
      <c r="H309" s="157">
        <v>277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165" t="s">
        <v>180</v>
      </c>
      <c r="H310" s="157">
        <v>278</v>
      </c>
      <c r="I310" s="172">
        <f>SUM(I311:I312)</f>
        <v>0</v>
      </c>
      <c r="J310" s="172">
        <f>SUM(J311:J312)</f>
        <v>0</v>
      </c>
      <c r="K310" s="172">
        <f>SUM(K311:K312)</f>
        <v>0</v>
      </c>
      <c r="L310" s="17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165" t="s">
        <v>181</v>
      </c>
      <c r="H311" s="157">
        <v>279</v>
      </c>
      <c r="I311" s="164">
        <v>0</v>
      </c>
      <c r="J311" s="164">
        <v>0</v>
      </c>
      <c r="K311" s="164">
        <v>0</v>
      </c>
      <c r="L311" s="164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165" t="s">
        <v>200</v>
      </c>
      <c r="H312" s="157">
        <v>280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165" t="s">
        <v>213</v>
      </c>
      <c r="H313" s="157">
        <v>281</v>
      </c>
      <c r="I313" s="172">
        <f>I314</f>
        <v>0</v>
      </c>
      <c r="J313" s="198">
        <f>J314</f>
        <v>0</v>
      </c>
      <c r="K313" s="177">
        <f>K314</f>
        <v>0</v>
      </c>
      <c r="L313" s="177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165" t="s">
        <v>213</v>
      </c>
      <c r="H314" s="157">
        <v>282</v>
      </c>
      <c r="I314" s="182">
        <f>SUM(I315:I316)</f>
        <v>0</v>
      </c>
      <c r="J314" s="199">
        <f>SUM(J315:J316)</f>
        <v>0</v>
      </c>
      <c r="K314" s="180">
        <f>SUM(K315:K316)</f>
        <v>0</v>
      </c>
      <c r="L314" s="18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165" t="s">
        <v>214</v>
      </c>
      <c r="H315" s="157">
        <v>283</v>
      </c>
      <c r="I315" s="164">
        <v>0</v>
      </c>
      <c r="J315" s="164">
        <v>0</v>
      </c>
      <c r="K315" s="164">
        <v>0</v>
      </c>
      <c r="L315" s="164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189" t="s">
        <v>215</v>
      </c>
      <c r="H316" s="157">
        <v>284</v>
      </c>
      <c r="I316" s="164">
        <v>0</v>
      </c>
      <c r="J316" s="164">
        <v>0</v>
      </c>
      <c r="K316" s="164">
        <v>0</v>
      </c>
      <c r="L316" s="164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165" t="s">
        <v>216</v>
      </c>
      <c r="H317" s="157">
        <v>285</v>
      </c>
      <c r="I317" s="172">
        <f>I318</f>
        <v>0</v>
      </c>
      <c r="J317" s="198">
        <f>J318</f>
        <v>0</v>
      </c>
      <c r="K317" s="177">
        <f>K318</f>
        <v>0</v>
      </c>
      <c r="L317" s="177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165" t="s">
        <v>216</v>
      </c>
      <c r="H318" s="157">
        <v>286</v>
      </c>
      <c r="I318" s="177">
        <f>I319+I320</f>
        <v>0</v>
      </c>
      <c r="J318" s="177">
        <f>J319+J320</f>
        <v>0</v>
      </c>
      <c r="K318" s="177">
        <f>K319+K320</f>
        <v>0</v>
      </c>
      <c r="L318" s="177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165" t="s">
        <v>217</v>
      </c>
      <c r="H319" s="157">
        <v>287</v>
      </c>
      <c r="I319" s="171">
        <v>0</v>
      </c>
      <c r="J319" s="171">
        <v>0</v>
      </c>
      <c r="K319" s="171">
        <v>0</v>
      </c>
      <c r="L319" s="170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165" t="s">
        <v>218</v>
      </c>
      <c r="H320" s="157">
        <v>288</v>
      </c>
      <c r="I320" s="164">
        <v>0</v>
      </c>
      <c r="J320" s="164">
        <v>0</v>
      </c>
      <c r="K320" s="164">
        <v>0</v>
      </c>
      <c r="L320" s="164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165" t="s">
        <v>219</v>
      </c>
      <c r="H321" s="157">
        <v>289</v>
      </c>
      <c r="I321" s="172">
        <f>I322</f>
        <v>0</v>
      </c>
      <c r="J321" s="198">
        <f>J322</f>
        <v>0</v>
      </c>
      <c r="K321" s="177">
        <f>K322</f>
        <v>0</v>
      </c>
      <c r="L321" s="177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165" t="s">
        <v>219</v>
      </c>
      <c r="H322" s="157">
        <v>290</v>
      </c>
      <c r="I322" s="172">
        <f>SUM(I323:I324)</f>
        <v>0</v>
      </c>
      <c r="J322" s="172">
        <f>SUM(J323:J324)</f>
        <v>0</v>
      </c>
      <c r="K322" s="172">
        <f>SUM(K323:K324)</f>
        <v>0</v>
      </c>
      <c r="L322" s="17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165" t="s">
        <v>220</v>
      </c>
      <c r="H323" s="157">
        <v>291</v>
      </c>
      <c r="I323" s="201">
        <v>0</v>
      </c>
      <c r="J323" s="164">
        <v>0</v>
      </c>
      <c r="K323" s="164">
        <v>0</v>
      </c>
      <c r="L323" s="201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165" t="s">
        <v>221</v>
      </c>
      <c r="H324" s="157">
        <v>292</v>
      </c>
      <c r="I324" s="164">
        <v>0</v>
      </c>
      <c r="J324" s="171">
        <v>0</v>
      </c>
      <c r="K324" s="171">
        <v>0</v>
      </c>
      <c r="L324" s="170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165" t="s">
        <v>222</v>
      </c>
      <c r="H325" s="157">
        <v>293</v>
      </c>
      <c r="I325" s="180">
        <f t="shared" ref="I325:L326" si="29">I326</f>
        <v>0</v>
      </c>
      <c r="J325" s="198">
        <f t="shared" si="29"/>
        <v>0</v>
      </c>
      <c r="K325" s="177">
        <f t="shared" si="29"/>
        <v>0</v>
      </c>
      <c r="L325" s="177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165" t="s">
        <v>222</v>
      </c>
      <c r="H326" s="157">
        <v>294</v>
      </c>
      <c r="I326" s="177">
        <f t="shared" si="29"/>
        <v>0</v>
      </c>
      <c r="J326" s="199">
        <f t="shared" si="29"/>
        <v>0</v>
      </c>
      <c r="K326" s="180">
        <f t="shared" si="29"/>
        <v>0</v>
      </c>
      <c r="L326" s="18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165" t="s">
        <v>223</v>
      </c>
      <c r="H327" s="157">
        <v>295</v>
      </c>
      <c r="I327" s="164">
        <v>0</v>
      </c>
      <c r="J327" s="171">
        <v>0</v>
      </c>
      <c r="K327" s="171">
        <v>0</v>
      </c>
      <c r="L327" s="170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165" t="s">
        <v>193</v>
      </c>
      <c r="H328" s="157">
        <v>296</v>
      </c>
      <c r="I328" s="177">
        <f t="shared" ref="I328:L329" si="30">I329</f>
        <v>0</v>
      </c>
      <c r="J328" s="198">
        <f t="shared" si="30"/>
        <v>0</v>
      </c>
      <c r="K328" s="177">
        <f t="shared" si="30"/>
        <v>0</v>
      </c>
      <c r="L328" s="177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165" t="s">
        <v>193</v>
      </c>
      <c r="H329" s="157">
        <v>297</v>
      </c>
      <c r="I329" s="172">
        <f t="shared" si="30"/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165" t="s">
        <v>193</v>
      </c>
      <c r="H330" s="157">
        <v>298</v>
      </c>
      <c r="I330" s="171">
        <v>0</v>
      </c>
      <c r="J330" s="171">
        <v>0</v>
      </c>
      <c r="K330" s="171">
        <v>0</v>
      </c>
      <c r="L330" s="170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165" t="s">
        <v>224</v>
      </c>
      <c r="H331" s="157">
        <v>299</v>
      </c>
      <c r="I331" s="172">
        <f>I332</f>
        <v>0</v>
      </c>
      <c r="J331" s="198">
        <f>J332</f>
        <v>0</v>
      </c>
      <c r="K331" s="177">
        <f>K332</f>
        <v>0</v>
      </c>
      <c r="L331" s="177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165" t="s">
        <v>224</v>
      </c>
      <c r="H332" s="157">
        <v>300</v>
      </c>
      <c r="I332" s="172">
        <f>I333+I334</f>
        <v>0</v>
      </c>
      <c r="J332" s="172">
        <f>J333+J334</f>
        <v>0</v>
      </c>
      <c r="K332" s="172">
        <f>K333+K334</f>
        <v>0</v>
      </c>
      <c r="L332" s="17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165" t="s">
        <v>225</v>
      </c>
      <c r="H333" s="157">
        <v>301</v>
      </c>
      <c r="I333" s="171">
        <v>0</v>
      </c>
      <c r="J333" s="171">
        <v>0</v>
      </c>
      <c r="K333" s="171">
        <v>0</v>
      </c>
      <c r="L333" s="170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165" t="s">
        <v>226</v>
      </c>
      <c r="H334" s="157">
        <v>302</v>
      </c>
      <c r="I334" s="164">
        <v>0</v>
      </c>
      <c r="J334" s="164">
        <v>0</v>
      </c>
      <c r="K334" s="164">
        <v>0</v>
      </c>
      <c r="L334" s="164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165" t="s">
        <v>227</v>
      </c>
      <c r="H335" s="157">
        <v>303</v>
      </c>
      <c r="I335" s="172">
        <f>SUM(I336+I345+I349+I353+I357+I360+I363)</f>
        <v>0</v>
      </c>
      <c r="J335" s="198">
        <f>SUM(J336+J345+J349+J353+J357+J360+J363)</f>
        <v>0</v>
      </c>
      <c r="K335" s="177">
        <f>SUM(K336+K345+K349+K353+K357+K360+K363)</f>
        <v>0</v>
      </c>
      <c r="L335" s="177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165" t="s">
        <v>175</v>
      </c>
      <c r="H336" s="157">
        <v>304</v>
      </c>
      <c r="I336" s="172">
        <f>I337</f>
        <v>0</v>
      </c>
      <c r="J336" s="198">
        <f>J337</f>
        <v>0</v>
      </c>
      <c r="K336" s="177">
        <f>K337</f>
        <v>0</v>
      </c>
      <c r="L336" s="177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165" t="s">
        <v>175</v>
      </c>
      <c r="H337" s="157">
        <v>305</v>
      </c>
      <c r="I337" s="172">
        <f>SUM(I338:I338)</f>
        <v>0</v>
      </c>
      <c r="J337" s="172">
        <f>SUM(J338:J338)</f>
        <v>0</v>
      </c>
      <c r="K337" s="172">
        <f>SUM(K338:K338)</f>
        <v>0</v>
      </c>
      <c r="L337" s="17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165" t="s">
        <v>176</v>
      </c>
      <c r="H338" s="157">
        <v>306</v>
      </c>
      <c r="I338" s="171">
        <v>0</v>
      </c>
      <c r="J338" s="171">
        <v>0</v>
      </c>
      <c r="K338" s="171">
        <v>0</v>
      </c>
      <c r="L338" s="170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189" t="s">
        <v>199</v>
      </c>
      <c r="H339" s="157">
        <v>307</v>
      </c>
      <c r="I339" s="172">
        <f>SUM(I340:I341)</f>
        <v>0</v>
      </c>
      <c r="J339" s="172">
        <f>SUM(J340:J341)</f>
        <v>0</v>
      </c>
      <c r="K339" s="172">
        <f>SUM(K340:K341)</f>
        <v>0</v>
      </c>
      <c r="L339" s="17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189" t="s">
        <v>178</v>
      </c>
      <c r="H340" s="157">
        <v>308</v>
      </c>
      <c r="I340" s="171">
        <v>0</v>
      </c>
      <c r="J340" s="171">
        <v>0</v>
      </c>
      <c r="K340" s="171">
        <v>0</v>
      </c>
      <c r="L340" s="170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189" t="s">
        <v>179</v>
      </c>
      <c r="H341" s="157">
        <v>309</v>
      </c>
      <c r="I341" s="164">
        <v>0</v>
      </c>
      <c r="J341" s="164">
        <v>0</v>
      </c>
      <c r="K341" s="164">
        <v>0</v>
      </c>
      <c r="L341" s="164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189" t="s">
        <v>180</v>
      </c>
      <c r="H342" s="157">
        <v>310</v>
      </c>
      <c r="I342" s="172">
        <f>SUM(I343:I344)</f>
        <v>0</v>
      </c>
      <c r="J342" s="172">
        <f>SUM(J343:J344)</f>
        <v>0</v>
      </c>
      <c r="K342" s="172">
        <f>SUM(K343:K344)</f>
        <v>0</v>
      </c>
      <c r="L342" s="17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189" t="s">
        <v>181</v>
      </c>
      <c r="H343" s="157">
        <v>311</v>
      </c>
      <c r="I343" s="164">
        <v>0</v>
      </c>
      <c r="J343" s="164">
        <v>0</v>
      </c>
      <c r="K343" s="164">
        <v>0</v>
      </c>
      <c r="L343" s="164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189" t="s">
        <v>200</v>
      </c>
      <c r="H344" s="157">
        <v>312</v>
      </c>
      <c r="I344" s="195">
        <v>0</v>
      </c>
      <c r="J344" s="196">
        <v>0</v>
      </c>
      <c r="K344" s="195">
        <v>0</v>
      </c>
      <c r="L344" s="195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189" t="s">
        <v>213</v>
      </c>
      <c r="H345" s="157">
        <v>313</v>
      </c>
      <c r="I345" s="192">
        <f>I346</f>
        <v>0</v>
      </c>
      <c r="J345" s="191">
        <f>J346</f>
        <v>0</v>
      </c>
      <c r="K345" s="190">
        <f>K346</f>
        <v>0</v>
      </c>
      <c r="L345" s="190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189" t="s">
        <v>213</v>
      </c>
      <c r="H346" s="157">
        <v>314</v>
      </c>
      <c r="I346" s="172">
        <f>SUM(I347:I348)</f>
        <v>0</v>
      </c>
      <c r="J346" s="178">
        <f>SUM(J347:J348)</f>
        <v>0</v>
      </c>
      <c r="K346" s="177">
        <f>SUM(K347:K348)</f>
        <v>0</v>
      </c>
      <c r="L346" s="177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165" t="s">
        <v>214</v>
      </c>
      <c r="H347" s="157">
        <v>315</v>
      </c>
      <c r="I347" s="164">
        <v>0</v>
      </c>
      <c r="J347" s="164">
        <v>0</v>
      </c>
      <c r="K347" s="164">
        <v>0</v>
      </c>
      <c r="L347" s="164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179" t="s">
        <v>215</v>
      </c>
      <c r="H348" s="157">
        <v>316</v>
      </c>
      <c r="I348" s="164">
        <v>0</v>
      </c>
      <c r="J348" s="164">
        <v>0</v>
      </c>
      <c r="K348" s="164">
        <v>0</v>
      </c>
      <c r="L348" s="164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165" t="s">
        <v>216</v>
      </c>
      <c r="H349" s="157">
        <v>317</v>
      </c>
      <c r="I349" s="172">
        <f>I350</f>
        <v>0</v>
      </c>
      <c r="J349" s="178">
        <f>J350</f>
        <v>0</v>
      </c>
      <c r="K349" s="177">
        <f>K350</f>
        <v>0</v>
      </c>
      <c r="L349" s="177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165" t="s">
        <v>216</v>
      </c>
      <c r="H350" s="157">
        <v>318</v>
      </c>
      <c r="I350" s="172">
        <f>I351+I352</f>
        <v>0</v>
      </c>
      <c r="J350" s="172">
        <f>J351+J352</f>
        <v>0</v>
      </c>
      <c r="K350" s="172">
        <f>K351+K352</f>
        <v>0</v>
      </c>
      <c r="L350" s="17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165" t="s">
        <v>217</v>
      </c>
      <c r="H351" s="157">
        <v>319</v>
      </c>
      <c r="I351" s="171">
        <v>0</v>
      </c>
      <c r="J351" s="171">
        <v>0</v>
      </c>
      <c r="K351" s="171">
        <v>0</v>
      </c>
      <c r="L351" s="170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165" t="s">
        <v>218</v>
      </c>
      <c r="H352" s="157">
        <v>320</v>
      </c>
      <c r="I352" s="164">
        <v>0</v>
      </c>
      <c r="J352" s="164">
        <v>0</v>
      </c>
      <c r="K352" s="164">
        <v>0</v>
      </c>
      <c r="L352" s="164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165" t="s">
        <v>219</v>
      </c>
      <c r="H353" s="157">
        <v>321</v>
      </c>
      <c r="I353" s="172">
        <f>I354</f>
        <v>0</v>
      </c>
      <c r="J353" s="178">
        <f>J354</f>
        <v>0</v>
      </c>
      <c r="K353" s="177">
        <f>K354</f>
        <v>0</v>
      </c>
      <c r="L353" s="177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165" t="s">
        <v>219</v>
      </c>
      <c r="H354" s="157">
        <v>322</v>
      </c>
      <c r="I354" s="182">
        <f>SUM(I355:I356)</f>
        <v>0</v>
      </c>
      <c r="J354" s="181">
        <f>SUM(J355:J356)</f>
        <v>0</v>
      </c>
      <c r="K354" s="180">
        <f>SUM(K355:K356)</f>
        <v>0</v>
      </c>
      <c r="L354" s="18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165" t="s">
        <v>220</v>
      </c>
      <c r="H355" s="157">
        <v>323</v>
      </c>
      <c r="I355" s="164">
        <v>0</v>
      </c>
      <c r="J355" s="164">
        <v>0</v>
      </c>
      <c r="K355" s="164">
        <v>0</v>
      </c>
      <c r="L355" s="164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165" t="s">
        <v>228</v>
      </c>
      <c r="H356" s="157">
        <v>324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165" t="s">
        <v>222</v>
      </c>
      <c r="H357" s="157">
        <v>325</v>
      </c>
      <c r="I357" s="172">
        <f t="shared" ref="I357:L358" si="31">I358</f>
        <v>0</v>
      </c>
      <c r="J357" s="178">
        <f t="shared" si="31"/>
        <v>0</v>
      </c>
      <c r="K357" s="177">
        <f t="shared" si="31"/>
        <v>0</v>
      </c>
      <c r="L357" s="177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165" t="s">
        <v>222</v>
      </c>
      <c r="H358" s="157">
        <v>326</v>
      </c>
      <c r="I358" s="182">
        <f t="shared" si="31"/>
        <v>0</v>
      </c>
      <c r="J358" s="181">
        <f t="shared" si="31"/>
        <v>0</v>
      </c>
      <c r="K358" s="180">
        <f t="shared" si="31"/>
        <v>0</v>
      </c>
      <c r="L358" s="18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165" t="s">
        <v>222</v>
      </c>
      <c r="H359" s="157">
        <v>327</v>
      </c>
      <c r="I359" s="171">
        <v>0</v>
      </c>
      <c r="J359" s="171">
        <v>0</v>
      </c>
      <c r="K359" s="171">
        <v>0</v>
      </c>
      <c r="L359" s="170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165" t="s">
        <v>193</v>
      </c>
      <c r="H360" s="157">
        <v>328</v>
      </c>
      <c r="I360" s="172">
        <f t="shared" ref="I360:L361" si="32">I361</f>
        <v>0</v>
      </c>
      <c r="J360" s="178">
        <f t="shared" si="32"/>
        <v>0</v>
      </c>
      <c r="K360" s="177">
        <f t="shared" si="32"/>
        <v>0</v>
      </c>
      <c r="L360" s="177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165" t="s">
        <v>193</v>
      </c>
      <c r="H361" s="157">
        <v>329</v>
      </c>
      <c r="I361" s="172">
        <f t="shared" si="32"/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179" t="s">
        <v>193</v>
      </c>
      <c r="H362" s="157">
        <v>330</v>
      </c>
      <c r="I362" s="171">
        <v>0</v>
      </c>
      <c r="J362" s="171">
        <v>0</v>
      </c>
      <c r="K362" s="171">
        <v>0</v>
      </c>
      <c r="L362" s="170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165" t="s">
        <v>224</v>
      </c>
      <c r="H363" s="157">
        <v>331</v>
      </c>
      <c r="I363" s="172">
        <f>I364</f>
        <v>0</v>
      </c>
      <c r="J363" s="178">
        <f>J364</f>
        <v>0</v>
      </c>
      <c r="K363" s="177">
        <f>K364</f>
        <v>0</v>
      </c>
      <c r="L363" s="177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165" t="s">
        <v>224</v>
      </c>
      <c r="H364" s="157">
        <v>332</v>
      </c>
      <c r="I364" s="172">
        <f>SUM(I365:I366)</f>
        <v>0</v>
      </c>
      <c r="J364" s="172">
        <f>SUM(J365:J366)</f>
        <v>0</v>
      </c>
      <c r="K364" s="172">
        <f>SUM(K365:K366)</f>
        <v>0</v>
      </c>
      <c r="L364" s="17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165" t="s">
        <v>225</v>
      </c>
      <c r="H365" s="157">
        <v>333</v>
      </c>
      <c r="I365" s="171">
        <v>0</v>
      </c>
      <c r="J365" s="171">
        <v>0</v>
      </c>
      <c r="K365" s="171">
        <v>0</v>
      </c>
      <c r="L365" s="170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165" t="s">
        <v>226</v>
      </c>
      <c r="H366" s="157">
        <v>334</v>
      </c>
      <c r="I366" s="164">
        <v>0</v>
      </c>
      <c r="J366" s="164">
        <v>0</v>
      </c>
      <c r="K366" s="164">
        <v>0</v>
      </c>
      <c r="L366" s="164">
        <v>0</v>
      </c>
    </row>
    <row r="367" spans="1:12">
      <c r="A367" s="163"/>
      <c r="B367" s="163"/>
      <c r="C367" s="162"/>
      <c r="D367" s="161"/>
      <c r="E367" s="160"/>
      <c r="F367" s="159"/>
      <c r="G367" s="158" t="s">
        <v>229</v>
      </c>
      <c r="H367" s="157">
        <v>335</v>
      </c>
      <c r="I367" s="156">
        <f>SUM(I33+I183)</f>
        <v>17800</v>
      </c>
      <c r="J367" s="156">
        <f>SUM(J33+J183)</f>
        <v>4400</v>
      </c>
      <c r="K367" s="156">
        <f>SUM(K33+K183)</f>
        <v>4113.1900000000005</v>
      </c>
      <c r="L367" s="156">
        <f>SUM(L33+L183)</f>
        <v>4113.1900000000005</v>
      </c>
    </row>
    <row r="368" spans="1:12" ht="12.75" customHeight="1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284"/>
      <c r="I369" s="151"/>
      <c r="J369" s="150"/>
      <c r="K369" s="791" t="s">
        <v>231</v>
      </c>
      <c r="L369" s="791"/>
    </row>
    <row r="370" spans="1:12" ht="11.25" customHeight="1">
      <c r="A370" s="149"/>
      <c r="B370" s="149"/>
      <c r="C370" s="149"/>
      <c r="D370" s="793" t="s">
        <v>232</v>
      </c>
      <c r="E370" s="793"/>
      <c r="F370" s="793"/>
      <c r="G370" s="793"/>
      <c r="I370" s="285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6.2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1.75" customHeight="1">
      <c r="D373" s="780" t="s">
        <v>235</v>
      </c>
      <c r="E373" s="781"/>
      <c r="F373" s="781"/>
      <c r="G373" s="781"/>
      <c r="H373" s="286"/>
      <c r="I373" s="146" t="s">
        <v>233</v>
      </c>
      <c r="K373" s="782" t="s">
        <v>234</v>
      </c>
      <c r="L373" s="782"/>
    </row>
    <row r="375" spans="1:12">
      <c r="C375" s="777" t="s">
        <v>489</v>
      </c>
      <c r="D375" s="778"/>
      <c r="E375" s="778"/>
      <c r="F375" s="778"/>
      <c r="G375" s="778"/>
      <c r="H375" s="778"/>
      <c r="I375" s="778"/>
      <c r="J375" s="778"/>
      <c r="K375" s="778"/>
      <c r="L375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8:L8"/>
    <mergeCell ref="A9:L9"/>
    <mergeCell ref="A32:F32"/>
    <mergeCell ref="K370:L370"/>
    <mergeCell ref="G28:H28"/>
    <mergeCell ref="G17:K17"/>
    <mergeCell ref="A29:I29"/>
    <mergeCell ref="D369:G369"/>
    <mergeCell ref="G18:K18"/>
    <mergeCell ref="E20:K20"/>
    <mergeCell ref="A21:L21"/>
    <mergeCell ref="A25:I25"/>
    <mergeCell ref="A26:I26"/>
    <mergeCell ref="G11:K11"/>
    <mergeCell ref="A12:L12"/>
    <mergeCell ref="G13:K13"/>
    <mergeCell ref="A7:L7"/>
    <mergeCell ref="C375:L375"/>
    <mergeCell ref="G14:K14"/>
    <mergeCell ref="B15:L15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D372:G372"/>
    <mergeCell ref="D370:G370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9AE01-E35C-43C0-9ABA-B644CAF1A718}">
  <dimension ref="A1:P376"/>
  <sheetViews>
    <sheetView topLeftCell="A44" zoomScaleNormal="100" workbookViewId="0">
      <selection activeCell="J31" sqref="J31"/>
    </sheetView>
  </sheetViews>
  <sheetFormatPr defaultRowHeight="15"/>
  <cols>
    <col min="1" max="4" width="2" style="144" customWidth="1"/>
    <col min="5" max="5" width="2.140625" style="144" customWidth="1"/>
    <col min="6" max="6" width="3" style="145" customWidth="1"/>
    <col min="7" max="7" width="33.7109375" style="144" customWidth="1"/>
    <col min="8" max="8" width="3.85546875" style="144" customWidth="1"/>
    <col min="9" max="9" width="10" style="144" customWidth="1"/>
    <col min="10" max="10" width="11.140625" style="144" customWidth="1"/>
    <col min="11" max="11" width="11" style="144" customWidth="1"/>
    <col min="12" max="12" width="10.5703125" style="144" customWidth="1"/>
    <col min="13" max="13" width="0.140625" style="144" hidden="1" customWidth="1"/>
    <col min="14" max="14" width="6.140625" style="144" hidden="1" customWidth="1"/>
    <col min="15" max="15" width="5.5703125" style="144" hidden="1" customWidth="1"/>
    <col min="16" max="16" width="9.140625" style="143" customWidth="1"/>
  </cols>
  <sheetData>
    <row r="1" spans="1:15">
      <c r="G1" s="282"/>
      <c r="H1" s="279"/>
      <c r="I1" s="281"/>
      <c r="J1" s="268" t="s">
        <v>0</v>
      </c>
      <c r="K1" s="268"/>
      <c r="L1" s="268"/>
      <c r="M1" s="277"/>
      <c r="N1" s="268"/>
      <c r="O1" s="268"/>
    </row>
    <row r="2" spans="1:15">
      <c r="H2" s="279"/>
      <c r="I2" s="143"/>
      <c r="J2" s="268" t="s">
        <v>1</v>
      </c>
      <c r="K2" s="268"/>
      <c r="L2" s="268"/>
      <c r="M2" s="277"/>
      <c r="N2" s="268"/>
      <c r="O2" s="268"/>
    </row>
    <row r="3" spans="1:15">
      <c r="H3" s="269"/>
      <c r="I3" s="279"/>
      <c r="J3" s="268" t="s">
        <v>2</v>
      </c>
      <c r="K3" s="268"/>
      <c r="L3" s="268"/>
      <c r="M3" s="277"/>
      <c r="N3" s="268"/>
      <c r="O3" s="268"/>
    </row>
    <row r="4" spans="1:15">
      <c r="G4" s="280" t="s">
        <v>3</v>
      </c>
      <c r="H4" s="279"/>
      <c r="I4" s="143"/>
      <c r="J4" s="268" t="s">
        <v>4</v>
      </c>
      <c r="K4" s="268"/>
      <c r="L4" s="268"/>
      <c r="M4" s="277"/>
      <c r="N4" s="268"/>
      <c r="O4" s="268"/>
    </row>
    <row r="5" spans="1:15">
      <c r="H5" s="279"/>
      <c r="I5" s="143"/>
      <c r="J5" s="268" t="s">
        <v>5</v>
      </c>
      <c r="K5" s="268"/>
      <c r="L5" s="268"/>
      <c r="M5" s="277"/>
      <c r="N5" s="268"/>
      <c r="O5" s="268"/>
    </row>
    <row r="6" spans="1:15" ht="6" customHeight="1">
      <c r="H6" s="279"/>
      <c r="I6" s="143"/>
      <c r="J6" s="268"/>
      <c r="K6" s="268"/>
      <c r="L6" s="268"/>
      <c r="M6" s="277"/>
      <c r="N6" s="268"/>
      <c r="O6" s="268"/>
    </row>
    <row r="7" spans="1:15" ht="30.75" customHeight="1">
      <c r="A7" s="741" t="s">
        <v>6</v>
      </c>
      <c r="B7" s="741"/>
      <c r="C7" s="741"/>
      <c r="D7" s="741"/>
      <c r="E7" s="741"/>
      <c r="F7" s="741"/>
      <c r="G7" s="741"/>
      <c r="H7" s="741"/>
      <c r="I7" s="741"/>
      <c r="J7" s="741"/>
      <c r="K7" s="741"/>
      <c r="L7" s="741"/>
      <c r="M7" s="277"/>
    </row>
    <row r="8" spans="1:15" ht="15.75" customHeight="1">
      <c r="A8" s="814" t="s">
        <v>507</v>
      </c>
      <c r="B8" s="800"/>
      <c r="C8" s="800"/>
      <c r="D8" s="800"/>
      <c r="E8" s="800"/>
      <c r="F8" s="800"/>
      <c r="G8" s="800"/>
      <c r="H8" s="800"/>
      <c r="I8" s="800"/>
      <c r="J8" s="800"/>
      <c r="K8" s="800"/>
      <c r="L8" s="800"/>
      <c r="M8" s="277"/>
    </row>
    <row r="9" spans="1:15">
      <c r="A9" s="801" t="s">
        <v>8</v>
      </c>
      <c r="B9" s="801"/>
      <c r="C9" s="801"/>
      <c r="D9" s="801"/>
      <c r="E9" s="801"/>
      <c r="F9" s="801"/>
      <c r="G9" s="801"/>
      <c r="H9" s="801"/>
      <c r="I9" s="801"/>
      <c r="J9" s="801"/>
      <c r="K9" s="801"/>
      <c r="L9" s="801"/>
      <c r="M9" s="277"/>
    </row>
    <row r="10" spans="1:15" ht="7.5" customHeight="1">
      <c r="A10" s="278"/>
      <c r="B10" s="268"/>
      <c r="C10" s="268"/>
      <c r="D10" s="268"/>
      <c r="E10" s="268"/>
      <c r="F10" s="268"/>
      <c r="G10" s="268"/>
      <c r="H10" s="268"/>
      <c r="I10" s="268"/>
      <c r="J10" s="268"/>
      <c r="K10" s="268"/>
      <c r="L10" s="268"/>
      <c r="M10" s="277"/>
    </row>
    <row r="11" spans="1:15" ht="15.75" customHeight="1">
      <c r="A11" s="278"/>
      <c r="B11" s="268"/>
      <c r="C11" s="268"/>
      <c r="D11" s="268"/>
      <c r="E11" s="268"/>
      <c r="F11" s="268"/>
      <c r="G11" s="806" t="s">
        <v>9</v>
      </c>
      <c r="H11" s="806"/>
      <c r="I11" s="806"/>
      <c r="J11" s="806"/>
      <c r="K11" s="806"/>
      <c r="L11" s="268"/>
      <c r="M11" s="277"/>
    </row>
    <row r="12" spans="1:15" ht="15.75" customHeight="1">
      <c r="A12" s="807" t="s">
        <v>10</v>
      </c>
      <c r="B12" s="807"/>
      <c r="C12" s="807"/>
      <c r="D12" s="807"/>
      <c r="E12" s="807"/>
      <c r="F12" s="807"/>
      <c r="G12" s="807"/>
      <c r="H12" s="807"/>
      <c r="I12" s="807"/>
      <c r="J12" s="807"/>
      <c r="K12" s="807"/>
      <c r="L12" s="807"/>
      <c r="M12" s="277"/>
    </row>
    <row r="13" spans="1:15" ht="12" customHeight="1">
      <c r="G13" s="808" t="s">
        <v>11</v>
      </c>
      <c r="H13" s="808"/>
      <c r="I13" s="808"/>
      <c r="J13" s="808"/>
      <c r="K13" s="808"/>
      <c r="M13" s="277"/>
    </row>
    <row r="14" spans="1:15">
      <c r="G14" s="809" t="s">
        <v>501</v>
      </c>
      <c r="H14" s="801"/>
      <c r="I14" s="801"/>
      <c r="J14" s="801"/>
      <c r="K14" s="801"/>
    </row>
    <row r="15" spans="1:15" ht="15.75" customHeight="1">
      <c r="B15" s="807" t="s">
        <v>13</v>
      </c>
      <c r="C15" s="807"/>
      <c r="D15" s="807"/>
      <c r="E15" s="807"/>
      <c r="F15" s="807"/>
      <c r="G15" s="807"/>
      <c r="H15" s="807"/>
      <c r="I15" s="807"/>
      <c r="J15" s="807"/>
      <c r="K15" s="807"/>
      <c r="L15" s="807"/>
    </row>
    <row r="16" spans="1:15" ht="7.5" customHeight="1"/>
    <row r="17" spans="1:13">
      <c r="G17" s="822" t="s">
        <v>503</v>
      </c>
      <c r="H17" s="808"/>
      <c r="I17" s="808"/>
      <c r="J17" s="808"/>
      <c r="K17" s="808"/>
    </row>
    <row r="18" spans="1:13">
      <c r="G18" s="810" t="s">
        <v>14</v>
      </c>
      <c r="H18" s="810"/>
      <c r="I18" s="810"/>
      <c r="J18" s="810"/>
      <c r="K18" s="810"/>
    </row>
    <row r="19" spans="1:13" ht="6.75" customHeight="1">
      <c r="G19" s="268"/>
      <c r="H19" s="268"/>
      <c r="I19" s="268"/>
      <c r="J19" s="268"/>
      <c r="K19" s="268"/>
    </row>
    <row r="20" spans="1:13">
      <c r="B20" s="143"/>
      <c r="C20" s="143"/>
      <c r="D20" s="143"/>
      <c r="E20" s="847" t="s">
        <v>15</v>
      </c>
      <c r="F20" s="847"/>
      <c r="G20" s="847"/>
      <c r="H20" s="847"/>
      <c r="I20" s="847"/>
      <c r="J20" s="847"/>
      <c r="K20" s="847"/>
      <c r="L20" s="143"/>
    </row>
    <row r="21" spans="1:13" ht="15" customHeight="1">
      <c r="A21" s="812" t="s">
        <v>16</v>
      </c>
      <c r="B21" s="812"/>
      <c r="C21" s="812"/>
      <c r="D21" s="812"/>
      <c r="E21" s="812"/>
      <c r="F21" s="812"/>
      <c r="G21" s="812"/>
      <c r="H21" s="812"/>
      <c r="I21" s="812"/>
      <c r="J21" s="812"/>
      <c r="K21" s="812"/>
      <c r="L21" s="812"/>
      <c r="M21" s="256"/>
    </row>
    <row r="22" spans="1:13">
      <c r="F22" s="144"/>
      <c r="J22" s="272"/>
      <c r="K22" s="222"/>
      <c r="L22" s="271" t="s">
        <v>17</v>
      </c>
      <c r="M22" s="256"/>
    </row>
    <row r="23" spans="1:13">
      <c r="F23" s="144"/>
      <c r="J23" s="270" t="s">
        <v>18</v>
      </c>
      <c r="K23" s="269"/>
      <c r="L23" s="257"/>
      <c r="M23" s="256"/>
    </row>
    <row r="24" spans="1:13">
      <c r="E24" s="268"/>
      <c r="F24" s="267"/>
      <c r="I24" s="266"/>
      <c r="J24" s="266"/>
      <c r="K24" s="265" t="s">
        <v>19</v>
      </c>
      <c r="L24" s="257"/>
      <c r="M24" s="256"/>
    </row>
    <row r="25" spans="1:13">
      <c r="A25" s="813" t="s">
        <v>20</v>
      </c>
      <c r="B25" s="813"/>
      <c r="C25" s="813"/>
      <c r="D25" s="813"/>
      <c r="E25" s="813"/>
      <c r="F25" s="813"/>
      <c r="G25" s="813"/>
      <c r="H25" s="813"/>
      <c r="I25" s="813"/>
      <c r="K25" s="265" t="s">
        <v>21</v>
      </c>
      <c r="L25" s="264" t="s">
        <v>22</v>
      </c>
      <c r="M25" s="256"/>
    </row>
    <row r="26" spans="1:13" ht="29.25" customHeight="1">
      <c r="A26" s="813" t="s">
        <v>23</v>
      </c>
      <c r="B26" s="813"/>
      <c r="C26" s="813"/>
      <c r="D26" s="813"/>
      <c r="E26" s="813"/>
      <c r="F26" s="813"/>
      <c r="G26" s="813"/>
      <c r="H26" s="813"/>
      <c r="I26" s="813"/>
      <c r="J26" s="263" t="s">
        <v>24</v>
      </c>
      <c r="K26" s="262" t="s">
        <v>25</v>
      </c>
      <c r="L26" s="257"/>
      <c r="M26" s="256"/>
    </row>
    <row r="27" spans="1:13">
      <c r="F27" s="144"/>
      <c r="G27" s="261" t="s">
        <v>26</v>
      </c>
      <c r="H27" s="163" t="s">
        <v>243</v>
      </c>
      <c r="I27" s="162"/>
      <c r="J27" s="260"/>
      <c r="K27" s="257"/>
      <c r="L27" s="257"/>
      <c r="M27" s="256"/>
    </row>
    <row r="28" spans="1:13">
      <c r="F28" s="144"/>
      <c r="G28" s="805" t="s">
        <v>28</v>
      </c>
      <c r="H28" s="805"/>
      <c r="I28" s="259" t="s">
        <v>29</v>
      </c>
      <c r="J28" s="258" t="s">
        <v>30</v>
      </c>
      <c r="K28" s="257" t="s">
        <v>31</v>
      </c>
      <c r="L28" s="257" t="s">
        <v>31</v>
      </c>
      <c r="M28" s="256"/>
    </row>
    <row r="29" spans="1:13">
      <c r="A29" s="779" t="s">
        <v>242</v>
      </c>
      <c r="B29" s="779"/>
      <c r="C29" s="779"/>
      <c r="D29" s="779"/>
      <c r="E29" s="779"/>
      <c r="F29" s="779"/>
      <c r="G29" s="779"/>
      <c r="H29" s="779"/>
      <c r="I29" s="779"/>
      <c r="J29" s="255"/>
      <c r="K29" s="255"/>
      <c r="L29" s="254" t="s">
        <v>33</v>
      </c>
      <c r="M29" s="253"/>
    </row>
    <row r="30" spans="1:13" ht="27" customHeight="1">
      <c r="A30" s="783" t="s">
        <v>34</v>
      </c>
      <c r="B30" s="784"/>
      <c r="C30" s="784"/>
      <c r="D30" s="784"/>
      <c r="E30" s="784"/>
      <c r="F30" s="784"/>
      <c r="G30" s="787" t="s">
        <v>35</v>
      </c>
      <c r="H30" s="789" t="s">
        <v>36</v>
      </c>
      <c r="I30" s="794" t="s">
        <v>37</v>
      </c>
      <c r="J30" s="795"/>
      <c r="K30" s="796" t="s">
        <v>38</v>
      </c>
      <c r="L30" s="798" t="s">
        <v>39</v>
      </c>
      <c r="M30" s="253"/>
    </row>
    <row r="31" spans="1:13" ht="58.5" customHeight="1">
      <c r="A31" s="785"/>
      <c r="B31" s="786"/>
      <c r="C31" s="786"/>
      <c r="D31" s="786"/>
      <c r="E31" s="786"/>
      <c r="F31" s="786"/>
      <c r="G31" s="788"/>
      <c r="H31" s="790"/>
      <c r="I31" s="252" t="s">
        <v>40</v>
      </c>
      <c r="J31" s="251" t="s">
        <v>243</v>
      </c>
      <c r="K31" s="797"/>
      <c r="L31" s="799"/>
    </row>
    <row r="32" spans="1:13">
      <c r="A32" s="802" t="s">
        <v>25</v>
      </c>
      <c r="B32" s="803"/>
      <c r="C32" s="803"/>
      <c r="D32" s="803"/>
      <c r="E32" s="803"/>
      <c r="F32" s="804"/>
      <c r="G32" s="154">
        <v>2</v>
      </c>
      <c r="H32" s="250">
        <v>3</v>
      </c>
      <c r="I32" s="249" t="s">
        <v>42</v>
      </c>
      <c r="J32" s="248" t="s">
        <v>43</v>
      </c>
      <c r="K32" s="247">
        <v>6</v>
      </c>
      <c r="L32" s="247">
        <v>7</v>
      </c>
    </row>
    <row r="33" spans="1:15">
      <c r="A33" s="206">
        <v>2</v>
      </c>
      <c r="B33" s="206"/>
      <c r="C33" s="205"/>
      <c r="D33" s="203"/>
      <c r="E33" s="206"/>
      <c r="F33" s="204"/>
      <c r="G33" s="203" t="s">
        <v>44</v>
      </c>
      <c r="H33" s="154">
        <v>1</v>
      </c>
      <c r="I33" s="172">
        <f>SUM(I34+I45+I64+I85+I92+I112+I138+I157+I167)</f>
        <v>1556600</v>
      </c>
      <c r="J33" s="172">
        <f>SUM(J34+J45+J64+J85+J92+J112+J138+J157+J167)</f>
        <v>371000</v>
      </c>
      <c r="K33" s="177">
        <f>SUM(K34+K45+K64+K85+K92+K112+K138+K157+K167)</f>
        <v>347098.57</v>
      </c>
      <c r="L33" s="172">
        <f>SUM(L34+L45+L64+L85+L92+L112+L138+L157+L167)</f>
        <v>347098.57</v>
      </c>
      <c r="M33" s="155"/>
      <c r="N33" s="155"/>
      <c r="O33" s="155"/>
    </row>
    <row r="34" spans="1:15" ht="17.25" customHeight="1">
      <c r="A34" s="206">
        <v>2</v>
      </c>
      <c r="B34" s="227">
        <v>1</v>
      </c>
      <c r="C34" s="184"/>
      <c r="D34" s="210"/>
      <c r="E34" s="185"/>
      <c r="F34" s="183"/>
      <c r="G34" s="234" t="s">
        <v>45</v>
      </c>
      <c r="H34" s="154">
        <v>2</v>
      </c>
      <c r="I34" s="172">
        <f>SUM(I35+I41)</f>
        <v>1498600</v>
      </c>
      <c r="J34" s="172">
        <f>SUM(J35+J41)</f>
        <v>353000</v>
      </c>
      <c r="K34" s="217">
        <f>SUM(K35+K41)</f>
        <v>341130.46</v>
      </c>
      <c r="L34" s="216">
        <f>SUM(L35+L41)</f>
        <v>341130.46</v>
      </c>
    </row>
    <row r="35" spans="1:15">
      <c r="A35" s="168">
        <v>2</v>
      </c>
      <c r="B35" s="168">
        <v>1</v>
      </c>
      <c r="C35" s="167">
        <v>1</v>
      </c>
      <c r="D35" s="165"/>
      <c r="E35" s="168"/>
      <c r="F35" s="166"/>
      <c r="G35" s="165" t="s">
        <v>46</v>
      </c>
      <c r="H35" s="154">
        <v>3</v>
      </c>
      <c r="I35" s="172">
        <f>SUM(I36)</f>
        <v>1476900</v>
      </c>
      <c r="J35" s="172">
        <f>SUM(J36)</f>
        <v>347900</v>
      </c>
      <c r="K35" s="177">
        <f>SUM(K36)</f>
        <v>336030.46</v>
      </c>
      <c r="L35" s="172">
        <f>SUM(L36)</f>
        <v>336030.46</v>
      </c>
    </row>
    <row r="36" spans="1:15">
      <c r="A36" s="169">
        <v>2</v>
      </c>
      <c r="B36" s="168">
        <v>1</v>
      </c>
      <c r="C36" s="167">
        <v>1</v>
      </c>
      <c r="D36" s="165">
        <v>1</v>
      </c>
      <c r="E36" s="168"/>
      <c r="F36" s="166"/>
      <c r="G36" s="165" t="s">
        <v>46</v>
      </c>
      <c r="H36" s="154">
        <v>4</v>
      </c>
      <c r="I36" s="172">
        <f>SUM(I37+I39)</f>
        <v>1476900</v>
      </c>
      <c r="J36" s="172">
        <f t="shared" ref="J36:L37" si="0">SUM(J37)</f>
        <v>347900</v>
      </c>
      <c r="K36" s="172">
        <f t="shared" si="0"/>
        <v>336030.46</v>
      </c>
      <c r="L36" s="172">
        <f t="shared" si="0"/>
        <v>336030.46</v>
      </c>
    </row>
    <row r="37" spans="1:15">
      <c r="A37" s="169">
        <v>2</v>
      </c>
      <c r="B37" s="168">
        <v>1</v>
      </c>
      <c r="C37" s="167">
        <v>1</v>
      </c>
      <c r="D37" s="165">
        <v>1</v>
      </c>
      <c r="E37" s="168">
        <v>1</v>
      </c>
      <c r="F37" s="166"/>
      <c r="G37" s="165" t="s">
        <v>47</v>
      </c>
      <c r="H37" s="154">
        <v>5</v>
      </c>
      <c r="I37" s="177">
        <f>SUM(I38)</f>
        <v>1476900</v>
      </c>
      <c r="J37" s="177">
        <f t="shared" si="0"/>
        <v>347900</v>
      </c>
      <c r="K37" s="177">
        <f t="shared" si="0"/>
        <v>336030.46</v>
      </c>
      <c r="L37" s="177">
        <f t="shared" si="0"/>
        <v>336030.46</v>
      </c>
    </row>
    <row r="38" spans="1:15">
      <c r="A38" s="169">
        <v>2</v>
      </c>
      <c r="B38" s="168">
        <v>1</v>
      </c>
      <c r="C38" s="167">
        <v>1</v>
      </c>
      <c r="D38" s="165">
        <v>1</v>
      </c>
      <c r="E38" s="168">
        <v>1</v>
      </c>
      <c r="F38" s="166">
        <v>1</v>
      </c>
      <c r="G38" s="165" t="s">
        <v>47</v>
      </c>
      <c r="H38" s="154">
        <v>6</v>
      </c>
      <c r="I38" s="219">
        <v>1476900</v>
      </c>
      <c r="J38" s="201">
        <v>347900</v>
      </c>
      <c r="K38" s="201">
        <v>336030.46</v>
      </c>
      <c r="L38" s="201">
        <v>336030.46</v>
      </c>
    </row>
    <row r="39" spans="1:15" hidden="1">
      <c r="A39" s="169">
        <v>2</v>
      </c>
      <c r="B39" s="168">
        <v>1</v>
      </c>
      <c r="C39" s="167">
        <v>1</v>
      </c>
      <c r="D39" s="165">
        <v>1</v>
      </c>
      <c r="E39" s="168">
        <v>2</v>
      </c>
      <c r="F39" s="166"/>
      <c r="G39" s="165" t="s">
        <v>48</v>
      </c>
      <c r="H39" s="154">
        <v>7</v>
      </c>
      <c r="I39" s="177">
        <f>I40</f>
        <v>0</v>
      </c>
      <c r="J39" s="177">
        <f>J40</f>
        <v>0</v>
      </c>
      <c r="K39" s="177">
        <f>K40</f>
        <v>0</v>
      </c>
      <c r="L39" s="177">
        <f>L40</f>
        <v>0</v>
      </c>
    </row>
    <row r="40" spans="1:15" hidden="1">
      <c r="A40" s="169">
        <v>2</v>
      </c>
      <c r="B40" s="168">
        <v>1</v>
      </c>
      <c r="C40" s="167">
        <v>1</v>
      </c>
      <c r="D40" s="165">
        <v>1</v>
      </c>
      <c r="E40" s="168">
        <v>2</v>
      </c>
      <c r="F40" s="166">
        <v>1</v>
      </c>
      <c r="G40" s="165" t="s">
        <v>48</v>
      </c>
      <c r="H40" s="154">
        <v>8</v>
      </c>
      <c r="I40" s="201">
        <v>0</v>
      </c>
      <c r="J40" s="164">
        <v>0</v>
      </c>
      <c r="K40" s="201">
        <v>0</v>
      </c>
      <c r="L40" s="164">
        <v>0</v>
      </c>
    </row>
    <row r="41" spans="1:15">
      <c r="A41" s="169">
        <v>2</v>
      </c>
      <c r="B41" s="168">
        <v>1</v>
      </c>
      <c r="C41" s="167">
        <v>2</v>
      </c>
      <c r="D41" s="165"/>
      <c r="E41" s="168"/>
      <c r="F41" s="166"/>
      <c r="G41" s="165" t="s">
        <v>49</v>
      </c>
      <c r="H41" s="154">
        <v>9</v>
      </c>
      <c r="I41" s="177">
        <f t="shared" ref="I41:L43" si="1">I42</f>
        <v>21700</v>
      </c>
      <c r="J41" s="172">
        <f t="shared" si="1"/>
        <v>5100</v>
      </c>
      <c r="K41" s="177">
        <f t="shared" si="1"/>
        <v>5100</v>
      </c>
      <c r="L41" s="172">
        <f t="shared" si="1"/>
        <v>5100</v>
      </c>
    </row>
    <row r="42" spans="1:15">
      <c r="A42" s="169">
        <v>2</v>
      </c>
      <c r="B42" s="168">
        <v>1</v>
      </c>
      <c r="C42" s="167">
        <v>2</v>
      </c>
      <c r="D42" s="165">
        <v>1</v>
      </c>
      <c r="E42" s="168"/>
      <c r="F42" s="166"/>
      <c r="G42" s="165" t="s">
        <v>49</v>
      </c>
      <c r="H42" s="154">
        <v>10</v>
      </c>
      <c r="I42" s="177">
        <f t="shared" si="1"/>
        <v>21700</v>
      </c>
      <c r="J42" s="172">
        <f t="shared" si="1"/>
        <v>5100</v>
      </c>
      <c r="K42" s="172">
        <f t="shared" si="1"/>
        <v>5100</v>
      </c>
      <c r="L42" s="172">
        <f t="shared" si="1"/>
        <v>5100</v>
      </c>
    </row>
    <row r="43" spans="1:15">
      <c r="A43" s="169">
        <v>2</v>
      </c>
      <c r="B43" s="168">
        <v>1</v>
      </c>
      <c r="C43" s="167">
        <v>2</v>
      </c>
      <c r="D43" s="165">
        <v>1</v>
      </c>
      <c r="E43" s="168">
        <v>1</v>
      </c>
      <c r="F43" s="166"/>
      <c r="G43" s="165" t="s">
        <v>49</v>
      </c>
      <c r="H43" s="154">
        <v>11</v>
      </c>
      <c r="I43" s="172">
        <f t="shared" si="1"/>
        <v>21700</v>
      </c>
      <c r="J43" s="172">
        <f t="shared" si="1"/>
        <v>5100</v>
      </c>
      <c r="K43" s="172">
        <f t="shared" si="1"/>
        <v>5100</v>
      </c>
      <c r="L43" s="172">
        <f t="shared" si="1"/>
        <v>5100</v>
      </c>
    </row>
    <row r="44" spans="1:15">
      <c r="A44" s="169">
        <v>2</v>
      </c>
      <c r="B44" s="168">
        <v>1</v>
      </c>
      <c r="C44" s="167">
        <v>2</v>
      </c>
      <c r="D44" s="165">
        <v>1</v>
      </c>
      <c r="E44" s="168">
        <v>1</v>
      </c>
      <c r="F44" s="166">
        <v>1</v>
      </c>
      <c r="G44" s="165" t="s">
        <v>49</v>
      </c>
      <c r="H44" s="154">
        <v>12</v>
      </c>
      <c r="I44" s="164">
        <v>21700</v>
      </c>
      <c r="J44" s="201">
        <v>5100</v>
      </c>
      <c r="K44" s="201">
        <v>5100</v>
      </c>
      <c r="L44" s="201">
        <v>5100</v>
      </c>
    </row>
    <row r="45" spans="1:15">
      <c r="A45" s="207">
        <v>2</v>
      </c>
      <c r="B45" s="228">
        <v>2</v>
      </c>
      <c r="C45" s="184"/>
      <c r="D45" s="210"/>
      <c r="E45" s="185"/>
      <c r="F45" s="183"/>
      <c r="G45" s="234" t="s">
        <v>50</v>
      </c>
      <c r="H45" s="154">
        <v>13</v>
      </c>
      <c r="I45" s="182">
        <f t="shared" ref="I45:L47" si="2">I46</f>
        <v>55000</v>
      </c>
      <c r="J45" s="180">
        <f t="shared" si="2"/>
        <v>15000</v>
      </c>
      <c r="K45" s="182">
        <f t="shared" si="2"/>
        <v>2968.11</v>
      </c>
      <c r="L45" s="182">
        <f t="shared" si="2"/>
        <v>2968.11</v>
      </c>
    </row>
    <row r="46" spans="1:15">
      <c r="A46" s="169">
        <v>2</v>
      </c>
      <c r="B46" s="168">
        <v>2</v>
      </c>
      <c r="C46" s="167">
        <v>1</v>
      </c>
      <c r="D46" s="165"/>
      <c r="E46" s="168"/>
      <c r="F46" s="166"/>
      <c r="G46" s="210" t="s">
        <v>50</v>
      </c>
      <c r="H46" s="154">
        <v>14</v>
      </c>
      <c r="I46" s="172">
        <f t="shared" si="2"/>
        <v>55000</v>
      </c>
      <c r="J46" s="177">
        <f t="shared" si="2"/>
        <v>15000</v>
      </c>
      <c r="K46" s="172">
        <f t="shared" si="2"/>
        <v>2968.11</v>
      </c>
      <c r="L46" s="177">
        <f t="shared" si="2"/>
        <v>2968.11</v>
      </c>
    </row>
    <row r="47" spans="1:15">
      <c r="A47" s="169">
        <v>2</v>
      </c>
      <c r="B47" s="168">
        <v>2</v>
      </c>
      <c r="C47" s="167">
        <v>1</v>
      </c>
      <c r="D47" s="165">
        <v>1</v>
      </c>
      <c r="E47" s="168"/>
      <c r="F47" s="166"/>
      <c r="G47" s="210" t="s">
        <v>50</v>
      </c>
      <c r="H47" s="154">
        <v>15</v>
      </c>
      <c r="I47" s="172">
        <f t="shared" si="2"/>
        <v>55000</v>
      </c>
      <c r="J47" s="177">
        <f t="shared" si="2"/>
        <v>15000</v>
      </c>
      <c r="K47" s="216">
        <f t="shared" si="2"/>
        <v>2968.11</v>
      </c>
      <c r="L47" s="216">
        <f t="shared" si="2"/>
        <v>2968.11</v>
      </c>
    </row>
    <row r="48" spans="1:15">
      <c r="A48" s="176">
        <v>2</v>
      </c>
      <c r="B48" s="175">
        <v>2</v>
      </c>
      <c r="C48" s="174">
        <v>1</v>
      </c>
      <c r="D48" s="179">
        <v>1</v>
      </c>
      <c r="E48" s="175">
        <v>1</v>
      </c>
      <c r="F48" s="173"/>
      <c r="G48" s="210" t="s">
        <v>50</v>
      </c>
      <c r="H48" s="154">
        <v>16</v>
      </c>
      <c r="I48" s="192">
        <f>SUM(I49:I63)</f>
        <v>55000</v>
      </c>
      <c r="J48" s="192">
        <f>SUM(J49:J63)</f>
        <v>15000</v>
      </c>
      <c r="K48" s="190">
        <f>SUM(K49:K63)</f>
        <v>2968.11</v>
      </c>
      <c r="L48" s="190">
        <f>SUM(L49:L63)</f>
        <v>2968.11</v>
      </c>
    </row>
    <row r="49" spans="1:12" hidden="1">
      <c r="A49" s="169">
        <v>2</v>
      </c>
      <c r="B49" s="168">
        <v>2</v>
      </c>
      <c r="C49" s="167">
        <v>1</v>
      </c>
      <c r="D49" s="165">
        <v>1</v>
      </c>
      <c r="E49" s="168">
        <v>1</v>
      </c>
      <c r="F49" s="246">
        <v>1</v>
      </c>
      <c r="G49" s="165" t="s">
        <v>51</v>
      </c>
      <c r="H49" s="154">
        <v>17</v>
      </c>
      <c r="I49" s="201">
        <v>0</v>
      </c>
      <c r="J49" s="201">
        <v>0</v>
      </c>
      <c r="K49" s="201">
        <v>0</v>
      </c>
      <c r="L49" s="201">
        <v>0</v>
      </c>
    </row>
    <row r="50" spans="1:12" ht="25.5" hidden="1" customHeight="1">
      <c r="A50" s="169">
        <v>2</v>
      </c>
      <c r="B50" s="168">
        <v>2</v>
      </c>
      <c r="C50" s="167">
        <v>1</v>
      </c>
      <c r="D50" s="165">
        <v>1</v>
      </c>
      <c r="E50" s="168">
        <v>1</v>
      </c>
      <c r="F50" s="166">
        <v>2</v>
      </c>
      <c r="G50" s="165" t="s">
        <v>52</v>
      </c>
      <c r="H50" s="154">
        <v>18</v>
      </c>
      <c r="I50" s="201">
        <v>0</v>
      </c>
      <c r="J50" s="201">
        <v>0</v>
      </c>
      <c r="K50" s="201">
        <v>0</v>
      </c>
      <c r="L50" s="201">
        <v>0</v>
      </c>
    </row>
    <row r="51" spans="1:12" ht="25.5" hidden="1" customHeight="1">
      <c r="A51" s="169">
        <v>2</v>
      </c>
      <c r="B51" s="168">
        <v>2</v>
      </c>
      <c r="C51" s="167">
        <v>1</v>
      </c>
      <c r="D51" s="165">
        <v>1</v>
      </c>
      <c r="E51" s="168">
        <v>1</v>
      </c>
      <c r="F51" s="166">
        <v>5</v>
      </c>
      <c r="G51" s="165" t="s">
        <v>53</v>
      </c>
      <c r="H51" s="154">
        <v>19</v>
      </c>
      <c r="I51" s="201">
        <v>0</v>
      </c>
      <c r="J51" s="201">
        <v>0</v>
      </c>
      <c r="K51" s="201">
        <v>0</v>
      </c>
      <c r="L51" s="201">
        <v>0</v>
      </c>
    </row>
    <row r="52" spans="1:12" ht="25.5" hidden="1" customHeight="1">
      <c r="A52" s="169">
        <v>2</v>
      </c>
      <c r="B52" s="168">
        <v>2</v>
      </c>
      <c r="C52" s="167">
        <v>1</v>
      </c>
      <c r="D52" s="165">
        <v>1</v>
      </c>
      <c r="E52" s="168">
        <v>1</v>
      </c>
      <c r="F52" s="166">
        <v>6</v>
      </c>
      <c r="G52" s="165" t="s">
        <v>54</v>
      </c>
      <c r="H52" s="154">
        <v>20</v>
      </c>
      <c r="I52" s="201">
        <v>0</v>
      </c>
      <c r="J52" s="201">
        <v>0</v>
      </c>
      <c r="K52" s="201">
        <v>0</v>
      </c>
      <c r="L52" s="201">
        <v>0</v>
      </c>
    </row>
    <row r="53" spans="1:12" ht="25.5" hidden="1" customHeight="1">
      <c r="A53" s="186">
        <v>2</v>
      </c>
      <c r="B53" s="185">
        <v>2</v>
      </c>
      <c r="C53" s="184">
        <v>1</v>
      </c>
      <c r="D53" s="210">
        <v>1</v>
      </c>
      <c r="E53" s="185">
        <v>1</v>
      </c>
      <c r="F53" s="183">
        <v>7</v>
      </c>
      <c r="G53" s="210" t="s">
        <v>55</v>
      </c>
      <c r="H53" s="154">
        <v>21</v>
      </c>
      <c r="I53" s="201">
        <v>0</v>
      </c>
      <c r="J53" s="201">
        <v>0</v>
      </c>
      <c r="K53" s="201">
        <v>0</v>
      </c>
      <c r="L53" s="201">
        <v>0</v>
      </c>
    </row>
    <row r="54" spans="1:12" hidden="1">
      <c r="A54" s="169">
        <v>2</v>
      </c>
      <c r="B54" s="168">
        <v>2</v>
      </c>
      <c r="C54" s="167">
        <v>1</v>
      </c>
      <c r="D54" s="165">
        <v>1</v>
      </c>
      <c r="E54" s="168">
        <v>1</v>
      </c>
      <c r="F54" s="166">
        <v>11</v>
      </c>
      <c r="G54" s="165" t="s">
        <v>56</v>
      </c>
      <c r="H54" s="154">
        <v>22</v>
      </c>
      <c r="I54" s="164">
        <v>0</v>
      </c>
      <c r="J54" s="201">
        <v>0</v>
      </c>
      <c r="K54" s="201">
        <v>0</v>
      </c>
      <c r="L54" s="201">
        <v>0</v>
      </c>
    </row>
    <row r="55" spans="1:12" ht="25.5" hidden="1" customHeight="1">
      <c r="A55" s="176">
        <v>2</v>
      </c>
      <c r="B55" s="194">
        <v>2</v>
      </c>
      <c r="C55" s="200">
        <v>1</v>
      </c>
      <c r="D55" s="200">
        <v>1</v>
      </c>
      <c r="E55" s="200">
        <v>1</v>
      </c>
      <c r="F55" s="193">
        <v>12</v>
      </c>
      <c r="G55" s="189" t="s">
        <v>57</v>
      </c>
      <c r="H55" s="154">
        <v>23</v>
      </c>
      <c r="I55" s="195">
        <v>0</v>
      </c>
      <c r="J55" s="201">
        <v>0</v>
      </c>
      <c r="K55" s="201">
        <v>0</v>
      </c>
      <c r="L55" s="201">
        <v>0</v>
      </c>
    </row>
    <row r="56" spans="1:12" ht="25.5" hidden="1" customHeight="1">
      <c r="A56" s="169">
        <v>2</v>
      </c>
      <c r="B56" s="168">
        <v>2</v>
      </c>
      <c r="C56" s="167">
        <v>1</v>
      </c>
      <c r="D56" s="167">
        <v>1</v>
      </c>
      <c r="E56" s="167">
        <v>1</v>
      </c>
      <c r="F56" s="166">
        <v>14</v>
      </c>
      <c r="G56" s="245" t="s">
        <v>58</v>
      </c>
      <c r="H56" s="154">
        <v>24</v>
      </c>
      <c r="I56" s="164">
        <v>0</v>
      </c>
      <c r="J56" s="164">
        <v>0</v>
      </c>
      <c r="K56" s="164">
        <v>0</v>
      </c>
      <c r="L56" s="164">
        <v>0</v>
      </c>
    </row>
    <row r="57" spans="1:12" ht="25.5" hidden="1" customHeight="1">
      <c r="A57" s="169">
        <v>2</v>
      </c>
      <c r="B57" s="168">
        <v>2</v>
      </c>
      <c r="C57" s="167">
        <v>1</v>
      </c>
      <c r="D57" s="167">
        <v>1</v>
      </c>
      <c r="E57" s="167">
        <v>1</v>
      </c>
      <c r="F57" s="166">
        <v>15</v>
      </c>
      <c r="G57" s="165" t="s">
        <v>59</v>
      </c>
      <c r="H57" s="154">
        <v>25</v>
      </c>
      <c r="I57" s="164">
        <v>0</v>
      </c>
      <c r="J57" s="201">
        <v>0</v>
      </c>
      <c r="K57" s="201">
        <v>0</v>
      </c>
      <c r="L57" s="201">
        <v>0</v>
      </c>
    </row>
    <row r="58" spans="1:12">
      <c r="A58" s="169">
        <v>2</v>
      </c>
      <c r="B58" s="168">
        <v>2</v>
      </c>
      <c r="C58" s="167">
        <v>1</v>
      </c>
      <c r="D58" s="167">
        <v>1</v>
      </c>
      <c r="E58" s="167">
        <v>1</v>
      </c>
      <c r="F58" s="166">
        <v>16</v>
      </c>
      <c r="G58" s="165" t="s">
        <v>60</v>
      </c>
      <c r="H58" s="154">
        <v>26</v>
      </c>
      <c r="I58" s="164">
        <v>20000</v>
      </c>
      <c r="J58" s="201">
        <v>5000</v>
      </c>
      <c r="K58" s="201">
        <v>1317.15</v>
      </c>
      <c r="L58" s="201">
        <v>1317.15</v>
      </c>
    </row>
    <row r="59" spans="1:12" ht="25.5" hidden="1" customHeight="1">
      <c r="A59" s="169">
        <v>2</v>
      </c>
      <c r="B59" s="168">
        <v>2</v>
      </c>
      <c r="C59" s="167">
        <v>1</v>
      </c>
      <c r="D59" s="167">
        <v>1</v>
      </c>
      <c r="E59" s="167">
        <v>1</v>
      </c>
      <c r="F59" s="166">
        <v>17</v>
      </c>
      <c r="G59" s="165" t="s">
        <v>61</v>
      </c>
      <c r="H59" s="154">
        <v>27</v>
      </c>
      <c r="I59" s="164">
        <v>0</v>
      </c>
      <c r="J59" s="164">
        <v>0</v>
      </c>
      <c r="K59" s="164">
        <v>0</v>
      </c>
      <c r="L59" s="164">
        <v>0</v>
      </c>
    </row>
    <row r="60" spans="1:12" hidden="1">
      <c r="A60" s="169">
        <v>2</v>
      </c>
      <c r="B60" s="168">
        <v>2</v>
      </c>
      <c r="C60" s="167">
        <v>1</v>
      </c>
      <c r="D60" s="167">
        <v>1</v>
      </c>
      <c r="E60" s="167">
        <v>1</v>
      </c>
      <c r="F60" s="166">
        <v>20</v>
      </c>
      <c r="G60" s="165" t="s">
        <v>62</v>
      </c>
      <c r="H60" s="154">
        <v>28</v>
      </c>
      <c r="I60" s="164">
        <v>0</v>
      </c>
      <c r="J60" s="201">
        <v>0</v>
      </c>
      <c r="K60" s="201">
        <v>0</v>
      </c>
      <c r="L60" s="201">
        <v>0</v>
      </c>
    </row>
    <row r="61" spans="1:12" ht="25.5" customHeight="1">
      <c r="A61" s="169">
        <v>2</v>
      </c>
      <c r="B61" s="168">
        <v>2</v>
      </c>
      <c r="C61" s="167">
        <v>1</v>
      </c>
      <c r="D61" s="167">
        <v>1</v>
      </c>
      <c r="E61" s="167">
        <v>1</v>
      </c>
      <c r="F61" s="166">
        <v>21</v>
      </c>
      <c r="G61" s="165" t="s">
        <v>63</v>
      </c>
      <c r="H61" s="154">
        <v>29</v>
      </c>
      <c r="I61" s="164">
        <v>14800</v>
      </c>
      <c r="J61" s="201">
        <v>4800</v>
      </c>
      <c r="K61" s="201">
        <v>1172.4000000000001</v>
      </c>
      <c r="L61" s="201">
        <v>1172.4000000000001</v>
      </c>
    </row>
    <row r="62" spans="1:12" hidden="1">
      <c r="A62" s="169">
        <v>2</v>
      </c>
      <c r="B62" s="168">
        <v>2</v>
      </c>
      <c r="C62" s="167">
        <v>1</v>
      </c>
      <c r="D62" s="167">
        <v>1</v>
      </c>
      <c r="E62" s="167">
        <v>1</v>
      </c>
      <c r="F62" s="166">
        <v>22</v>
      </c>
      <c r="G62" s="165" t="s">
        <v>64</v>
      </c>
      <c r="H62" s="154">
        <v>30</v>
      </c>
      <c r="I62" s="164">
        <v>0</v>
      </c>
      <c r="J62" s="201">
        <v>0</v>
      </c>
      <c r="K62" s="201">
        <v>0</v>
      </c>
      <c r="L62" s="201">
        <v>0</v>
      </c>
    </row>
    <row r="63" spans="1:12">
      <c r="A63" s="169">
        <v>2</v>
      </c>
      <c r="B63" s="168">
        <v>2</v>
      </c>
      <c r="C63" s="167">
        <v>1</v>
      </c>
      <c r="D63" s="167">
        <v>1</v>
      </c>
      <c r="E63" s="167">
        <v>1</v>
      </c>
      <c r="F63" s="166">
        <v>30</v>
      </c>
      <c r="G63" s="165" t="s">
        <v>65</v>
      </c>
      <c r="H63" s="154">
        <v>31</v>
      </c>
      <c r="I63" s="164">
        <v>20200</v>
      </c>
      <c r="J63" s="201">
        <v>5200</v>
      </c>
      <c r="K63" s="201">
        <v>478.56</v>
      </c>
      <c r="L63" s="201">
        <v>478.56</v>
      </c>
    </row>
    <row r="64" spans="1:12" hidden="1">
      <c r="A64" s="244">
        <v>2</v>
      </c>
      <c r="B64" s="243">
        <v>3</v>
      </c>
      <c r="C64" s="227"/>
      <c r="D64" s="184"/>
      <c r="E64" s="184"/>
      <c r="F64" s="183"/>
      <c r="G64" s="225" t="s">
        <v>66</v>
      </c>
      <c r="H64" s="154">
        <v>32</v>
      </c>
      <c r="I64" s="182">
        <f>I65</f>
        <v>0</v>
      </c>
      <c r="J64" s="182">
        <f>J65</f>
        <v>0</v>
      </c>
      <c r="K64" s="182">
        <f>K65</f>
        <v>0</v>
      </c>
      <c r="L64" s="182">
        <f>L65</f>
        <v>0</v>
      </c>
    </row>
    <row r="65" spans="1:15" hidden="1">
      <c r="A65" s="169">
        <v>2</v>
      </c>
      <c r="B65" s="168">
        <v>3</v>
      </c>
      <c r="C65" s="167">
        <v>1</v>
      </c>
      <c r="D65" s="167"/>
      <c r="E65" s="167"/>
      <c r="F65" s="166"/>
      <c r="G65" s="165" t="s">
        <v>67</v>
      </c>
      <c r="H65" s="154">
        <v>33</v>
      </c>
      <c r="I65" s="172">
        <f>SUM(I66+I71+I76)</f>
        <v>0</v>
      </c>
      <c r="J65" s="178">
        <f>SUM(J66+J71+J76)</f>
        <v>0</v>
      </c>
      <c r="K65" s="177">
        <f>SUM(K66+K71+K76)</f>
        <v>0</v>
      </c>
      <c r="L65" s="172">
        <f>SUM(L66+L71+L76)</f>
        <v>0</v>
      </c>
    </row>
    <row r="66" spans="1:15" hidden="1">
      <c r="A66" s="169">
        <v>2</v>
      </c>
      <c r="B66" s="168">
        <v>3</v>
      </c>
      <c r="C66" s="167">
        <v>1</v>
      </c>
      <c r="D66" s="167">
        <v>1</v>
      </c>
      <c r="E66" s="167"/>
      <c r="F66" s="166"/>
      <c r="G66" s="165" t="s">
        <v>68</v>
      </c>
      <c r="H66" s="154">
        <v>34</v>
      </c>
      <c r="I66" s="172">
        <f>I67</f>
        <v>0</v>
      </c>
      <c r="J66" s="178">
        <f>J67</f>
        <v>0</v>
      </c>
      <c r="K66" s="177">
        <f>K67</f>
        <v>0</v>
      </c>
      <c r="L66" s="172">
        <f>L67</f>
        <v>0</v>
      </c>
    </row>
    <row r="67" spans="1:15" hidden="1">
      <c r="A67" s="169">
        <v>2</v>
      </c>
      <c r="B67" s="168">
        <v>3</v>
      </c>
      <c r="C67" s="167">
        <v>1</v>
      </c>
      <c r="D67" s="167">
        <v>1</v>
      </c>
      <c r="E67" s="167">
        <v>1</v>
      </c>
      <c r="F67" s="166"/>
      <c r="G67" s="165" t="s">
        <v>68</v>
      </c>
      <c r="H67" s="154">
        <v>35</v>
      </c>
      <c r="I67" s="172">
        <f>SUM(I68:I70)</f>
        <v>0</v>
      </c>
      <c r="J67" s="178">
        <f>SUM(J68:J70)</f>
        <v>0</v>
      </c>
      <c r="K67" s="177">
        <f>SUM(K68:K70)</f>
        <v>0</v>
      </c>
      <c r="L67" s="172">
        <f>SUM(L68:L70)</f>
        <v>0</v>
      </c>
    </row>
    <row r="68" spans="1:15" ht="25.5" hidden="1" customHeight="1">
      <c r="A68" s="169">
        <v>2</v>
      </c>
      <c r="B68" s="168">
        <v>3</v>
      </c>
      <c r="C68" s="167">
        <v>1</v>
      </c>
      <c r="D68" s="167">
        <v>1</v>
      </c>
      <c r="E68" s="167">
        <v>1</v>
      </c>
      <c r="F68" s="166">
        <v>1</v>
      </c>
      <c r="G68" s="165" t="s">
        <v>69</v>
      </c>
      <c r="H68" s="154">
        <v>36</v>
      </c>
      <c r="I68" s="164">
        <v>0</v>
      </c>
      <c r="J68" s="164">
        <v>0</v>
      </c>
      <c r="K68" s="164">
        <v>0</v>
      </c>
      <c r="L68" s="164">
        <v>0</v>
      </c>
      <c r="M68" s="242"/>
      <c r="N68" s="242"/>
      <c r="O68" s="242"/>
    </row>
    <row r="69" spans="1:15" ht="25.5" hidden="1" customHeight="1">
      <c r="A69" s="169">
        <v>2</v>
      </c>
      <c r="B69" s="185">
        <v>3</v>
      </c>
      <c r="C69" s="184">
        <v>1</v>
      </c>
      <c r="D69" s="184">
        <v>1</v>
      </c>
      <c r="E69" s="184">
        <v>1</v>
      </c>
      <c r="F69" s="183">
        <v>2</v>
      </c>
      <c r="G69" s="210" t="s">
        <v>70</v>
      </c>
      <c r="H69" s="154">
        <v>37</v>
      </c>
      <c r="I69" s="219">
        <v>0</v>
      </c>
      <c r="J69" s="219">
        <v>0</v>
      </c>
      <c r="K69" s="219">
        <v>0</v>
      </c>
      <c r="L69" s="219">
        <v>0</v>
      </c>
    </row>
    <row r="70" spans="1:15" hidden="1">
      <c r="A70" s="168">
        <v>2</v>
      </c>
      <c r="B70" s="167">
        <v>3</v>
      </c>
      <c r="C70" s="167">
        <v>1</v>
      </c>
      <c r="D70" s="167">
        <v>1</v>
      </c>
      <c r="E70" s="167">
        <v>1</v>
      </c>
      <c r="F70" s="166">
        <v>3</v>
      </c>
      <c r="G70" s="165" t="s">
        <v>71</v>
      </c>
      <c r="H70" s="154">
        <v>38</v>
      </c>
      <c r="I70" s="164">
        <v>0</v>
      </c>
      <c r="J70" s="164">
        <v>0</v>
      </c>
      <c r="K70" s="164">
        <v>0</v>
      </c>
      <c r="L70" s="164">
        <v>0</v>
      </c>
    </row>
    <row r="71" spans="1:15" ht="25.5" hidden="1" customHeight="1">
      <c r="A71" s="185">
        <v>2</v>
      </c>
      <c r="B71" s="184">
        <v>3</v>
      </c>
      <c r="C71" s="184">
        <v>1</v>
      </c>
      <c r="D71" s="184">
        <v>2</v>
      </c>
      <c r="E71" s="184"/>
      <c r="F71" s="183"/>
      <c r="G71" s="210" t="s">
        <v>72</v>
      </c>
      <c r="H71" s="154">
        <v>39</v>
      </c>
      <c r="I71" s="182">
        <f>I72</f>
        <v>0</v>
      </c>
      <c r="J71" s="181">
        <f>J72</f>
        <v>0</v>
      </c>
      <c r="K71" s="180">
        <f>K72</f>
        <v>0</v>
      </c>
      <c r="L71" s="180">
        <f>L72</f>
        <v>0</v>
      </c>
    </row>
    <row r="72" spans="1:15" ht="25.5" hidden="1" customHeight="1">
      <c r="A72" s="175">
        <v>2</v>
      </c>
      <c r="B72" s="174">
        <v>3</v>
      </c>
      <c r="C72" s="174">
        <v>1</v>
      </c>
      <c r="D72" s="174">
        <v>2</v>
      </c>
      <c r="E72" s="174">
        <v>1</v>
      </c>
      <c r="F72" s="173"/>
      <c r="G72" s="210" t="s">
        <v>72</v>
      </c>
      <c r="H72" s="154">
        <v>40</v>
      </c>
      <c r="I72" s="216">
        <f>SUM(I73:I75)</f>
        <v>0</v>
      </c>
      <c r="J72" s="218">
        <f>SUM(J73:J75)</f>
        <v>0</v>
      </c>
      <c r="K72" s="217">
        <f>SUM(K73:K75)</f>
        <v>0</v>
      </c>
      <c r="L72" s="177">
        <f>SUM(L73:L75)</f>
        <v>0</v>
      </c>
    </row>
    <row r="73" spans="1:15" ht="25.5" hidden="1" customHeight="1">
      <c r="A73" s="168">
        <v>2</v>
      </c>
      <c r="B73" s="167">
        <v>3</v>
      </c>
      <c r="C73" s="167">
        <v>1</v>
      </c>
      <c r="D73" s="167">
        <v>2</v>
      </c>
      <c r="E73" s="167">
        <v>1</v>
      </c>
      <c r="F73" s="166">
        <v>1</v>
      </c>
      <c r="G73" s="169" t="s">
        <v>69</v>
      </c>
      <c r="H73" s="154">
        <v>41</v>
      </c>
      <c r="I73" s="164">
        <v>0</v>
      </c>
      <c r="J73" s="164">
        <v>0</v>
      </c>
      <c r="K73" s="164">
        <v>0</v>
      </c>
      <c r="L73" s="164">
        <v>0</v>
      </c>
      <c r="M73" s="242"/>
      <c r="N73" s="242"/>
      <c r="O73" s="242"/>
    </row>
    <row r="74" spans="1:15" ht="25.5" hidden="1" customHeight="1">
      <c r="A74" s="168">
        <v>2</v>
      </c>
      <c r="B74" s="167">
        <v>3</v>
      </c>
      <c r="C74" s="167">
        <v>1</v>
      </c>
      <c r="D74" s="167">
        <v>2</v>
      </c>
      <c r="E74" s="167">
        <v>1</v>
      </c>
      <c r="F74" s="166">
        <v>2</v>
      </c>
      <c r="G74" s="169" t="s">
        <v>70</v>
      </c>
      <c r="H74" s="154">
        <v>42</v>
      </c>
      <c r="I74" s="164">
        <v>0</v>
      </c>
      <c r="J74" s="164">
        <v>0</v>
      </c>
      <c r="K74" s="164">
        <v>0</v>
      </c>
      <c r="L74" s="164">
        <v>0</v>
      </c>
    </row>
    <row r="75" spans="1:15" hidden="1">
      <c r="A75" s="168">
        <v>2</v>
      </c>
      <c r="B75" s="167">
        <v>3</v>
      </c>
      <c r="C75" s="167">
        <v>1</v>
      </c>
      <c r="D75" s="167">
        <v>2</v>
      </c>
      <c r="E75" s="167">
        <v>1</v>
      </c>
      <c r="F75" s="166">
        <v>3</v>
      </c>
      <c r="G75" s="169" t="s">
        <v>71</v>
      </c>
      <c r="H75" s="154">
        <v>43</v>
      </c>
      <c r="I75" s="164">
        <v>0</v>
      </c>
      <c r="J75" s="164">
        <v>0</v>
      </c>
      <c r="K75" s="164">
        <v>0</v>
      </c>
      <c r="L75" s="164">
        <v>0</v>
      </c>
    </row>
    <row r="76" spans="1:15" ht="25.5" hidden="1" customHeight="1">
      <c r="A76" s="168">
        <v>2</v>
      </c>
      <c r="B76" s="167">
        <v>3</v>
      </c>
      <c r="C76" s="167">
        <v>1</v>
      </c>
      <c r="D76" s="167">
        <v>3</v>
      </c>
      <c r="E76" s="167"/>
      <c r="F76" s="166"/>
      <c r="G76" s="169" t="s">
        <v>241</v>
      </c>
      <c r="H76" s="154">
        <v>44</v>
      </c>
      <c r="I76" s="172">
        <f>I77</f>
        <v>0</v>
      </c>
      <c r="J76" s="178">
        <f>J77</f>
        <v>0</v>
      </c>
      <c r="K76" s="177">
        <f>K77</f>
        <v>0</v>
      </c>
      <c r="L76" s="177">
        <f>L77</f>
        <v>0</v>
      </c>
    </row>
    <row r="77" spans="1:15" ht="25.5" hidden="1" customHeight="1">
      <c r="A77" s="168">
        <v>2</v>
      </c>
      <c r="B77" s="167">
        <v>3</v>
      </c>
      <c r="C77" s="167">
        <v>1</v>
      </c>
      <c r="D77" s="167">
        <v>3</v>
      </c>
      <c r="E77" s="167">
        <v>1</v>
      </c>
      <c r="F77" s="166"/>
      <c r="G77" s="169" t="s">
        <v>240</v>
      </c>
      <c r="H77" s="154">
        <v>45</v>
      </c>
      <c r="I77" s="172">
        <f>SUM(I78:I80)</f>
        <v>0</v>
      </c>
      <c r="J77" s="178">
        <f>SUM(J78:J80)</f>
        <v>0</v>
      </c>
      <c r="K77" s="177">
        <f>SUM(K78:K80)</f>
        <v>0</v>
      </c>
      <c r="L77" s="177">
        <f>SUM(L78:L80)</f>
        <v>0</v>
      </c>
    </row>
    <row r="78" spans="1:15" hidden="1">
      <c r="A78" s="185">
        <v>2</v>
      </c>
      <c r="B78" s="184">
        <v>3</v>
      </c>
      <c r="C78" s="184">
        <v>1</v>
      </c>
      <c r="D78" s="184">
        <v>3</v>
      </c>
      <c r="E78" s="184">
        <v>1</v>
      </c>
      <c r="F78" s="183">
        <v>1</v>
      </c>
      <c r="G78" s="186" t="s">
        <v>75</v>
      </c>
      <c r="H78" s="154">
        <v>46</v>
      </c>
      <c r="I78" s="219">
        <v>0</v>
      </c>
      <c r="J78" s="219">
        <v>0</v>
      </c>
      <c r="K78" s="219">
        <v>0</v>
      </c>
      <c r="L78" s="219">
        <v>0</v>
      </c>
    </row>
    <row r="79" spans="1:15" hidden="1">
      <c r="A79" s="168">
        <v>2</v>
      </c>
      <c r="B79" s="167">
        <v>3</v>
      </c>
      <c r="C79" s="167">
        <v>1</v>
      </c>
      <c r="D79" s="167">
        <v>3</v>
      </c>
      <c r="E79" s="167">
        <v>1</v>
      </c>
      <c r="F79" s="166">
        <v>2</v>
      </c>
      <c r="G79" s="169" t="s">
        <v>76</v>
      </c>
      <c r="H79" s="154">
        <v>47</v>
      </c>
      <c r="I79" s="164">
        <v>0</v>
      </c>
      <c r="J79" s="164">
        <v>0</v>
      </c>
      <c r="K79" s="164">
        <v>0</v>
      </c>
      <c r="L79" s="164">
        <v>0</v>
      </c>
    </row>
    <row r="80" spans="1:15" hidden="1">
      <c r="A80" s="185">
        <v>2</v>
      </c>
      <c r="B80" s="184">
        <v>3</v>
      </c>
      <c r="C80" s="184">
        <v>1</v>
      </c>
      <c r="D80" s="184">
        <v>3</v>
      </c>
      <c r="E80" s="184">
        <v>1</v>
      </c>
      <c r="F80" s="183">
        <v>3</v>
      </c>
      <c r="G80" s="186" t="s">
        <v>77</v>
      </c>
      <c r="H80" s="154">
        <v>48</v>
      </c>
      <c r="I80" s="219">
        <v>0</v>
      </c>
      <c r="J80" s="219">
        <v>0</v>
      </c>
      <c r="K80" s="219">
        <v>0</v>
      </c>
      <c r="L80" s="219">
        <v>0</v>
      </c>
    </row>
    <row r="81" spans="1:12" hidden="1">
      <c r="A81" s="185">
        <v>2</v>
      </c>
      <c r="B81" s="184">
        <v>3</v>
      </c>
      <c r="C81" s="184">
        <v>2</v>
      </c>
      <c r="D81" s="184"/>
      <c r="E81" s="184"/>
      <c r="F81" s="183"/>
      <c r="G81" s="186" t="s">
        <v>78</v>
      </c>
      <c r="H81" s="154">
        <v>49</v>
      </c>
      <c r="I81" s="172">
        <f t="shared" ref="I81:L82" si="3">I82</f>
        <v>0</v>
      </c>
      <c r="J81" s="172">
        <f t="shared" si="3"/>
        <v>0</v>
      </c>
      <c r="K81" s="172">
        <f t="shared" si="3"/>
        <v>0</v>
      </c>
      <c r="L81" s="172">
        <f t="shared" si="3"/>
        <v>0</v>
      </c>
    </row>
    <row r="82" spans="1:12" hidden="1">
      <c r="A82" s="185">
        <v>2</v>
      </c>
      <c r="B82" s="184">
        <v>3</v>
      </c>
      <c r="C82" s="184">
        <v>2</v>
      </c>
      <c r="D82" s="184">
        <v>1</v>
      </c>
      <c r="E82" s="184"/>
      <c r="F82" s="183"/>
      <c r="G82" s="186" t="s">
        <v>78</v>
      </c>
      <c r="H82" s="154">
        <v>50</v>
      </c>
      <c r="I82" s="172">
        <f t="shared" si="3"/>
        <v>0</v>
      </c>
      <c r="J82" s="172">
        <f t="shared" si="3"/>
        <v>0</v>
      </c>
      <c r="K82" s="172">
        <f t="shared" si="3"/>
        <v>0</v>
      </c>
      <c r="L82" s="172">
        <f t="shared" si="3"/>
        <v>0</v>
      </c>
    </row>
    <row r="83" spans="1:12" hidden="1">
      <c r="A83" s="185">
        <v>2</v>
      </c>
      <c r="B83" s="184">
        <v>3</v>
      </c>
      <c r="C83" s="184">
        <v>2</v>
      </c>
      <c r="D83" s="184">
        <v>1</v>
      </c>
      <c r="E83" s="184">
        <v>1</v>
      </c>
      <c r="F83" s="183"/>
      <c r="G83" s="186" t="s">
        <v>78</v>
      </c>
      <c r="H83" s="154">
        <v>51</v>
      </c>
      <c r="I83" s="172">
        <f>SUM(I84)</f>
        <v>0</v>
      </c>
      <c r="J83" s="172">
        <f>SUM(J84)</f>
        <v>0</v>
      </c>
      <c r="K83" s="172">
        <f>SUM(K84)</f>
        <v>0</v>
      </c>
      <c r="L83" s="172">
        <f>SUM(L84)</f>
        <v>0</v>
      </c>
    </row>
    <row r="84" spans="1:12" hidden="1">
      <c r="A84" s="185">
        <v>2</v>
      </c>
      <c r="B84" s="184">
        <v>3</v>
      </c>
      <c r="C84" s="184">
        <v>2</v>
      </c>
      <c r="D84" s="184">
        <v>1</v>
      </c>
      <c r="E84" s="184">
        <v>1</v>
      </c>
      <c r="F84" s="183">
        <v>1</v>
      </c>
      <c r="G84" s="186" t="s">
        <v>78</v>
      </c>
      <c r="H84" s="154">
        <v>52</v>
      </c>
      <c r="I84" s="164">
        <v>0</v>
      </c>
      <c r="J84" s="164">
        <v>0</v>
      </c>
      <c r="K84" s="164">
        <v>0</v>
      </c>
      <c r="L84" s="164">
        <v>0</v>
      </c>
    </row>
    <row r="85" spans="1:12" hidden="1">
      <c r="A85" s="206">
        <v>2</v>
      </c>
      <c r="B85" s="205">
        <v>4</v>
      </c>
      <c r="C85" s="205"/>
      <c r="D85" s="205"/>
      <c r="E85" s="205"/>
      <c r="F85" s="204"/>
      <c r="G85" s="229" t="s">
        <v>79</v>
      </c>
      <c r="H85" s="154">
        <v>53</v>
      </c>
      <c r="I85" s="172">
        <f t="shared" ref="I85:L87" si="4">I86</f>
        <v>0</v>
      </c>
      <c r="J85" s="178">
        <f t="shared" si="4"/>
        <v>0</v>
      </c>
      <c r="K85" s="177">
        <f t="shared" si="4"/>
        <v>0</v>
      </c>
      <c r="L85" s="177">
        <f t="shared" si="4"/>
        <v>0</v>
      </c>
    </row>
    <row r="86" spans="1:12" hidden="1">
      <c r="A86" s="168">
        <v>2</v>
      </c>
      <c r="B86" s="167">
        <v>4</v>
      </c>
      <c r="C86" s="167">
        <v>1</v>
      </c>
      <c r="D86" s="167"/>
      <c r="E86" s="167"/>
      <c r="F86" s="166"/>
      <c r="G86" s="169" t="s">
        <v>80</v>
      </c>
      <c r="H86" s="154">
        <v>54</v>
      </c>
      <c r="I86" s="172">
        <f t="shared" si="4"/>
        <v>0</v>
      </c>
      <c r="J86" s="178">
        <f t="shared" si="4"/>
        <v>0</v>
      </c>
      <c r="K86" s="177">
        <f t="shared" si="4"/>
        <v>0</v>
      </c>
      <c r="L86" s="177">
        <f t="shared" si="4"/>
        <v>0</v>
      </c>
    </row>
    <row r="87" spans="1:12" hidden="1">
      <c r="A87" s="168">
        <v>2</v>
      </c>
      <c r="B87" s="167">
        <v>4</v>
      </c>
      <c r="C87" s="167">
        <v>1</v>
      </c>
      <c r="D87" s="167">
        <v>1</v>
      </c>
      <c r="E87" s="167"/>
      <c r="F87" s="166"/>
      <c r="G87" s="169" t="s">
        <v>80</v>
      </c>
      <c r="H87" s="154">
        <v>55</v>
      </c>
      <c r="I87" s="172">
        <f t="shared" si="4"/>
        <v>0</v>
      </c>
      <c r="J87" s="178">
        <f t="shared" si="4"/>
        <v>0</v>
      </c>
      <c r="K87" s="177">
        <f t="shared" si="4"/>
        <v>0</v>
      </c>
      <c r="L87" s="177">
        <f t="shared" si="4"/>
        <v>0</v>
      </c>
    </row>
    <row r="88" spans="1:12" hidden="1">
      <c r="A88" s="168">
        <v>2</v>
      </c>
      <c r="B88" s="167">
        <v>4</v>
      </c>
      <c r="C88" s="167">
        <v>1</v>
      </c>
      <c r="D88" s="167">
        <v>1</v>
      </c>
      <c r="E88" s="167">
        <v>1</v>
      </c>
      <c r="F88" s="166"/>
      <c r="G88" s="169" t="s">
        <v>80</v>
      </c>
      <c r="H88" s="154">
        <v>56</v>
      </c>
      <c r="I88" s="172">
        <f>SUM(I89:I91)</f>
        <v>0</v>
      </c>
      <c r="J88" s="178">
        <f>SUM(J89:J91)</f>
        <v>0</v>
      </c>
      <c r="K88" s="177">
        <f>SUM(K89:K91)</f>
        <v>0</v>
      </c>
      <c r="L88" s="177">
        <f>SUM(L89:L91)</f>
        <v>0</v>
      </c>
    </row>
    <row r="89" spans="1:12" hidden="1">
      <c r="A89" s="168">
        <v>2</v>
      </c>
      <c r="B89" s="167">
        <v>4</v>
      </c>
      <c r="C89" s="167">
        <v>1</v>
      </c>
      <c r="D89" s="167">
        <v>1</v>
      </c>
      <c r="E89" s="167">
        <v>1</v>
      </c>
      <c r="F89" s="166">
        <v>1</v>
      </c>
      <c r="G89" s="169" t="s">
        <v>81</v>
      </c>
      <c r="H89" s="154">
        <v>57</v>
      </c>
      <c r="I89" s="164">
        <v>0</v>
      </c>
      <c r="J89" s="164">
        <v>0</v>
      </c>
      <c r="K89" s="164">
        <v>0</v>
      </c>
      <c r="L89" s="164">
        <v>0</v>
      </c>
    </row>
    <row r="90" spans="1:12" hidden="1">
      <c r="A90" s="168">
        <v>2</v>
      </c>
      <c r="B90" s="168">
        <v>4</v>
      </c>
      <c r="C90" s="168">
        <v>1</v>
      </c>
      <c r="D90" s="167">
        <v>1</v>
      </c>
      <c r="E90" s="167">
        <v>1</v>
      </c>
      <c r="F90" s="187">
        <v>2</v>
      </c>
      <c r="G90" s="165" t="s">
        <v>82</v>
      </c>
      <c r="H90" s="154">
        <v>58</v>
      </c>
      <c r="I90" s="164">
        <v>0</v>
      </c>
      <c r="J90" s="164">
        <v>0</v>
      </c>
      <c r="K90" s="164">
        <v>0</v>
      </c>
      <c r="L90" s="164">
        <v>0</v>
      </c>
    </row>
    <row r="91" spans="1:12" hidden="1">
      <c r="A91" s="168">
        <v>2</v>
      </c>
      <c r="B91" s="167">
        <v>4</v>
      </c>
      <c r="C91" s="168">
        <v>1</v>
      </c>
      <c r="D91" s="167">
        <v>1</v>
      </c>
      <c r="E91" s="167">
        <v>1</v>
      </c>
      <c r="F91" s="187">
        <v>3</v>
      </c>
      <c r="G91" s="165" t="s">
        <v>83</v>
      </c>
      <c r="H91" s="154">
        <v>59</v>
      </c>
      <c r="I91" s="164">
        <v>0</v>
      </c>
      <c r="J91" s="164">
        <v>0</v>
      </c>
      <c r="K91" s="164">
        <v>0</v>
      </c>
      <c r="L91" s="164">
        <v>0</v>
      </c>
    </row>
    <row r="92" spans="1:12" hidden="1">
      <c r="A92" s="206">
        <v>2</v>
      </c>
      <c r="B92" s="205">
        <v>5</v>
      </c>
      <c r="C92" s="206"/>
      <c r="D92" s="205"/>
      <c r="E92" s="205"/>
      <c r="F92" s="241"/>
      <c r="G92" s="203" t="s">
        <v>84</v>
      </c>
      <c r="H92" s="154">
        <v>60</v>
      </c>
      <c r="I92" s="172">
        <f>SUM(I93+I98+I103)</f>
        <v>0</v>
      </c>
      <c r="J92" s="178">
        <f>SUM(J93+J98+J103)</f>
        <v>0</v>
      </c>
      <c r="K92" s="177">
        <f>SUM(K93+K98+K103)</f>
        <v>0</v>
      </c>
      <c r="L92" s="177">
        <f>SUM(L93+L98+L103)</f>
        <v>0</v>
      </c>
    </row>
    <row r="93" spans="1:12" hidden="1">
      <c r="A93" s="185">
        <v>2</v>
      </c>
      <c r="B93" s="184">
        <v>5</v>
      </c>
      <c r="C93" s="185">
        <v>1</v>
      </c>
      <c r="D93" s="184"/>
      <c r="E93" s="184"/>
      <c r="F93" s="237"/>
      <c r="G93" s="210" t="s">
        <v>85</v>
      </c>
      <c r="H93" s="154">
        <v>61</v>
      </c>
      <c r="I93" s="182">
        <f t="shared" ref="I93:L94" si="5">I94</f>
        <v>0</v>
      </c>
      <c r="J93" s="181">
        <f t="shared" si="5"/>
        <v>0</v>
      </c>
      <c r="K93" s="180">
        <f t="shared" si="5"/>
        <v>0</v>
      </c>
      <c r="L93" s="180">
        <f t="shared" si="5"/>
        <v>0</v>
      </c>
    </row>
    <row r="94" spans="1:12" hidden="1">
      <c r="A94" s="168">
        <v>2</v>
      </c>
      <c r="B94" s="167">
        <v>5</v>
      </c>
      <c r="C94" s="168">
        <v>1</v>
      </c>
      <c r="D94" s="167">
        <v>1</v>
      </c>
      <c r="E94" s="167"/>
      <c r="F94" s="187"/>
      <c r="G94" s="165" t="s">
        <v>85</v>
      </c>
      <c r="H94" s="154">
        <v>62</v>
      </c>
      <c r="I94" s="172">
        <f t="shared" si="5"/>
        <v>0</v>
      </c>
      <c r="J94" s="178">
        <f t="shared" si="5"/>
        <v>0</v>
      </c>
      <c r="K94" s="177">
        <f t="shared" si="5"/>
        <v>0</v>
      </c>
      <c r="L94" s="177">
        <f t="shared" si="5"/>
        <v>0</v>
      </c>
    </row>
    <row r="95" spans="1:12" hidden="1">
      <c r="A95" s="168">
        <v>2</v>
      </c>
      <c r="B95" s="167">
        <v>5</v>
      </c>
      <c r="C95" s="168">
        <v>1</v>
      </c>
      <c r="D95" s="167">
        <v>1</v>
      </c>
      <c r="E95" s="167">
        <v>1</v>
      </c>
      <c r="F95" s="187"/>
      <c r="G95" s="165" t="s">
        <v>85</v>
      </c>
      <c r="H95" s="154">
        <v>63</v>
      </c>
      <c r="I95" s="172">
        <f>SUM(I96:I97)</f>
        <v>0</v>
      </c>
      <c r="J95" s="178">
        <f>SUM(J96:J97)</f>
        <v>0</v>
      </c>
      <c r="K95" s="177">
        <f>SUM(K96:K97)</f>
        <v>0</v>
      </c>
      <c r="L95" s="177">
        <f>SUM(L96:L97)</f>
        <v>0</v>
      </c>
    </row>
    <row r="96" spans="1:12" ht="25.5" hidden="1" customHeight="1">
      <c r="A96" s="168">
        <v>2</v>
      </c>
      <c r="B96" s="167">
        <v>5</v>
      </c>
      <c r="C96" s="168">
        <v>1</v>
      </c>
      <c r="D96" s="167">
        <v>1</v>
      </c>
      <c r="E96" s="167">
        <v>1</v>
      </c>
      <c r="F96" s="187">
        <v>1</v>
      </c>
      <c r="G96" s="165" t="s">
        <v>86</v>
      </c>
      <c r="H96" s="154">
        <v>64</v>
      </c>
      <c r="I96" s="164">
        <v>0</v>
      </c>
      <c r="J96" s="164">
        <v>0</v>
      </c>
      <c r="K96" s="164">
        <v>0</v>
      </c>
      <c r="L96" s="164">
        <v>0</v>
      </c>
    </row>
    <row r="97" spans="1:12" ht="25.5" hidden="1" customHeight="1">
      <c r="A97" s="168">
        <v>2</v>
      </c>
      <c r="B97" s="167">
        <v>5</v>
      </c>
      <c r="C97" s="168">
        <v>1</v>
      </c>
      <c r="D97" s="167">
        <v>1</v>
      </c>
      <c r="E97" s="167">
        <v>1</v>
      </c>
      <c r="F97" s="187">
        <v>2</v>
      </c>
      <c r="G97" s="165" t="s">
        <v>87</v>
      </c>
      <c r="H97" s="154">
        <v>65</v>
      </c>
      <c r="I97" s="164">
        <v>0</v>
      </c>
      <c r="J97" s="164">
        <v>0</v>
      </c>
      <c r="K97" s="164">
        <v>0</v>
      </c>
      <c r="L97" s="164">
        <v>0</v>
      </c>
    </row>
    <row r="98" spans="1:12" hidden="1">
      <c r="A98" s="168">
        <v>2</v>
      </c>
      <c r="B98" s="167">
        <v>5</v>
      </c>
      <c r="C98" s="168">
        <v>2</v>
      </c>
      <c r="D98" s="167"/>
      <c r="E98" s="167"/>
      <c r="F98" s="187"/>
      <c r="G98" s="165" t="s">
        <v>88</v>
      </c>
      <c r="H98" s="154">
        <v>66</v>
      </c>
      <c r="I98" s="172">
        <f t="shared" ref="I98:L99" si="6">I99</f>
        <v>0</v>
      </c>
      <c r="J98" s="178">
        <f t="shared" si="6"/>
        <v>0</v>
      </c>
      <c r="K98" s="177">
        <f t="shared" si="6"/>
        <v>0</v>
      </c>
      <c r="L98" s="172">
        <f t="shared" si="6"/>
        <v>0</v>
      </c>
    </row>
    <row r="99" spans="1:12" hidden="1">
      <c r="A99" s="169">
        <v>2</v>
      </c>
      <c r="B99" s="168">
        <v>5</v>
      </c>
      <c r="C99" s="167">
        <v>2</v>
      </c>
      <c r="D99" s="165">
        <v>1</v>
      </c>
      <c r="E99" s="168"/>
      <c r="F99" s="187"/>
      <c r="G99" s="165" t="s">
        <v>88</v>
      </c>
      <c r="H99" s="154">
        <v>67</v>
      </c>
      <c r="I99" s="172">
        <f t="shared" si="6"/>
        <v>0</v>
      </c>
      <c r="J99" s="178">
        <f t="shared" si="6"/>
        <v>0</v>
      </c>
      <c r="K99" s="177">
        <f t="shared" si="6"/>
        <v>0</v>
      </c>
      <c r="L99" s="172">
        <f t="shared" si="6"/>
        <v>0</v>
      </c>
    </row>
    <row r="100" spans="1:12" hidden="1">
      <c r="A100" s="169">
        <v>2</v>
      </c>
      <c r="B100" s="168">
        <v>5</v>
      </c>
      <c r="C100" s="167">
        <v>2</v>
      </c>
      <c r="D100" s="165">
        <v>1</v>
      </c>
      <c r="E100" s="168">
        <v>1</v>
      </c>
      <c r="F100" s="187"/>
      <c r="G100" s="165" t="s">
        <v>88</v>
      </c>
      <c r="H100" s="154">
        <v>68</v>
      </c>
      <c r="I100" s="172">
        <f>SUM(I101:I102)</f>
        <v>0</v>
      </c>
      <c r="J100" s="178">
        <f>SUM(J101:J102)</f>
        <v>0</v>
      </c>
      <c r="K100" s="177">
        <f>SUM(K101:K102)</f>
        <v>0</v>
      </c>
      <c r="L100" s="172">
        <f>SUM(L101:L102)</f>
        <v>0</v>
      </c>
    </row>
    <row r="101" spans="1:12" ht="25.5" hidden="1" customHeight="1">
      <c r="A101" s="169">
        <v>2</v>
      </c>
      <c r="B101" s="168">
        <v>5</v>
      </c>
      <c r="C101" s="167">
        <v>2</v>
      </c>
      <c r="D101" s="165">
        <v>1</v>
      </c>
      <c r="E101" s="168">
        <v>1</v>
      </c>
      <c r="F101" s="187">
        <v>1</v>
      </c>
      <c r="G101" s="165" t="s">
        <v>89</v>
      </c>
      <c r="H101" s="154">
        <v>69</v>
      </c>
      <c r="I101" s="164">
        <v>0</v>
      </c>
      <c r="J101" s="164">
        <v>0</v>
      </c>
      <c r="K101" s="164">
        <v>0</v>
      </c>
      <c r="L101" s="164">
        <v>0</v>
      </c>
    </row>
    <row r="102" spans="1:12" ht="25.5" hidden="1" customHeight="1">
      <c r="A102" s="169">
        <v>2</v>
      </c>
      <c r="B102" s="168">
        <v>5</v>
      </c>
      <c r="C102" s="167">
        <v>2</v>
      </c>
      <c r="D102" s="165">
        <v>1</v>
      </c>
      <c r="E102" s="168">
        <v>1</v>
      </c>
      <c r="F102" s="187">
        <v>2</v>
      </c>
      <c r="G102" s="165" t="s">
        <v>90</v>
      </c>
      <c r="H102" s="154">
        <v>70</v>
      </c>
      <c r="I102" s="164">
        <v>0</v>
      </c>
      <c r="J102" s="164">
        <v>0</v>
      </c>
      <c r="K102" s="164">
        <v>0</v>
      </c>
      <c r="L102" s="164">
        <v>0</v>
      </c>
    </row>
    <row r="103" spans="1:12" ht="25.5" hidden="1" customHeight="1">
      <c r="A103" s="169">
        <v>2</v>
      </c>
      <c r="B103" s="168">
        <v>5</v>
      </c>
      <c r="C103" s="167">
        <v>3</v>
      </c>
      <c r="D103" s="165"/>
      <c r="E103" s="168"/>
      <c r="F103" s="187"/>
      <c r="G103" s="165" t="s">
        <v>91</v>
      </c>
      <c r="H103" s="154">
        <v>71</v>
      </c>
      <c r="I103" s="172">
        <f t="shared" ref="I103:L104" si="7">I104</f>
        <v>0</v>
      </c>
      <c r="J103" s="178">
        <f t="shared" si="7"/>
        <v>0</v>
      </c>
      <c r="K103" s="177">
        <f t="shared" si="7"/>
        <v>0</v>
      </c>
      <c r="L103" s="172">
        <f t="shared" si="7"/>
        <v>0</v>
      </c>
    </row>
    <row r="104" spans="1:12" ht="25.5" hidden="1" customHeight="1">
      <c r="A104" s="169">
        <v>2</v>
      </c>
      <c r="B104" s="168">
        <v>5</v>
      </c>
      <c r="C104" s="167">
        <v>3</v>
      </c>
      <c r="D104" s="165">
        <v>1</v>
      </c>
      <c r="E104" s="168"/>
      <c r="F104" s="187"/>
      <c r="G104" s="165" t="s">
        <v>92</v>
      </c>
      <c r="H104" s="154">
        <v>72</v>
      </c>
      <c r="I104" s="172">
        <f t="shared" si="7"/>
        <v>0</v>
      </c>
      <c r="J104" s="178">
        <f t="shared" si="7"/>
        <v>0</v>
      </c>
      <c r="K104" s="177">
        <f t="shared" si="7"/>
        <v>0</v>
      </c>
      <c r="L104" s="172">
        <f t="shared" si="7"/>
        <v>0</v>
      </c>
    </row>
    <row r="105" spans="1:12" ht="25.5" hidden="1" customHeight="1">
      <c r="A105" s="176">
        <v>2</v>
      </c>
      <c r="B105" s="175">
        <v>5</v>
      </c>
      <c r="C105" s="174">
        <v>3</v>
      </c>
      <c r="D105" s="179">
        <v>1</v>
      </c>
      <c r="E105" s="175">
        <v>1</v>
      </c>
      <c r="F105" s="240"/>
      <c r="G105" s="179" t="s">
        <v>92</v>
      </c>
      <c r="H105" s="154">
        <v>73</v>
      </c>
      <c r="I105" s="216">
        <f>SUM(I106:I107)</f>
        <v>0</v>
      </c>
      <c r="J105" s="218">
        <f>SUM(J106:J107)</f>
        <v>0</v>
      </c>
      <c r="K105" s="217">
        <f>SUM(K106:K107)</f>
        <v>0</v>
      </c>
      <c r="L105" s="216">
        <f>SUM(L106:L107)</f>
        <v>0</v>
      </c>
    </row>
    <row r="106" spans="1:12" ht="25.5" hidden="1" customHeight="1">
      <c r="A106" s="169">
        <v>2</v>
      </c>
      <c r="B106" s="168">
        <v>5</v>
      </c>
      <c r="C106" s="167">
        <v>3</v>
      </c>
      <c r="D106" s="165">
        <v>1</v>
      </c>
      <c r="E106" s="168">
        <v>1</v>
      </c>
      <c r="F106" s="187">
        <v>1</v>
      </c>
      <c r="G106" s="165" t="s">
        <v>92</v>
      </c>
      <c r="H106" s="154">
        <v>74</v>
      </c>
      <c r="I106" s="164">
        <v>0</v>
      </c>
      <c r="J106" s="164">
        <v>0</v>
      </c>
      <c r="K106" s="164">
        <v>0</v>
      </c>
      <c r="L106" s="164">
        <v>0</v>
      </c>
    </row>
    <row r="107" spans="1:12" ht="25.5" hidden="1" customHeight="1">
      <c r="A107" s="176">
        <v>2</v>
      </c>
      <c r="B107" s="175">
        <v>5</v>
      </c>
      <c r="C107" s="174">
        <v>3</v>
      </c>
      <c r="D107" s="179">
        <v>1</v>
      </c>
      <c r="E107" s="175">
        <v>1</v>
      </c>
      <c r="F107" s="240">
        <v>2</v>
      </c>
      <c r="G107" s="179" t="s">
        <v>93</v>
      </c>
      <c r="H107" s="154">
        <v>75</v>
      </c>
      <c r="I107" s="164">
        <v>0</v>
      </c>
      <c r="J107" s="164">
        <v>0</v>
      </c>
      <c r="K107" s="164">
        <v>0</v>
      </c>
      <c r="L107" s="164">
        <v>0</v>
      </c>
    </row>
    <row r="108" spans="1:12" ht="25.5" hidden="1" customHeight="1">
      <c r="A108" s="176">
        <v>2</v>
      </c>
      <c r="B108" s="175">
        <v>5</v>
      </c>
      <c r="C108" s="174">
        <v>3</v>
      </c>
      <c r="D108" s="179">
        <v>2</v>
      </c>
      <c r="E108" s="175"/>
      <c r="F108" s="240"/>
      <c r="G108" s="179" t="s">
        <v>94</v>
      </c>
      <c r="H108" s="154">
        <v>76</v>
      </c>
      <c r="I108" s="216">
        <f>I109</f>
        <v>0</v>
      </c>
      <c r="J108" s="216">
        <f>J109</f>
        <v>0</v>
      </c>
      <c r="K108" s="216">
        <f>K109</f>
        <v>0</v>
      </c>
      <c r="L108" s="216">
        <f>L109</f>
        <v>0</v>
      </c>
    </row>
    <row r="109" spans="1:12" ht="25.5" hidden="1" customHeight="1">
      <c r="A109" s="176">
        <v>2</v>
      </c>
      <c r="B109" s="175">
        <v>5</v>
      </c>
      <c r="C109" s="174">
        <v>3</v>
      </c>
      <c r="D109" s="179">
        <v>2</v>
      </c>
      <c r="E109" s="175">
        <v>1</v>
      </c>
      <c r="F109" s="240"/>
      <c r="G109" s="179" t="s">
        <v>94</v>
      </c>
      <c r="H109" s="154">
        <v>77</v>
      </c>
      <c r="I109" s="216">
        <f>SUM(I110:I111)</f>
        <v>0</v>
      </c>
      <c r="J109" s="216">
        <f>SUM(J110:J111)</f>
        <v>0</v>
      </c>
      <c r="K109" s="216">
        <f>SUM(K110:K111)</f>
        <v>0</v>
      </c>
      <c r="L109" s="216">
        <f>SUM(L110:L111)</f>
        <v>0</v>
      </c>
    </row>
    <row r="110" spans="1:12" ht="25.5" hidden="1" customHeight="1">
      <c r="A110" s="176">
        <v>2</v>
      </c>
      <c r="B110" s="175">
        <v>5</v>
      </c>
      <c r="C110" s="174">
        <v>3</v>
      </c>
      <c r="D110" s="179">
        <v>2</v>
      </c>
      <c r="E110" s="175">
        <v>1</v>
      </c>
      <c r="F110" s="240">
        <v>1</v>
      </c>
      <c r="G110" s="179" t="s">
        <v>94</v>
      </c>
      <c r="H110" s="154">
        <v>78</v>
      </c>
      <c r="I110" s="164">
        <v>0</v>
      </c>
      <c r="J110" s="164">
        <v>0</v>
      </c>
      <c r="K110" s="164">
        <v>0</v>
      </c>
      <c r="L110" s="164">
        <v>0</v>
      </c>
    </row>
    <row r="111" spans="1:12" hidden="1">
      <c r="A111" s="176">
        <v>2</v>
      </c>
      <c r="B111" s="175">
        <v>5</v>
      </c>
      <c r="C111" s="174">
        <v>3</v>
      </c>
      <c r="D111" s="179">
        <v>2</v>
      </c>
      <c r="E111" s="175">
        <v>1</v>
      </c>
      <c r="F111" s="240">
        <v>2</v>
      </c>
      <c r="G111" s="179" t="s">
        <v>95</v>
      </c>
      <c r="H111" s="154">
        <v>79</v>
      </c>
      <c r="I111" s="164">
        <v>0</v>
      </c>
      <c r="J111" s="164">
        <v>0</v>
      </c>
      <c r="K111" s="164">
        <v>0</v>
      </c>
      <c r="L111" s="164">
        <v>0</v>
      </c>
    </row>
    <row r="112" spans="1:12" hidden="1">
      <c r="A112" s="229">
        <v>2</v>
      </c>
      <c r="B112" s="206">
        <v>6</v>
      </c>
      <c r="C112" s="205"/>
      <c r="D112" s="203"/>
      <c r="E112" s="206"/>
      <c r="F112" s="241"/>
      <c r="G112" s="230" t="s">
        <v>96</v>
      </c>
      <c r="H112" s="154">
        <v>80</v>
      </c>
      <c r="I112" s="172">
        <f>SUM(I113+I118+I122+I126+I130+I134)</f>
        <v>0</v>
      </c>
      <c r="J112" s="172">
        <f>SUM(J113+J118+J122+J126+J130+J134)</f>
        <v>0</v>
      </c>
      <c r="K112" s="172">
        <f>SUM(K113+K118+K122+K126+K130+K134)</f>
        <v>0</v>
      </c>
      <c r="L112" s="172">
        <f>SUM(L113+L118+L122+L126+L130+L134)</f>
        <v>0</v>
      </c>
    </row>
    <row r="113" spans="1:12" hidden="1">
      <c r="A113" s="176">
        <v>2</v>
      </c>
      <c r="B113" s="175">
        <v>6</v>
      </c>
      <c r="C113" s="174">
        <v>1</v>
      </c>
      <c r="D113" s="179"/>
      <c r="E113" s="175"/>
      <c r="F113" s="240"/>
      <c r="G113" s="179" t="s">
        <v>97</v>
      </c>
      <c r="H113" s="154">
        <v>81</v>
      </c>
      <c r="I113" s="216">
        <f t="shared" ref="I113:L114" si="8">I114</f>
        <v>0</v>
      </c>
      <c r="J113" s="218">
        <f t="shared" si="8"/>
        <v>0</v>
      </c>
      <c r="K113" s="217">
        <f t="shared" si="8"/>
        <v>0</v>
      </c>
      <c r="L113" s="216">
        <f t="shared" si="8"/>
        <v>0</v>
      </c>
    </row>
    <row r="114" spans="1:12" hidden="1">
      <c r="A114" s="169">
        <v>2</v>
      </c>
      <c r="B114" s="168">
        <v>6</v>
      </c>
      <c r="C114" s="167">
        <v>1</v>
      </c>
      <c r="D114" s="165">
        <v>1</v>
      </c>
      <c r="E114" s="168"/>
      <c r="F114" s="187"/>
      <c r="G114" s="165" t="s">
        <v>97</v>
      </c>
      <c r="H114" s="154">
        <v>82</v>
      </c>
      <c r="I114" s="172">
        <f t="shared" si="8"/>
        <v>0</v>
      </c>
      <c r="J114" s="178">
        <f t="shared" si="8"/>
        <v>0</v>
      </c>
      <c r="K114" s="177">
        <f t="shared" si="8"/>
        <v>0</v>
      </c>
      <c r="L114" s="172">
        <f t="shared" si="8"/>
        <v>0</v>
      </c>
    </row>
    <row r="115" spans="1:12" hidden="1">
      <c r="A115" s="169">
        <v>2</v>
      </c>
      <c r="B115" s="168">
        <v>6</v>
      </c>
      <c r="C115" s="167">
        <v>1</v>
      </c>
      <c r="D115" s="165">
        <v>1</v>
      </c>
      <c r="E115" s="168">
        <v>1</v>
      </c>
      <c r="F115" s="187"/>
      <c r="G115" s="165" t="s">
        <v>97</v>
      </c>
      <c r="H115" s="154">
        <v>83</v>
      </c>
      <c r="I115" s="172">
        <f>SUM(I116:I117)</f>
        <v>0</v>
      </c>
      <c r="J115" s="178">
        <f>SUM(J116:J117)</f>
        <v>0</v>
      </c>
      <c r="K115" s="177">
        <f>SUM(K116:K117)</f>
        <v>0</v>
      </c>
      <c r="L115" s="172">
        <f>SUM(L116:L117)</f>
        <v>0</v>
      </c>
    </row>
    <row r="116" spans="1:12" hidden="1">
      <c r="A116" s="169">
        <v>2</v>
      </c>
      <c r="B116" s="168">
        <v>6</v>
      </c>
      <c r="C116" s="167">
        <v>1</v>
      </c>
      <c r="D116" s="165">
        <v>1</v>
      </c>
      <c r="E116" s="168">
        <v>1</v>
      </c>
      <c r="F116" s="187">
        <v>1</v>
      </c>
      <c r="G116" s="165" t="s">
        <v>98</v>
      </c>
      <c r="H116" s="154">
        <v>84</v>
      </c>
      <c r="I116" s="164">
        <v>0</v>
      </c>
      <c r="J116" s="164">
        <v>0</v>
      </c>
      <c r="K116" s="164">
        <v>0</v>
      </c>
      <c r="L116" s="164">
        <v>0</v>
      </c>
    </row>
    <row r="117" spans="1:12" hidden="1">
      <c r="A117" s="186">
        <v>2</v>
      </c>
      <c r="B117" s="185">
        <v>6</v>
      </c>
      <c r="C117" s="184">
        <v>1</v>
      </c>
      <c r="D117" s="210">
        <v>1</v>
      </c>
      <c r="E117" s="185">
        <v>1</v>
      </c>
      <c r="F117" s="237">
        <v>2</v>
      </c>
      <c r="G117" s="210" t="s">
        <v>99</v>
      </c>
      <c r="H117" s="154">
        <v>85</v>
      </c>
      <c r="I117" s="219">
        <v>0</v>
      </c>
      <c r="J117" s="219">
        <v>0</v>
      </c>
      <c r="K117" s="219">
        <v>0</v>
      </c>
      <c r="L117" s="219">
        <v>0</v>
      </c>
    </row>
    <row r="118" spans="1:12" ht="25.5" hidden="1" customHeight="1">
      <c r="A118" s="169">
        <v>2</v>
      </c>
      <c r="B118" s="168">
        <v>6</v>
      </c>
      <c r="C118" s="167">
        <v>2</v>
      </c>
      <c r="D118" s="165"/>
      <c r="E118" s="168"/>
      <c r="F118" s="187"/>
      <c r="G118" s="165" t="s">
        <v>100</v>
      </c>
      <c r="H118" s="154">
        <v>86</v>
      </c>
      <c r="I118" s="172">
        <f t="shared" ref="I118:L120" si="9">I119</f>
        <v>0</v>
      </c>
      <c r="J118" s="178">
        <f t="shared" si="9"/>
        <v>0</v>
      </c>
      <c r="K118" s="177">
        <f t="shared" si="9"/>
        <v>0</v>
      </c>
      <c r="L118" s="172">
        <f t="shared" si="9"/>
        <v>0</v>
      </c>
    </row>
    <row r="119" spans="1:12" ht="25.5" hidden="1" customHeight="1">
      <c r="A119" s="169">
        <v>2</v>
      </c>
      <c r="B119" s="168">
        <v>6</v>
      </c>
      <c r="C119" s="167">
        <v>2</v>
      </c>
      <c r="D119" s="165">
        <v>1</v>
      </c>
      <c r="E119" s="168"/>
      <c r="F119" s="187"/>
      <c r="G119" s="165" t="s">
        <v>100</v>
      </c>
      <c r="H119" s="154">
        <v>87</v>
      </c>
      <c r="I119" s="172">
        <f t="shared" si="9"/>
        <v>0</v>
      </c>
      <c r="J119" s="178">
        <f t="shared" si="9"/>
        <v>0</v>
      </c>
      <c r="K119" s="177">
        <f t="shared" si="9"/>
        <v>0</v>
      </c>
      <c r="L119" s="172">
        <f t="shared" si="9"/>
        <v>0</v>
      </c>
    </row>
    <row r="120" spans="1:12" ht="25.5" hidden="1" customHeight="1">
      <c r="A120" s="169">
        <v>2</v>
      </c>
      <c r="B120" s="168">
        <v>6</v>
      </c>
      <c r="C120" s="167">
        <v>2</v>
      </c>
      <c r="D120" s="165">
        <v>1</v>
      </c>
      <c r="E120" s="168">
        <v>1</v>
      </c>
      <c r="F120" s="187"/>
      <c r="G120" s="165" t="s">
        <v>100</v>
      </c>
      <c r="H120" s="154">
        <v>88</v>
      </c>
      <c r="I120" s="156">
        <f t="shared" si="9"/>
        <v>0</v>
      </c>
      <c r="J120" s="239">
        <f t="shared" si="9"/>
        <v>0</v>
      </c>
      <c r="K120" s="238">
        <f t="shared" si="9"/>
        <v>0</v>
      </c>
      <c r="L120" s="156">
        <f t="shared" si="9"/>
        <v>0</v>
      </c>
    </row>
    <row r="121" spans="1:12" ht="25.5" hidden="1" customHeight="1">
      <c r="A121" s="169">
        <v>2</v>
      </c>
      <c r="B121" s="168">
        <v>6</v>
      </c>
      <c r="C121" s="167">
        <v>2</v>
      </c>
      <c r="D121" s="165">
        <v>1</v>
      </c>
      <c r="E121" s="168">
        <v>1</v>
      </c>
      <c r="F121" s="187">
        <v>1</v>
      </c>
      <c r="G121" s="165" t="s">
        <v>100</v>
      </c>
      <c r="H121" s="154">
        <v>89</v>
      </c>
      <c r="I121" s="164">
        <v>0</v>
      </c>
      <c r="J121" s="164">
        <v>0</v>
      </c>
      <c r="K121" s="164">
        <v>0</v>
      </c>
      <c r="L121" s="164">
        <v>0</v>
      </c>
    </row>
    <row r="122" spans="1:12" ht="25.5" hidden="1" customHeight="1">
      <c r="A122" s="186">
        <v>2</v>
      </c>
      <c r="B122" s="185">
        <v>6</v>
      </c>
      <c r="C122" s="184">
        <v>3</v>
      </c>
      <c r="D122" s="210"/>
      <c r="E122" s="185"/>
      <c r="F122" s="237"/>
      <c r="G122" s="210" t="s">
        <v>101</v>
      </c>
      <c r="H122" s="154">
        <v>90</v>
      </c>
      <c r="I122" s="182">
        <f t="shared" ref="I122:L124" si="10">I123</f>
        <v>0</v>
      </c>
      <c r="J122" s="181">
        <f t="shared" si="10"/>
        <v>0</v>
      </c>
      <c r="K122" s="180">
        <f t="shared" si="10"/>
        <v>0</v>
      </c>
      <c r="L122" s="182">
        <f t="shared" si="10"/>
        <v>0</v>
      </c>
    </row>
    <row r="123" spans="1:12" ht="25.5" hidden="1" customHeight="1">
      <c r="A123" s="169">
        <v>2</v>
      </c>
      <c r="B123" s="168">
        <v>6</v>
      </c>
      <c r="C123" s="167">
        <v>3</v>
      </c>
      <c r="D123" s="165">
        <v>1</v>
      </c>
      <c r="E123" s="168"/>
      <c r="F123" s="187"/>
      <c r="G123" s="165" t="s">
        <v>101</v>
      </c>
      <c r="H123" s="154">
        <v>91</v>
      </c>
      <c r="I123" s="172">
        <f t="shared" si="10"/>
        <v>0</v>
      </c>
      <c r="J123" s="178">
        <f t="shared" si="10"/>
        <v>0</v>
      </c>
      <c r="K123" s="177">
        <f t="shared" si="10"/>
        <v>0</v>
      </c>
      <c r="L123" s="172">
        <f t="shared" si="10"/>
        <v>0</v>
      </c>
    </row>
    <row r="124" spans="1:12" ht="25.5" hidden="1" customHeight="1">
      <c r="A124" s="169">
        <v>2</v>
      </c>
      <c r="B124" s="168">
        <v>6</v>
      </c>
      <c r="C124" s="167">
        <v>3</v>
      </c>
      <c r="D124" s="165">
        <v>1</v>
      </c>
      <c r="E124" s="168">
        <v>1</v>
      </c>
      <c r="F124" s="187"/>
      <c r="G124" s="165" t="s">
        <v>101</v>
      </c>
      <c r="H124" s="154">
        <v>92</v>
      </c>
      <c r="I124" s="172">
        <f t="shared" si="10"/>
        <v>0</v>
      </c>
      <c r="J124" s="178">
        <f t="shared" si="10"/>
        <v>0</v>
      </c>
      <c r="K124" s="177">
        <f t="shared" si="10"/>
        <v>0</v>
      </c>
      <c r="L124" s="172">
        <f t="shared" si="10"/>
        <v>0</v>
      </c>
    </row>
    <row r="125" spans="1:12" ht="25.5" hidden="1" customHeight="1">
      <c r="A125" s="169">
        <v>2</v>
      </c>
      <c r="B125" s="168">
        <v>6</v>
      </c>
      <c r="C125" s="167">
        <v>3</v>
      </c>
      <c r="D125" s="165">
        <v>1</v>
      </c>
      <c r="E125" s="168">
        <v>1</v>
      </c>
      <c r="F125" s="187">
        <v>1</v>
      </c>
      <c r="G125" s="165" t="s">
        <v>101</v>
      </c>
      <c r="H125" s="154">
        <v>93</v>
      </c>
      <c r="I125" s="164">
        <v>0</v>
      </c>
      <c r="J125" s="164">
        <v>0</v>
      </c>
      <c r="K125" s="164">
        <v>0</v>
      </c>
      <c r="L125" s="164">
        <v>0</v>
      </c>
    </row>
    <row r="126" spans="1:12" ht="25.5" hidden="1" customHeight="1">
      <c r="A126" s="186">
        <v>2</v>
      </c>
      <c r="B126" s="185">
        <v>6</v>
      </c>
      <c r="C126" s="184">
        <v>4</v>
      </c>
      <c r="D126" s="210"/>
      <c r="E126" s="185"/>
      <c r="F126" s="237"/>
      <c r="G126" s="210" t="s">
        <v>102</v>
      </c>
      <c r="H126" s="154">
        <v>94</v>
      </c>
      <c r="I126" s="182">
        <f t="shared" ref="I126:L128" si="11">I127</f>
        <v>0</v>
      </c>
      <c r="J126" s="181">
        <f t="shared" si="11"/>
        <v>0</v>
      </c>
      <c r="K126" s="180">
        <f t="shared" si="11"/>
        <v>0</v>
      </c>
      <c r="L126" s="182">
        <f t="shared" si="11"/>
        <v>0</v>
      </c>
    </row>
    <row r="127" spans="1:12" ht="25.5" hidden="1" customHeight="1">
      <c r="A127" s="169">
        <v>2</v>
      </c>
      <c r="B127" s="168">
        <v>6</v>
      </c>
      <c r="C127" s="167">
        <v>4</v>
      </c>
      <c r="D127" s="165">
        <v>1</v>
      </c>
      <c r="E127" s="168"/>
      <c r="F127" s="187"/>
      <c r="G127" s="165" t="s">
        <v>102</v>
      </c>
      <c r="H127" s="154">
        <v>95</v>
      </c>
      <c r="I127" s="172">
        <f t="shared" si="11"/>
        <v>0</v>
      </c>
      <c r="J127" s="178">
        <f t="shared" si="11"/>
        <v>0</v>
      </c>
      <c r="K127" s="177">
        <f t="shared" si="11"/>
        <v>0</v>
      </c>
      <c r="L127" s="172">
        <f t="shared" si="11"/>
        <v>0</v>
      </c>
    </row>
    <row r="128" spans="1:12" ht="25.5" hidden="1" customHeight="1">
      <c r="A128" s="169">
        <v>2</v>
      </c>
      <c r="B128" s="168">
        <v>6</v>
      </c>
      <c r="C128" s="167">
        <v>4</v>
      </c>
      <c r="D128" s="165">
        <v>1</v>
      </c>
      <c r="E128" s="168">
        <v>1</v>
      </c>
      <c r="F128" s="187"/>
      <c r="G128" s="165" t="s">
        <v>102</v>
      </c>
      <c r="H128" s="154">
        <v>96</v>
      </c>
      <c r="I128" s="172">
        <f t="shared" si="11"/>
        <v>0</v>
      </c>
      <c r="J128" s="178">
        <f t="shared" si="11"/>
        <v>0</v>
      </c>
      <c r="K128" s="177">
        <f t="shared" si="11"/>
        <v>0</v>
      </c>
      <c r="L128" s="172">
        <f t="shared" si="11"/>
        <v>0</v>
      </c>
    </row>
    <row r="129" spans="1:12" ht="25.5" hidden="1" customHeight="1">
      <c r="A129" s="169">
        <v>2</v>
      </c>
      <c r="B129" s="168">
        <v>6</v>
      </c>
      <c r="C129" s="167">
        <v>4</v>
      </c>
      <c r="D129" s="165">
        <v>1</v>
      </c>
      <c r="E129" s="168">
        <v>1</v>
      </c>
      <c r="F129" s="187">
        <v>1</v>
      </c>
      <c r="G129" s="165" t="s">
        <v>102</v>
      </c>
      <c r="H129" s="154">
        <v>97</v>
      </c>
      <c r="I129" s="164">
        <v>0</v>
      </c>
      <c r="J129" s="164">
        <v>0</v>
      </c>
      <c r="K129" s="164">
        <v>0</v>
      </c>
      <c r="L129" s="164">
        <v>0</v>
      </c>
    </row>
    <row r="130" spans="1:12" ht="25.5" hidden="1" customHeight="1">
      <c r="A130" s="176">
        <v>2</v>
      </c>
      <c r="B130" s="194">
        <v>6</v>
      </c>
      <c r="C130" s="200">
        <v>5</v>
      </c>
      <c r="D130" s="189"/>
      <c r="E130" s="194"/>
      <c r="F130" s="188"/>
      <c r="G130" s="189" t="s">
        <v>103</v>
      </c>
      <c r="H130" s="154">
        <v>98</v>
      </c>
      <c r="I130" s="192">
        <f t="shared" ref="I130:L132" si="12">I131</f>
        <v>0</v>
      </c>
      <c r="J130" s="213">
        <f t="shared" si="12"/>
        <v>0</v>
      </c>
      <c r="K130" s="190">
        <f t="shared" si="12"/>
        <v>0</v>
      </c>
      <c r="L130" s="192">
        <f t="shared" si="12"/>
        <v>0</v>
      </c>
    </row>
    <row r="131" spans="1:12" ht="25.5" hidden="1" customHeight="1">
      <c r="A131" s="169">
        <v>2</v>
      </c>
      <c r="B131" s="168">
        <v>6</v>
      </c>
      <c r="C131" s="167">
        <v>5</v>
      </c>
      <c r="D131" s="165">
        <v>1</v>
      </c>
      <c r="E131" s="168"/>
      <c r="F131" s="187"/>
      <c r="G131" s="189" t="s">
        <v>103</v>
      </c>
      <c r="H131" s="154">
        <v>99</v>
      </c>
      <c r="I131" s="172">
        <f t="shared" si="12"/>
        <v>0</v>
      </c>
      <c r="J131" s="178">
        <f t="shared" si="12"/>
        <v>0</v>
      </c>
      <c r="K131" s="177">
        <f t="shared" si="12"/>
        <v>0</v>
      </c>
      <c r="L131" s="172">
        <f t="shared" si="12"/>
        <v>0</v>
      </c>
    </row>
    <row r="132" spans="1:12" ht="25.5" hidden="1" customHeight="1">
      <c r="A132" s="169">
        <v>2</v>
      </c>
      <c r="B132" s="168">
        <v>6</v>
      </c>
      <c r="C132" s="167">
        <v>5</v>
      </c>
      <c r="D132" s="165">
        <v>1</v>
      </c>
      <c r="E132" s="168">
        <v>1</v>
      </c>
      <c r="F132" s="187"/>
      <c r="G132" s="189" t="s">
        <v>103</v>
      </c>
      <c r="H132" s="154">
        <v>100</v>
      </c>
      <c r="I132" s="172">
        <f t="shared" si="12"/>
        <v>0</v>
      </c>
      <c r="J132" s="178">
        <f t="shared" si="12"/>
        <v>0</v>
      </c>
      <c r="K132" s="177">
        <f t="shared" si="12"/>
        <v>0</v>
      </c>
      <c r="L132" s="172">
        <f t="shared" si="12"/>
        <v>0</v>
      </c>
    </row>
    <row r="133" spans="1:12" ht="25.5" hidden="1" customHeight="1">
      <c r="A133" s="168">
        <v>2</v>
      </c>
      <c r="B133" s="167">
        <v>6</v>
      </c>
      <c r="C133" s="168">
        <v>5</v>
      </c>
      <c r="D133" s="168">
        <v>1</v>
      </c>
      <c r="E133" s="165">
        <v>1</v>
      </c>
      <c r="F133" s="187">
        <v>1</v>
      </c>
      <c r="G133" s="168" t="s">
        <v>104</v>
      </c>
      <c r="H133" s="154">
        <v>101</v>
      </c>
      <c r="I133" s="164">
        <v>0</v>
      </c>
      <c r="J133" s="164">
        <v>0</v>
      </c>
      <c r="K133" s="164">
        <v>0</v>
      </c>
      <c r="L133" s="164">
        <v>0</v>
      </c>
    </row>
    <row r="134" spans="1:12" ht="26.25" hidden="1" customHeight="1">
      <c r="A134" s="169">
        <v>2</v>
      </c>
      <c r="B134" s="167">
        <v>6</v>
      </c>
      <c r="C134" s="168">
        <v>6</v>
      </c>
      <c r="D134" s="167"/>
      <c r="E134" s="165"/>
      <c r="F134" s="166"/>
      <c r="G134" s="236" t="s">
        <v>105</v>
      </c>
      <c r="H134" s="154">
        <v>102</v>
      </c>
      <c r="I134" s="177">
        <f t="shared" ref="I134:L136" si="13">I135</f>
        <v>0</v>
      </c>
      <c r="J134" s="172">
        <f t="shared" si="13"/>
        <v>0</v>
      </c>
      <c r="K134" s="172">
        <f t="shared" si="13"/>
        <v>0</v>
      </c>
      <c r="L134" s="172">
        <f t="shared" si="13"/>
        <v>0</v>
      </c>
    </row>
    <row r="135" spans="1:12" ht="26.25" hidden="1" customHeight="1">
      <c r="A135" s="169">
        <v>2</v>
      </c>
      <c r="B135" s="167">
        <v>6</v>
      </c>
      <c r="C135" s="168">
        <v>6</v>
      </c>
      <c r="D135" s="167">
        <v>1</v>
      </c>
      <c r="E135" s="165"/>
      <c r="F135" s="166"/>
      <c r="G135" s="236" t="s">
        <v>105</v>
      </c>
      <c r="H135" s="157">
        <v>103</v>
      </c>
      <c r="I135" s="172">
        <f t="shared" si="13"/>
        <v>0</v>
      </c>
      <c r="J135" s="172">
        <f t="shared" si="13"/>
        <v>0</v>
      </c>
      <c r="K135" s="172">
        <f t="shared" si="13"/>
        <v>0</v>
      </c>
      <c r="L135" s="172">
        <f t="shared" si="13"/>
        <v>0</v>
      </c>
    </row>
    <row r="136" spans="1:12" ht="26.25" hidden="1" customHeight="1">
      <c r="A136" s="169">
        <v>2</v>
      </c>
      <c r="B136" s="167">
        <v>6</v>
      </c>
      <c r="C136" s="168">
        <v>6</v>
      </c>
      <c r="D136" s="167">
        <v>1</v>
      </c>
      <c r="E136" s="165">
        <v>1</v>
      </c>
      <c r="F136" s="166"/>
      <c r="G136" s="236" t="s">
        <v>105</v>
      </c>
      <c r="H136" s="157">
        <v>104</v>
      </c>
      <c r="I136" s="172">
        <f t="shared" si="13"/>
        <v>0</v>
      </c>
      <c r="J136" s="172">
        <f t="shared" si="13"/>
        <v>0</v>
      </c>
      <c r="K136" s="172">
        <f t="shared" si="13"/>
        <v>0</v>
      </c>
      <c r="L136" s="172">
        <f t="shared" si="13"/>
        <v>0</v>
      </c>
    </row>
    <row r="137" spans="1:12" ht="26.25" hidden="1" customHeight="1">
      <c r="A137" s="169">
        <v>2</v>
      </c>
      <c r="B137" s="167">
        <v>6</v>
      </c>
      <c r="C137" s="168">
        <v>6</v>
      </c>
      <c r="D137" s="167">
        <v>1</v>
      </c>
      <c r="E137" s="165">
        <v>1</v>
      </c>
      <c r="F137" s="166">
        <v>1</v>
      </c>
      <c r="G137" s="222" t="s">
        <v>105</v>
      </c>
      <c r="H137" s="157">
        <v>105</v>
      </c>
      <c r="I137" s="164">
        <v>0</v>
      </c>
      <c r="J137" s="235">
        <v>0</v>
      </c>
      <c r="K137" s="164">
        <v>0</v>
      </c>
      <c r="L137" s="164">
        <v>0</v>
      </c>
    </row>
    <row r="138" spans="1:12">
      <c r="A138" s="229">
        <v>2</v>
      </c>
      <c r="B138" s="206">
        <v>7</v>
      </c>
      <c r="C138" s="206"/>
      <c r="D138" s="205"/>
      <c r="E138" s="205"/>
      <c r="F138" s="204"/>
      <c r="G138" s="203" t="s">
        <v>106</v>
      </c>
      <c r="H138" s="157">
        <v>106</v>
      </c>
      <c r="I138" s="177">
        <f>SUM(I139+I144+I152)</f>
        <v>3000</v>
      </c>
      <c r="J138" s="178">
        <f>SUM(J139+J144+J152)</f>
        <v>3000</v>
      </c>
      <c r="K138" s="177">
        <f>SUM(K139+K144+K152)</f>
        <v>3000</v>
      </c>
      <c r="L138" s="172">
        <f>SUM(L139+L144+L152)</f>
        <v>3000</v>
      </c>
    </row>
    <row r="139" spans="1:12" hidden="1">
      <c r="A139" s="169">
        <v>2</v>
      </c>
      <c r="B139" s="168">
        <v>7</v>
      </c>
      <c r="C139" s="168">
        <v>1</v>
      </c>
      <c r="D139" s="167"/>
      <c r="E139" s="167"/>
      <c r="F139" s="166"/>
      <c r="G139" s="165" t="s">
        <v>107</v>
      </c>
      <c r="H139" s="157">
        <v>107</v>
      </c>
      <c r="I139" s="177">
        <f t="shared" ref="I139:L140" si="14">I140</f>
        <v>0</v>
      </c>
      <c r="J139" s="178">
        <f t="shared" si="14"/>
        <v>0</v>
      </c>
      <c r="K139" s="177">
        <f t="shared" si="14"/>
        <v>0</v>
      </c>
      <c r="L139" s="172">
        <f t="shared" si="14"/>
        <v>0</v>
      </c>
    </row>
    <row r="140" spans="1:12" hidden="1">
      <c r="A140" s="169">
        <v>2</v>
      </c>
      <c r="B140" s="168">
        <v>7</v>
      </c>
      <c r="C140" s="168">
        <v>1</v>
      </c>
      <c r="D140" s="167">
        <v>1</v>
      </c>
      <c r="E140" s="167"/>
      <c r="F140" s="166"/>
      <c r="G140" s="165" t="s">
        <v>107</v>
      </c>
      <c r="H140" s="157">
        <v>108</v>
      </c>
      <c r="I140" s="177">
        <f t="shared" si="14"/>
        <v>0</v>
      </c>
      <c r="J140" s="178">
        <f t="shared" si="14"/>
        <v>0</v>
      </c>
      <c r="K140" s="177">
        <f t="shared" si="14"/>
        <v>0</v>
      </c>
      <c r="L140" s="172">
        <f t="shared" si="14"/>
        <v>0</v>
      </c>
    </row>
    <row r="141" spans="1:12" hidden="1">
      <c r="A141" s="169">
        <v>2</v>
      </c>
      <c r="B141" s="168">
        <v>7</v>
      </c>
      <c r="C141" s="168">
        <v>1</v>
      </c>
      <c r="D141" s="167">
        <v>1</v>
      </c>
      <c r="E141" s="167">
        <v>1</v>
      </c>
      <c r="F141" s="166"/>
      <c r="G141" s="165" t="s">
        <v>107</v>
      </c>
      <c r="H141" s="157">
        <v>109</v>
      </c>
      <c r="I141" s="177">
        <f>SUM(I142:I143)</f>
        <v>0</v>
      </c>
      <c r="J141" s="178">
        <f>SUM(J142:J143)</f>
        <v>0</v>
      </c>
      <c r="K141" s="177">
        <f>SUM(K142:K143)</f>
        <v>0</v>
      </c>
      <c r="L141" s="172">
        <f>SUM(L142:L143)</f>
        <v>0</v>
      </c>
    </row>
    <row r="142" spans="1:12" hidden="1">
      <c r="A142" s="186">
        <v>2</v>
      </c>
      <c r="B142" s="185">
        <v>7</v>
      </c>
      <c r="C142" s="186">
        <v>1</v>
      </c>
      <c r="D142" s="168">
        <v>1</v>
      </c>
      <c r="E142" s="184">
        <v>1</v>
      </c>
      <c r="F142" s="183">
        <v>1</v>
      </c>
      <c r="G142" s="210" t="s">
        <v>108</v>
      </c>
      <c r="H142" s="157">
        <v>110</v>
      </c>
      <c r="I142" s="232">
        <v>0</v>
      </c>
      <c r="J142" s="232">
        <v>0</v>
      </c>
      <c r="K142" s="232">
        <v>0</v>
      </c>
      <c r="L142" s="232">
        <v>0</v>
      </c>
    </row>
    <row r="143" spans="1:12" hidden="1">
      <c r="A143" s="168">
        <v>2</v>
      </c>
      <c r="B143" s="168">
        <v>7</v>
      </c>
      <c r="C143" s="169">
        <v>1</v>
      </c>
      <c r="D143" s="168">
        <v>1</v>
      </c>
      <c r="E143" s="167">
        <v>1</v>
      </c>
      <c r="F143" s="166">
        <v>2</v>
      </c>
      <c r="G143" s="165" t="s">
        <v>109</v>
      </c>
      <c r="H143" s="157">
        <v>111</v>
      </c>
      <c r="I143" s="201">
        <v>0</v>
      </c>
      <c r="J143" s="201">
        <v>0</v>
      </c>
      <c r="K143" s="201">
        <v>0</v>
      </c>
      <c r="L143" s="201">
        <v>0</v>
      </c>
    </row>
    <row r="144" spans="1:12" ht="25.5" hidden="1" customHeight="1">
      <c r="A144" s="176">
        <v>2</v>
      </c>
      <c r="B144" s="175">
        <v>7</v>
      </c>
      <c r="C144" s="176">
        <v>2</v>
      </c>
      <c r="D144" s="175"/>
      <c r="E144" s="174"/>
      <c r="F144" s="173"/>
      <c r="G144" s="179" t="s">
        <v>110</v>
      </c>
      <c r="H144" s="157">
        <v>112</v>
      </c>
      <c r="I144" s="217">
        <f t="shared" ref="I144:L145" si="15">I145</f>
        <v>0</v>
      </c>
      <c r="J144" s="218">
        <f t="shared" si="15"/>
        <v>0</v>
      </c>
      <c r="K144" s="217">
        <f t="shared" si="15"/>
        <v>0</v>
      </c>
      <c r="L144" s="216">
        <f t="shared" si="15"/>
        <v>0</v>
      </c>
    </row>
    <row r="145" spans="1:12" ht="25.5" hidden="1" customHeight="1">
      <c r="A145" s="169">
        <v>2</v>
      </c>
      <c r="B145" s="168">
        <v>7</v>
      </c>
      <c r="C145" s="169">
        <v>2</v>
      </c>
      <c r="D145" s="168">
        <v>1</v>
      </c>
      <c r="E145" s="167"/>
      <c r="F145" s="166"/>
      <c r="G145" s="165" t="s">
        <v>111</v>
      </c>
      <c r="H145" s="157">
        <v>113</v>
      </c>
      <c r="I145" s="177">
        <f t="shared" si="15"/>
        <v>0</v>
      </c>
      <c r="J145" s="178">
        <f t="shared" si="15"/>
        <v>0</v>
      </c>
      <c r="K145" s="177">
        <f t="shared" si="15"/>
        <v>0</v>
      </c>
      <c r="L145" s="172">
        <f t="shared" si="15"/>
        <v>0</v>
      </c>
    </row>
    <row r="146" spans="1:12" ht="25.5" hidden="1" customHeight="1">
      <c r="A146" s="169">
        <v>2</v>
      </c>
      <c r="B146" s="168">
        <v>7</v>
      </c>
      <c r="C146" s="169">
        <v>2</v>
      </c>
      <c r="D146" s="168">
        <v>1</v>
      </c>
      <c r="E146" s="167">
        <v>1</v>
      </c>
      <c r="F146" s="166"/>
      <c r="G146" s="165" t="s">
        <v>111</v>
      </c>
      <c r="H146" s="157">
        <v>114</v>
      </c>
      <c r="I146" s="177">
        <f>SUM(I147:I148)</f>
        <v>0</v>
      </c>
      <c r="J146" s="178">
        <f>SUM(J147:J148)</f>
        <v>0</v>
      </c>
      <c r="K146" s="177">
        <f>SUM(K147:K148)</f>
        <v>0</v>
      </c>
      <c r="L146" s="172">
        <f>SUM(L147:L148)</f>
        <v>0</v>
      </c>
    </row>
    <row r="147" spans="1:12" hidden="1">
      <c r="A147" s="169">
        <v>2</v>
      </c>
      <c r="B147" s="168">
        <v>7</v>
      </c>
      <c r="C147" s="169">
        <v>2</v>
      </c>
      <c r="D147" s="168">
        <v>1</v>
      </c>
      <c r="E147" s="167">
        <v>1</v>
      </c>
      <c r="F147" s="166">
        <v>1</v>
      </c>
      <c r="G147" s="165" t="s">
        <v>112</v>
      </c>
      <c r="H147" s="157">
        <v>115</v>
      </c>
      <c r="I147" s="201">
        <v>0</v>
      </c>
      <c r="J147" s="201">
        <v>0</v>
      </c>
      <c r="K147" s="201">
        <v>0</v>
      </c>
      <c r="L147" s="201">
        <v>0</v>
      </c>
    </row>
    <row r="148" spans="1:12" hidden="1">
      <c r="A148" s="169">
        <v>2</v>
      </c>
      <c r="B148" s="168">
        <v>7</v>
      </c>
      <c r="C148" s="169">
        <v>2</v>
      </c>
      <c r="D148" s="168">
        <v>1</v>
      </c>
      <c r="E148" s="167">
        <v>1</v>
      </c>
      <c r="F148" s="166">
        <v>2</v>
      </c>
      <c r="G148" s="165" t="s">
        <v>113</v>
      </c>
      <c r="H148" s="157">
        <v>116</v>
      </c>
      <c r="I148" s="201">
        <v>0</v>
      </c>
      <c r="J148" s="201">
        <v>0</v>
      </c>
      <c r="K148" s="201">
        <v>0</v>
      </c>
      <c r="L148" s="201">
        <v>0</v>
      </c>
    </row>
    <row r="149" spans="1:12" hidden="1">
      <c r="A149" s="169">
        <v>2</v>
      </c>
      <c r="B149" s="168">
        <v>7</v>
      </c>
      <c r="C149" s="169">
        <v>2</v>
      </c>
      <c r="D149" s="168">
        <v>2</v>
      </c>
      <c r="E149" s="167"/>
      <c r="F149" s="166"/>
      <c r="G149" s="165" t="s">
        <v>114</v>
      </c>
      <c r="H149" s="157">
        <v>117</v>
      </c>
      <c r="I149" s="177">
        <f>I150</f>
        <v>0</v>
      </c>
      <c r="J149" s="177">
        <f>J150</f>
        <v>0</v>
      </c>
      <c r="K149" s="177">
        <f>K150</f>
        <v>0</v>
      </c>
      <c r="L149" s="177">
        <f>L150</f>
        <v>0</v>
      </c>
    </row>
    <row r="150" spans="1:12" hidden="1">
      <c r="A150" s="169">
        <v>2</v>
      </c>
      <c r="B150" s="168">
        <v>7</v>
      </c>
      <c r="C150" s="169">
        <v>2</v>
      </c>
      <c r="D150" s="168">
        <v>2</v>
      </c>
      <c r="E150" s="167">
        <v>1</v>
      </c>
      <c r="F150" s="166"/>
      <c r="G150" s="165" t="s">
        <v>114</v>
      </c>
      <c r="H150" s="157">
        <v>118</v>
      </c>
      <c r="I150" s="177">
        <f>SUM(I151)</f>
        <v>0</v>
      </c>
      <c r="J150" s="177">
        <f>SUM(J151)</f>
        <v>0</v>
      </c>
      <c r="K150" s="177">
        <f>SUM(K151)</f>
        <v>0</v>
      </c>
      <c r="L150" s="177">
        <f>SUM(L151)</f>
        <v>0</v>
      </c>
    </row>
    <row r="151" spans="1:12" hidden="1">
      <c r="A151" s="169">
        <v>2</v>
      </c>
      <c r="B151" s="168">
        <v>7</v>
      </c>
      <c r="C151" s="169">
        <v>2</v>
      </c>
      <c r="D151" s="168">
        <v>2</v>
      </c>
      <c r="E151" s="167">
        <v>1</v>
      </c>
      <c r="F151" s="166">
        <v>1</v>
      </c>
      <c r="G151" s="165" t="s">
        <v>114</v>
      </c>
      <c r="H151" s="157">
        <v>119</v>
      </c>
      <c r="I151" s="201">
        <v>0</v>
      </c>
      <c r="J151" s="201">
        <v>0</v>
      </c>
      <c r="K151" s="201">
        <v>0</v>
      </c>
      <c r="L151" s="201">
        <v>0</v>
      </c>
    </row>
    <row r="152" spans="1:12">
      <c r="A152" s="169">
        <v>2</v>
      </c>
      <c r="B152" s="168">
        <v>7</v>
      </c>
      <c r="C152" s="169">
        <v>3</v>
      </c>
      <c r="D152" s="168"/>
      <c r="E152" s="167"/>
      <c r="F152" s="166"/>
      <c r="G152" s="165" t="s">
        <v>115</v>
      </c>
      <c r="H152" s="157">
        <v>120</v>
      </c>
      <c r="I152" s="177">
        <f t="shared" ref="I152:L153" si="16">I153</f>
        <v>3000</v>
      </c>
      <c r="J152" s="178">
        <f t="shared" si="16"/>
        <v>3000</v>
      </c>
      <c r="K152" s="177">
        <f t="shared" si="16"/>
        <v>3000</v>
      </c>
      <c r="L152" s="172">
        <f t="shared" si="16"/>
        <v>3000</v>
      </c>
    </row>
    <row r="153" spans="1:12">
      <c r="A153" s="176">
        <v>2</v>
      </c>
      <c r="B153" s="194">
        <v>7</v>
      </c>
      <c r="C153" s="202">
        <v>3</v>
      </c>
      <c r="D153" s="194">
        <v>1</v>
      </c>
      <c r="E153" s="200"/>
      <c r="F153" s="193"/>
      <c r="G153" s="189" t="s">
        <v>115</v>
      </c>
      <c r="H153" s="157">
        <v>121</v>
      </c>
      <c r="I153" s="190">
        <f t="shared" si="16"/>
        <v>3000</v>
      </c>
      <c r="J153" s="213">
        <f t="shared" si="16"/>
        <v>3000</v>
      </c>
      <c r="K153" s="190">
        <f t="shared" si="16"/>
        <v>3000</v>
      </c>
      <c r="L153" s="192">
        <f t="shared" si="16"/>
        <v>3000</v>
      </c>
    </row>
    <row r="154" spans="1:12">
      <c r="A154" s="169">
        <v>2</v>
      </c>
      <c r="B154" s="168">
        <v>7</v>
      </c>
      <c r="C154" s="169">
        <v>3</v>
      </c>
      <c r="D154" s="168">
        <v>1</v>
      </c>
      <c r="E154" s="167">
        <v>1</v>
      </c>
      <c r="F154" s="166"/>
      <c r="G154" s="165" t="s">
        <v>115</v>
      </c>
      <c r="H154" s="157">
        <v>122</v>
      </c>
      <c r="I154" s="177">
        <f>SUM(I155:I156)</f>
        <v>3000</v>
      </c>
      <c r="J154" s="178">
        <f>SUM(J155:J156)</f>
        <v>3000</v>
      </c>
      <c r="K154" s="177">
        <f>SUM(K155:K156)</f>
        <v>3000</v>
      </c>
      <c r="L154" s="172">
        <f>SUM(L155:L156)</f>
        <v>3000</v>
      </c>
    </row>
    <row r="155" spans="1:12">
      <c r="A155" s="186">
        <v>2</v>
      </c>
      <c r="B155" s="185">
        <v>7</v>
      </c>
      <c r="C155" s="186">
        <v>3</v>
      </c>
      <c r="D155" s="185">
        <v>1</v>
      </c>
      <c r="E155" s="184">
        <v>1</v>
      </c>
      <c r="F155" s="183">
        <v>1</v>
      </c>
      <c r="G155" s="210" t="s">
        <v>116</v>
      </c>
      <c r="H155" s="157">
        <v>123</v>
      </c>
      <c r="I155" s="232">
        <v>3000</v>
      </c>
      <c r="J155" s="232">
        <v>3000</v>
      </c>
      <c r="K155" s="232">
        <v>3000</v>
      </c>
      <c r="L155" s="232">
        <v>3000</v>
      </c>
    </row>
    <row r="156" spans="1:12" hidden="1">
      <c r="A156" s="169">
        <v>2</v>
      </c>
      <c r="B156" s="168">
        <v>7</v>
      </c>
      <c r="C156" s="169">
        <v>3</v>
      </c>
      <c r="D156" s="168">
        <v>1</v>
      </c>
      <c r="E156" s="167">
        <v>1</v>
      </c>
      <c r="F156" s="166">
        <v>2</v>
      </c>
      <c r="G156" s="165" t="s">
        <v>117</v>
      </c>
      <c r="H156" s="157">
        <v>124</v>
      </c>
      <c r="I156" s="201">
        <v>0</v>
      </c>
      <c r="J156" s="164">
        <v>0</v>
      </c>
      <c r="K156" s="164">
        <v>0</v>
      </c>
      <c r="L156" s="164">
        <v>0</v>
      </c>
    </row>
    <row r="157" spans="1:12" hidden="1">
      <c r="A157" s="229">
        <v>2</v>
      </c>
      <c r="B157" s="229">
        <v>8</v>
      </c>
      <c r="C157" s="206"/>
      <c r="D157" s="228"/>
      <c r="E157" s="227"/>
      <c r="F157" s="226"/>
      <c r="G157" s="234" t="s">
        <v>118</v>
      </c>
      <c r="H157" s="157">
        <v>125</v>
      </c>
      <c r="I157" s="180">
        <f>I158</f>
        <v>0</v>
      </c>
      <c r="J157" s="181">
        <f>J158</f>
        <v>0</v>
      </c>
      <c r="K157" s="180">
        <f>K158</f>
        <v>0</v>
      </c>
      <c r="L157" s="182">
        <f>L158</f>
        <v>0</v>
      </c>
    </row>
    <row r="158" spans="1:12" hidden="1">
      <c r="A158" s="176">
        <v>2</v>
      </c>
      <c r="B158" s="176">
        <v>8</v>
      </c>
      <c r="C158" s="176">
        <v>1</v>
      </c>
      <c r="D158" s="175"/>
      <c r="E158" s="174"/>
      <c r="F158" s="173"/>
      <c r="G158" s="210" t="s">
        <v>118</v>
      </c>
      <c r="H158" s="157">
        <v>126</v>
      </c>
      <c r="I158" s="180">
        <f>I159+I164</f>
        <v>0</v>
      </c>
      <c r="J158" s="181">
        <f>J159+J164</f>
        <v>0</v>
      </c>
      <c r="K158" s="180">
        <f>K159+K164</f>
        <v>0</v>
      </c>
      <c r="L158" s="182">
        <f>L159+L164</f>
        <v>0</v>
      </c>
    </row>
    <row r="159" spans="1:12" hidden="1">
      <c r="A159" s="169">
        <v>2</v>
      </c>
      <c r="B159" s="168">
        <v>8</v>
      </c>
      <c r="C159" s="165">
        <v>1</v>
      </c>
      <c r="D159" s="168">
        <v>1</v>
      </c>
      <c r="E159" s="167"/>
      <c r="F159" s="166"/>
      <c r="G159" s="165" t="s">
        <v>119</v>
      </c>
      <c r="H159" s="157">
        <v>127</v>
      </c>
      <c r="I159" s="177">
        <f>I160</f>
        <v>0</v>
      </c>
      <c r="J159" s="178">
        <f>J160</f>
        <v>0</v>
      </c>
      <c r="K159" s="177">
        <f>K160</f>
        <v>0</v>
      </c>
      <c r="L159" s="172">
        <f>L160</f>
        <v>0</v>
      </c>
    </row>
    <row r="160" spans="1:12" hidden="1">
      <c r="A160" s="169">
        <v>2</v>
      </c>
      <c r="B160" s="168">
        <v>8</v>
      </c>
      <c r="C160" s="210">
        <v>1</v>
      </c>
      <c r="D160" s="185">
        <v>1</v>
      </c>
      <c r="E160" s="184">
        <v>1</v>
      </c>
      <c r="F160" s="183"/>
      <c r="G160" s="165" t="s">
        <v>119</v>
      </c>
      <c r="H160" s="157">
        <v>128</v>
      </c>
      <c r="I160" s="180">
        <f>SUM(I161:I163)</f>
        <v>0</v>
      </c>
      <c r="J160" s="180">
        <f>SUM(J161:J163)</f>
        <v>0</v>
      </c>
      <c r="K160" s="180">
        <f>SUM(K161:K163)</f>
        <v>0</v>
      </c>
      <c r="L160" s="180">
        <f>SUM(L161:L163)</f>
        <v>0</v>
      </c>
    </row>
    <row r="161" spans="1:15" hidden="1">
      <c r="A161" s="168">
        <v>2</v>
      </c>
      <c r="B161" s="185">
        <v>8</v>
      </c>
      <c r="C161" s="165">
        <v>1</v>
      </c>
      <c r="D161" s="168">
        <v>1</v>
      </c>
      <c r="E161" s="167">
        <v>1</v>
      </c>
      <c r="F161" s="166">
        <v>1</v>
      </c>
      <c r="G161" s="165" t="s">
        <v>120</v>
      </c>
      <c r="H161" s="157">
        <v>129</v>
      </c>
      <c r="I161" s="201">
        <v>0</v>
      </c>
      <c r="J161" s="201">
        <v>0</v>
      </c>
      <c r="K161" s="201">
        <v>0</v>
      </c>
      <c r="L161" s="201">
        <v>0</v>
      </c>
    </row>
    <row r="162" spans="1:15" ht="25.5" hidden="1" customHeight="1">
      <c r="A162" s="176">
        <v>2</v>
      </c>
      <c r="B162" s="194">
        <v>8</v>
      </c>
      <c r="C162" s="189">
        <v>1</v>
      </c>
      <c r="D162" s="194">
        <v>1</v>
      </c>
      <c r="E162" s="200">
        <v>1</v>
      </c>
      <c r="F162" s="193">
        <v>2</v>
      </c>
      <c r="G162" s="189" t="s">
        <v>121</v>
      </c>
      <c r="H162" s="157">
        <v>130</v>
      </c>
      <c r="I162" s="211">
        <v>0</v>
      </c>
      <c r="J162" s="211">
        <v>0</v>
      </c>
      <c r="K162" s="211">
        <v>0</v>
      </c>
      <c r="L162" s="211">
        <v>0</v>
      </c>
    </row>
    <row r="163" spans="1:15" hidden="1">
      <c r="A163" s="176">
        <v>2</v>
      </c>
      <c r="B163" s="194">
        <v>8</v>
      </c>
      <c r="C163" s="189">
        <v>1</v>
      </c>
      <c r="D163" s="194">
        <v>1</v>
      </c>
      <c r="E163" s="200">
        <v>1</v>
      </c>
      <c r="F163" s="193">
        <v>3</v>
      </c>
      <c r="G163" s="189" t="s">
        <v>122</v>
      </c>
      <c r="H163" s="157">
        <v>131</v>
      </c>
      <c r="I163" s="211">
        <v>0</v>
      </c>
      <c r="J163" s="233">
        <v>0</v>
      </c>
      <c r="K163" s="211">
        <v>0</v>
      </c>
      <c r="L163" s="195">
        <v>0</v>
      </c>
    </row>
    <row r="164" spans="1:15" hidden="1">
      <c r="A164" s="169">
        <v>2</v>
      </c>
      <c r="B164" s="168">
        <v>8</v>
      </c>
      <c r="C164" s="165">
        <v>1</v>
      </c>
      <c r="D164" s="168">
        <v>2</v>
      </c>
      <c r="E164" s="167"/>
      <c r="F164" s="166"/>
      <c r="G164" s="165" t="s">
        <v>123</v>
      </c>
      <c r="H164" s="157">
        <v>132</v>
      </c>
      <c r="I164" s="177">
        <f t="shared" ref="I164:L165" si="17">I165</f>
        <v>0</v>
      </c>
      <c r="J164" s="178">
        <f t="shared" si="17"/>
        <v>0</v>
      </c>
      <c r="K164" s="177">
        <f t="shared" si="17"/>
        <v>0</v>
      </c>
      <c r="L164" s="172">
        <f t="shared" si="17"/>
        <v>0</v>
      </c>
    </row>
    <row r="165" spans="1:15" hidden="1">
      <c r="A165" s="169">
        <v>2</v>
      </c>
      <c r="B165" s="168">
        <v>8</v>
      </c>
      <c r="C165" s="165">
        <v>1</v>
      </c>
      <c r="D165" s="168">
        <v>2</v>
      </c>
      <c r="E165" s="167">
        <v>1</v>
      </c>
      <c r="F165" s="166"/>
      <c r="G165" s="165" t="s">
        <v>123</v>
      </c>
      <c r="H165" s="157">
        <v>133</v>
      </c>
      <c r="I165" s="177">
        <f t="shared" si="17"/>
        <v>0</v>
      </c>
      <c r="J165" s="178">
        <f t="shared" si="17"/>
        <v>0</v>
      </c>
      <c r="K165" s="177">
        <f t="shared" si="17"/>
        <v>0</v>
      </c>
      <c r="L165" s="172">
        <f t="shared" si="17"/>
        <v>0</v>
      </c>
    </row>
    <row r="166" spans="1:15" hidden="1">
      <c r="A166" s="176">
        <v>2</v>
      </c>
      <c r="B166" s="175">
        <v>8</v>
      </c>
      <c r="C166" s="179">
        <v>1</v>
      </c>
      <c r="D166" s="175">
        <v>2</v>
      </c>
      <c r="E166" s="174">
        <v>1</v>
      </c>
      <c r="F166" s="173">
        <v>1</v>
      </c>
      <c r="G166" s="165" t="s">
        <v>123</v>
      </c>
      <c r="H166" s="157">
        <v>134</v>
      </c>
      <c r="I166" s="170">
        <v>0</v>
      </c>
      <c r="J166" s="164">
        <v>0</v>
      </c>
      <c r="K166" s="164">
        <v>0</v>
      </c>
      <c r="L166" s="164">
        <v>0</v>
      </c>
    </row>
    <row r="167" spans="1:15" ht="38.25" hidden="1" customHeight="1">
      <c r="A167" s="229">
        <v>2</v>
      </c>
      <c r="B167" s="206">
        <v>9</v>
      </c>
      <c r="C167" s="203"/>
      <c r="D167" s="206"/>
      <c r="E167" s="205"/>
      <c r="F167" s="204"/>
      <c r="G167" s="203" t="s">
        <v>124</v>
      </c>
      <c r="H167" s="157">
        <v>135</v>
      </c>
      <c r="I167" s="177">
        <f>I168+I172</f>
        <v>0</v>
      </c>
      <c r="J167" s="178">
        <f>J168+J172</f>
        <v>0</v>
      </c>
      <c r="K167" s="177">
        <f>K168+K172</f>
        <v>0</v>
      </c>
      <c r="L167" s="172">
        <f>L168+L172</f>
        <v>0</v>
      </c>
    </row>
    <row r="168" spans="1:15" ht="38.25" hidden="1" customHeight="1">
      <c r="A168" s="169">
        <v>2</v>
      </c>
      <c r="B168" s="168">
        <v>9</v>
      </c>
      <c r="C168" s="165">
        <v>1</v>
      </c>
      <c r="D168" s="168"/>
      <c r="E168" s="167"/>
      <c r="F168" s="166"/>
      <c r="G168" s="165" t="s">
        <v>125</v>
      </c>
      <c r="H168" s="157">
        <v>136</v>
      </c>
      <c r="I168" s="177">
        <f t="shared" ref="I168:L170" si="18">I169</f>
        <v>0</v>
      </c>
      <c r="J168" s="178">
        <f t="shared" si="18"/>
        <v>0</v>
      </c>
      <c r="K168" s="177">
        <f t="shared" si="18"/>
        <v>0</v>
      </c>
      <c r="L168" s="172">
        <f t="shared" si="18"/>
        <v>0</v>
      </c>
      <c r="M168" s="179"/>
      <c r="N168" s="179"/>
      <c r="O168" s="179"/>
    </row>
    <row r="169" spans="1:15" ht="38.25" hidden="1" customHeight="1">
      <c r="A169" s="186">
        <v>2</v>
      </c>
      <c r="B169" s="185">
        <v>9</v>
      </c>
      <c r="C169" s="210">
        <v>1</v>
      </c>
      <c r="D169" s="185">
        <v>1</v>
      </c>
      <c r="E169" s="184"/>
      <c r="F169" s="183"/>
      <c r="G169" s="165" t="s">
        <v>125</v>
      </c>
      <c r="H169" s="157">
        <v>137</v>
      </c>
      <c r="I169" s="180">
        <f t="shared" si="18"/>
        <v>0</v>
      </c>
      <c r="J169" s="181">
        <f t="shared" si="18"/>
        <v>0</v>
      </c>
      <c r="K169" s="180">
        <f t="shared" si="18"/>
        <v>0</v>
      </c>
      <c r="L169" s="182">
        <f t="shared" si="18"/>
        <v>0</v>
      </c>
    </row>
    <row r="170" spans="1:15" ht="38.25" hidden="1" customHeight="1">
      <c r="A170" s="169">
        <v>2</v>
      </c>
      <c r="B170" s="168">
        <v>9</v>
      </c>
      <c r="C170" s="169">
        <v>1</v>
      </c>
      <c r="D170" s="168">
        <v>1</v>
      </c>
      <c r="E170" s="167">
        <v>1</v>
      </c>
      <c r="F170" s="166"/>
      <c r="G170" s="165" t="s">
        <v>125</v>
      </c>
      <c r="H170" s="157">
        <v>138</v>
      </c>
      <c r="I170" s="177">
        <f t="shared" si="18"/>
        <v>0</v>
      </c>
      <c r="J170" s="178">
        <f t="shared" si="18"/>
        <v>0</v>
      </c>
      <c r="K170" s="177">
        <f t="shared" si="18"/>
        <v>0</v>
      </c>
      <c r="L170" s="172">
        <f t="shared" si="18"/>
        <v>0</v>
      </c>
    </row>
    <row r="171" spans="1:15" ht="38.25" hidden="1" customHeight="1">
      <c r="A171" s="186">
        <v>2</v>
      </c>
      <c r="B171" s="185">
        <v>9</v>
      </c>
      <c r="C171" s="185">
        <v>1</v>
      </c>
      <c r="D171" s="185">
        <v>1</v>
      </c>
      <c r="E171" s="184">
        <v>1</v>
      </c>
      <c r="F171" s="183">
        <v>1</v>
      </c>
      <c r="G171" s="165" t="s">
        <v>125</v>
      </c>
      <c r="H171" s="157">
        <v>139</v>
      </c>
      <c r="I171" s="232">
        <v>0</v>
      </c>
      <c r="J171" s="232">
        <v>0</v>
      </c>
      <c r="K171" s="232">
        <v>0</v>
      </c>
      <c r="L171" s="232">
        <v>0</v>
      </c>
    </row>
    <row r="172" spans="1:15" ht="38.25" hidden="1" customHeight="1">
      <c r="A172" s="169">
        <v>2</v>
      </c>
      <c r="B172" s="168">
        <v>9</v>
      </c>
      <c r="C172" s="168">
        <v>2</v>
      </c>
      <c r="D172" s="168"/>
      <c r="E172" s="167"/>
      <c r="F172" s="166"/>
      <c r="G172" s="165" t="s">
        <v>126</v>
      </c>
      <c r="H172" s="157">
        <v>140</v>
      </c>
      <c r="I172" s="177">
        <f>SUM(I173+I178)</f>
        <v>0</v>
      </c>
      <c r="J172" s="177">
        <f>SUM(J173+J178)</f>
        <v>0</v>
      </c>
      <c r="K172" s="177">
        <f>SUM(K173+K178)</f>
        <v>0</v>
      </c>
      <c r="L172" s="177">
        <f>SUM(L173+L178)</f>
        <v>0</v>
      </c>
    </row>
    <row r="173" spans="1:15" ht="51" hidden="1" customHeight="1">
      <c r="A173" s="169">
        <v>2</v>
      </c>
      <c r="B173" s="168">
        <v>9</v>
      </c>
      <c r="C173" s="168">
        <v>2</v>
      </c>
      <c r="D173" s="185">
        <v>1</v>
      </c>
      <c r="E173" s="184"/>
      <c r="F173" s="183"/>
      <c r="G173" s="210" t="s">
        <v>127</v>
      </c>
      <c r="H173" s="157">
        <v>141</v>
      </c>
      <c r="I173" s="180">
        <f>I174</f>
        <v>0</v>
      </c>
      <c r="J173" s="181">
        <f>J174</f>
        <v>0</v>
      </c>
      <c r="K173" s="180">
        <f>K174</f>
        <v>0</v>
      </c>
      <c r="L173" s="182">
        <f>L174</f>
        <v>0</v>
      </c>
    </row>
    <row r="174" spans="1:15" ht="51" hidden="1" customHeight="1">
      <c r="A174" s="186">
        <v>2</v>
      </c>
      <c r="B174" s="185">
        <v>9</v>
      </c>
      <c r="C174" s="185">
        <v>2</v>
      </c>
      <c r="D174" s="168">
        <v>1</v>
      </c>
      <c r="E174" s="167">
        <v>1</v>
      </c>
      <c r="F174" s="166"/>
      <c r="G174" s="210" t="s">
        <v>127</v>
      </c>
      <c r="H174" s="157">
        <v>142</v>
      </c>
      <c r="I174" s="177">
        <f>SUM(I175:I177)</f>
        <v>0</v>
      </c>
      <c r="J174" s="178">
        <f>SUM(J175:J177)</f>
        <v>0</v>
      </c>
      <c r="K174" s="177">
        <f>SUM(K175:K177)</f>
        <v>0</v>
      </c>
      <c r="L174" s="172">
        <f>SUM(L175:L177)</f>
        <v>0</v>
      </c>
    </row>
    <row r="175" spans="1:15" ht="51" hidden="1" customHeight="1">
      <c r="A175" s="176">
        <v>2</v>
      </c>
      <c r="B175" s="194">
        <v>9</v>
      </c>
      <c r="C175" s="194">
        <v>2</v>
      </c>
      <c r="D175" s="194">
        <v>1</v>
      </c>
      <c r="E175" s="200">
        <v>1</v>
      </c>
      <c r="F175" s="193">
        <v>1</v>
      </c>
      <c r="G175" s="210" t="s">
        <v>128</v>
      </c>
      <c r="H175" s="157">
        <v>143</v>
      </c>
      <c r="I175" s="211">
        <v>0</v>
      </c>
      <c r="J175" s="219">
        <v>0</v>
      </c>
      <c r="K175" s="219">
        <v>0</v>
      </c>
      <c r="L175" s="219">
        <v>0</v>
      </c>
    </row>
    <row r="176" spans="1:15" ht="63.75" hidden="1" customHeight="1">
      <c r="A176" s="169">
        <v>2</v>
      </c>
      <c r="B176" s="168">
        <v>9</v>
      </c>
      <c r="C176" s="168">
        <v>2</v>
      </c>
      <c r="D176" s="168">
        <v>1</v>
      </c>
      <c r="E176" s="167">
        <v>1</v>
      </c>
      <c r="F176" s="166">
        <v>2</v>
      </c>
      <c r="G176" s="210" t="s">
        <v>129</v>
      </c>
      <c r="H176" s="157">
        <v>144</v>
      </c>
      <c r="I176" s="201">
        <v>0</v>
      </c>
      <c r="J176" s="171">
        <v>0</v>
      </c>
      <c r="K176" s="171">
        <v>0</v>
      </c>
      <c r="L176" s="171">
        <v>0</v>
      </c>
    </row>
    <row r="177" spans="1:12" ht="51" hidden="1" customHeight="1">
      <c r="A177" s="169">
        <v>2</v>
      </c>
      <c r="B177" s="168">
        <v>9</v>
      </c>
      <c r="C177" s="168">
        <v>2</v>
      </c>
      <c r="D177" s="168">
        <v>1</v>
      </c>
      <c r="E177" s="167">
        <v>1</v>
      </c>
      <c r="F177" s="166">
        <v>3</v>
      </c>
      <c r="G177" s="210" t="s">
        <v>130</v>
      </c>
      <c r="H177" s="157">
        <v>145</v>
      </c>
      <c r="I177" s="201">
        <v>0</v>
      </c>
      <c r="J177" s="201">
        <v>0</v>
      </c>
      <c r="K177" s="201">
        <v>0</v>
      </c>
      <c r="L177" s="201">
        <v>0</v>
      </c>
    </row>
    <row r="178" spans="1:12" ht="38.25" hidden="1" customHeight="1">
      <c r="A178" s="231">
        <v>2</v>
      </c>
      <c r="B178" s="231">
        <v>9</v>
      </c>
      <c r="C178" s="231">
        <v>2</v>
      </c>
      <c r="D178" s="231">
        <v>2</v>
      </c>
      <c r="E178" s="231"/>
      <c r="F178" s="231"/>
      <c r="G178" s="165" t="s">
        <v>131</v>
      </c>
      <c r="H178" s="157">
        <v>146</v>
      </c>
      <c r="I178" s="177">
        <f>I179</f>
        <v>0</v>
      </c>
      <c r="J178" s="178">
        <f>J179</f>
        <v>0</v>
      </c>
      <c r="K178" s="177">
        <f>K179</f>
        <v>0</v>
      </c>
      <c r="L178" s="172">
        <f>L179</f>
        <v>0</v>
      </c>
    </row>
    <row r="179" spans="1:12" ht="38.25" hidden="1" customHeight="1">
      <c r="A179" s="169">
        <v>2</v>
      </c>
      <c r="B179" s="168">
        <v>9</v>
      </c>
      <c r="C179" s="168">
        <v>2</v>
      </c>
      <c r="D179" s="168">
        <v>2</v>
      </c>
      <c r="E179" s="167">
        <v>1</v>
      </c>
      <c r="F179" s="166"/>
      <c r="G179" s="210" t="s">
        <v>132</v>
      </c>
      <c r="H179" s="157">
        <v>147</v>
      </c>
      <c r="I179" s="180">
        <f>SUM(I180:I182)</f>
        <v>0</v>
      </c>
      <c r="J179" s="180">
        <f>SUM(J180:J182)</f>
        <v>0</v>
      </c>
      <c r="K179" s="180">
        <f>SUM(K180:K182)</f>
        <v>0</v>
      </c>
      <c r="L179" s="180">
        <f>SUM(L180:L182)</f>
        <v>0</v>
      </c>
    </row>
    <row r="180" spans="1:12" ht="51" hidden="1" customHeight="1">
      <c r="A180" s="169">
        <v>2</v>
      </c>
      <c r="B180" s="168">
        <v>9</v>
      </c>
      <c r="C180" s="168">
        <v>2</v>
      </c>
      <c r="D180" s="168">
        <v>2</v>
      </c>
      <c r="E180" s="168">
        <v>1</v>
      </c>
      <c r="F180" s="166">
        <v>1</v>
      </c>
      <c r="G180" s="214" t="s">
        <v>133</v>
      </c>
      <c r="H180" s="157">
        <v>148</v>
      </c>
      <c r="I180" s="201">
        <v>0</v>
      </c>
      <c r="J180" s="219">
        <v>0</v>
      </c>
      <c r="K180" s="219">
        <v>0</v>
      </c>
      <c r="L180" s="219">
        <v>0</v>
      </c>
    </row>
    <row r="181" spans="1:12" ht="51" hidden="1" customHeight="1">
      <c r="A181" s="175">
        <v>2</v>
      </c>
      <c r="B181" s="179">
        <v>9</v>
      </c>
      <c r="C181" s="175">
        <v>2</v>
      </c>
      <c r="D181" s="174">
        <v>2</v>
      </c>
      <c r="E181" s="174">
        <v>1</v>
      </c>
      <c r="F181" s="173">
        <v>2</v>
      </c>
      <c r="G181" s="179" t="s">
        <v>134</v>
      </c>
      <c r="H181" s="157">
        <v>149</v>
      </c>
      <c r="I181" s="219">
        <v>0</v>
      </c>
      <c r="J181" s="164">
        <v>0</v>
      </c>
      <c r="K181" s="164">
        <v>0</v>
      </c>
      <c r="L181" s="164">
        <v>0</v>
      </c>
    </row>
    <row r="182" spans="1:12" ht="51" hidden="1" customHeight="1">
      <c r="A182" s="168">
        <v>2</v>
      </c>
      <c r="B182" s="189">
        <v>9</v>
      </c>
      <c r="C182" s="194">
        <v>2</v>
      </c>
      <c r="D182" s="200">
        <v>2</v>
      </c>
      <c r="E182" s="200">
        <v>1</v>
      </c>
      <c r="F182" s="193">
        <v>3</v>
      </c>
      <c r="G182" s="189" t="s">
        <v>135</v>
      </c>
      <c r="H182" s="157">
        <v>150</v>
      </c>
      <c r="I182" s="171">
        <v>0</v>
      </c>
      <c r="J182" s="171">
        <v>0</v>
      </c>
      <c r="K182" s="171">
        <v>0</v>
      </c>
      <c r="L182" s="171">
        <v>0</v>
      </c>
    </row>
    <row r="183" spans="1:12" ht="76.5" hidden="1" customHeight="1">
      <c r="A183" s="206">
        <v>3</v>
      </c>
      <c r="B183" s="203"/>
      <c r="C183" s="206"/>
      <c r="D183" s="205"/>
      <c r="E183" s="205"/>
      <c r="F183" s="204"/>
      <c r="G183" s="230" t="s">
        <v>136</v>
      </c>
      <c r="H183" s="157">
        <v>151</v>
      </c>
      <c r="I183" s="172">
        <f>SUM(I184+I237+I302)</f>
        <v>0</v>
      </c>
      <c r="J183" s="178">
        <f>SUM(J184+J237+J302)</f>
        <v>0</v>
      </c>
      <c r="K183" s="177">
        <f>SUM(K184+K237+K302)</f>
        <v>0</v>
      </c>
      <c r="L183" s="172">
        <f>SUM(L184+L237+L302)</f>
        <v>0</v>
      </c>
    </row>
    <row r="184" spans="1:12" ht="25.5" hidden="1" customHeight="1">
      <c r="A184" s="229">
        <v>3</v>
      </c>
      <c r="B184" s="206">
        <v>1</v>
      </c>
      <c r="C184" s="228"/>
      <c r="D184" s="227"/>
      <c r="E184" s="227"/>
      <c r="F184" s="226"/>
      <c r="G184" s="225" t="s">
        <v>137</v>
      </c>
      <c r="H184" s="157">
        <v>152</v>
      </c>
      <c r="I184" s="172">
        <f>SUM(I185+I208+I215+I227+I231)</f>
        <v>0</v>
      </c>
      <c r="J184" s="182">
        <f>SUM(J185+J208+J215+J227+J231)</f>
        <v>0</v>
      </c>
      <c r="K184" s="182">
        <f>SUM(K185+K208+K215+K227+K231)</f>
        <v>0</v>
      </c>
      <c r="L184" s="182">
        <f>SUM(L185+L208+L215+L227+L231)</f>
        <v>0</v>
      </c>
    </row>
    <row r="185" spans="1:12" ht="25.5" hidden="1" customHeight="1">
      <c r="A185" s="185">
        <v>3</v>
      </c>
      <c r="B185" s="210">
        <v>1</v>
      </c>
      <c r="C185" s="185">
        <v>1</v>
      </c>
      <c r="D185" s="184"/>
      <c r="E185" s="184"/>
      <c r="F185" s="224"/>
      <c r="G185" s="169" t="s">
        <v>138</v>
      </c>
      <c r="H185" s="157">
        <v>153</v>
      </c>
      <c r="I185" s="182">
        <f>SUM(I186+I189+I194+I200+I205)</f>
        <v>0</v>
      </c>
      <c r="J185" s="178">
        <f>SUM(J186+J189+J194+J200+J205)</f>
        <v>0</v>
      </c>
      <c r="K185" s="177">
        <f>SUM(K186+K189+K194+K200+K205)</f>
        <v>0</v>
      </c>
      <c r="L185" s="172">
        <f>SUM(L186+L189+L194+L200+L205)</f>
        <v>0</v>
      </c>
    </row>
    <row r="186" spans="1:12" hidden="1">
      <c r="A186" s="168">
        <v>3</v>
      </c>
      <c r="B186" s="165">
        <v>1</v>
      </c>
      <c r="C186" s="168">
        <v>1</v>
      </c>
      <c r="D186" s="167">
        <v>1</v>
      </c>
      <c r="E186" s="167"/>
      <c r="F186" s="223"/>
      <c r="G186" s="169" t="s">
        <v>139</v>
      </c>
      <c r="H186" s="157">
        <v>154</v>
      </c>
      <c r="I186" s="172">
        <f t="shared" ref="I186:L187" si="19">I187</f>
        <v>0</v>
      </c>
      <c r="J186" s="181">
        <f t="shared" si="19"/>
        <v>0</v>
      </c>
      <c r="K186" s="180">
        <f t="shared" si="19"/>
        <v>0</v>
      </c>
      <c r="L186" s="182">
        <f t="shared" si="19"/>
        <v>0</v>
      </c>
    </row>
    <row r="187" spans="1:12" hidden="1">
      <c r="A187" s="168">
        <v>3</v>
      </c>
      <c r="B187" s="165">
        <v>1</v>
      </c>
      <c r="C187" s="168">
        <v>1</v>
      </c>
      <c r="D187" s="167">
        <v>1</v>
      </c>
      <c r="E187" s="167">
        <v>1</v>
      </c>
      <c r="F187" s="187"/>
      <c r="G187" s="169" t="s">
        <v>139</v>
      </c>
      <c r="H187" s="157">
        <v>155</v>
      </c>
      <c r="I187" s="182">
        <f t="shared" si="19"/>
        <v>0</v>
      </c>
      <c r="J187" s="172">
        <f t="shared" si="19"/>
        <v>0</v>
      </c>
      <c r="K187" s="172">
        <f t="shared" si="19"/>
        <v>0</v>
      </c>
      <c r="L187" s="172">
        <f t="shared" si="19"/>
        <v>0</v>
      </c>
    </row>
    <row r="188" spans="1:12" hidden="1">
      <c r="A188" s="168">
        <v>3</v>
      </c>
      <c r="B188" s="165">
        <v>1</v>
      </c>
      <c r="C188" s="168">
        <v>1</v>
      </c>
      <c r="D188" s="167">
        <v>1</v>
      </c>
      <c r="E188" s="167">
        <v>1</v>
      </c>
      <c r="F188" s="187">
        <v>1</v>
      </c>
      <c r="G188" s="169" t="s">
        <v>139</v>
      </c>
      <c r="H188" s="157">
        <v>156</v>
      </c>
      <c r="I188" s="164">
        <v>0</v>
      </c>
      <c r="J188" s="164">
        <v>0</v>
      </c>
      <c r="K188" s="164">
        <v>0</v>
      </c>
      <c r="L188" s="164">
        <v>0</v>
      </c>
    </row>
    <row r="189" spans="1:12" hidden="1">
      <c r="A189" s="185">
        <v>3</v>
      </c>
      <c r="B189" s="184">
        <v>1</v>
      </c>
      <c r="C189" s="184">
        <v>1</v>
      </c>
      <c r="D189" s="184">
        <v>2</v>
      </c>
      <c r="E189" s="184"/>
      <c r="F189" s="183"/>
      <c r="G189" s="210" t="s">
        <v>140</v>
      </c>
      <c r="H189" s="157">
        <v>157</v>
      </c>
      <c r="I189" s="182">
        <f>I190</f>
        <v>0</v>
      </c>
      <c r="J189" s="181">
        <f>J190</f>
        <v>0</v>
      </c>
      <c r="K189" s="180">
        <f>K190</f>
        <v>0</v>
      </c>
      <c r="L189" s="182">
        <f>L190</f>
        <v>0</v>
      </c>
    </row>
    <row r="190" spans="1:12" hidden="1">
      <c r="A190" s="168">
        <v>3</v>
      </c>
      <c r="B190" s="167">
        <v>1</v>
      </c>
      <c r="C190" s="167">
        <v>1</v>
      </c>
      <c r="D190" s="167">
        <v>2</v>
      </c>
      <c r="E190" s="167">
        <v>1</v>
      </c>
      <c r="F190" s="166"/>
      <c r="G190" s="210" t="s">
        <v>140</v>
      </c>
      <c r="H190" s="157">
        <v>158</v>
      </c>
      <c r="I190" s="172">
        <f>SUM(I191:I193)</f>
        <v>0</v>
      </c>
      <c r="J190" s="178">
        <f>SUM(J191:J193)</f>
        <v>0</v>
      </c>
      <c r="K190" s="177">
        <f>SUM(K191:K193)</f>
        <v>0</v>
      </c>
      <c r="L190" s="172">
        <f>SUM(L191:L193)</f>
        <v>0</v>
      </c>
    </row>
    <row r="191" spans="1:12" hidden="1">
      <c r="A191" s="185">
        <v>3</v>
      </c>
      <c r="B191" s="184">
        <v>1</v>
      </c>
      <c r="C191" s="184">
        <v>1</v>
      </c>
      <c r="D191" s="184">
        <v>2</v>
      </c>
      <c r="E191" s="184">
        <v>1</v>
      </c>
      <c r="F191" s="183">
        <v>1</v>
      </c>
      <c r="G191" s="210" t="s">
        <v>141</v>
      </c>
      <c r="H191" s="157">
        <v>159</v>
      </c>
      <c r="I191" s="219">
        <v>0</v>
      </c>
      <c r="J191" s="219">
        <v>0</v>
      </c>
      <c r="K191" s="219">
        <v>0</v>
      </c>
      <c r="L191" s="171">
        <v>0</v>
      </c>
    </row>
    <row r="192" spans="1:12" hidden="1">
      <c r="A192" s="168">
        <v>3</v>
      </c>
      <c r="B192" s="167">
        <v>1</v>
      </c>
      <c r="C192" s="167">
        <v>1</v>
      </c>
      <c r="D192" s="167">
        <v>2</v>
      </c>
      <c r="E192" s="167">
        <v>1</v>
      </c>
      <c r="F192" s="166">
        <v>2</v>
      </c>
      <c r="G192" s="165" t="s">
        <v>142</v>
      </c>
      <c r="H192" s="157">
        <v>160</v>
      </c>
      <c r="I192" s="164">
        <v>0</v>
      </c>
      <c r="J192" s="164">
        <v>0</v>
      </c>
      <c r="K192" s="164">
        <v>0</v>
      </c>
      <c r="L192" s="164">
        <v>0</v>
      </c>
    </row>
    <row r="193" spans="1:12" ht="25.5" hidden="1" customHeight="1">
      <c r="A193" s="185">
        <v>3</v>
      </c>
      <c r="B193" s="184">
        <v>1</v>
      </c>
      <c r="C193" s="184">
        <v>1</v>
      </c>
      <c r="D193" s="184">
        <v>2</v>
      </c>
      <c r="E193" s="184">
        <v>1</v>
      </c>
      <c r="F193" s="183">
        <v>3</v>
      </c>
      <c r="G193" s="210" t="s">
        <v>143</v>
      </c>
      <c r="H193" s="157">
        <v>161</v>
      </c>
      <c r="I193" s="219">
        <v>0</v>
      </c>
      <c r="J193" s="219">
        <v>0</v>
      </c>
      <c r="K193" s="219">
        <v>0</v>
      </c>
      <c r="L193" s="171">
        <v>0</v>
      </c>
    </row>
    <row r="194" spans="1:12" hidden="1">
      <c r="A194" s="168">
        <v>3</v>
      </c>
      <c r="B194" s="167">
        <v>1</v>
      </c>
      <c r="C194" s="167">
        <v>1</v>
      </c>
      <c r="D194" s="167">
        <v>3</v>
      </c>
      <c r="E194" s="167"/>
      <c r="F194" s="166"/>
      <c r="G194" s="165" t="s">
        <v>144</v>
      </c>
      <c r="H194" s="157">
        <v>162</v>
      </c>
      <c r="I194" s="172">
        <f>I195</f>
        <v>0</v>
      </c>
      <c r="J194" s="178">
        <f>J195</f>
        <v>0</v>
      </c>
      <c r="K194" s="177">
        <f>K195</f>
        <v>0</v>
      </c>
      <c r="L194" s="172">
        <f>L195</f>
        <v>0</v>
      </c>
    </row>
    <row r="195" spans="1:12" hidden="1">
      <c r="A195" s="168">
        <v>3</v>
      </c>
      <c r="B195" s="167">
        <v>1</v>
      </c>
      <c r="C195" s="167">
        <v>1</v>
      </c>
      <c r="D195" s="167">
        <v>3</v>
      </c>
      <c r="E195" s="167">
        <v>1</v>
      </c>
      <c r="F195" s="166"/>
      <c r="G195" s="165" t="s">
        <v>144</v>
      </c>
      <c r="H195" s="157">
        <v>163</v>
      </c>
      <c r="I195" s="172">
        <f>SUM(I196:I199)</f>
        <v>0</v>
      </c>
      <c r="J195" s="172">
        <f>SUM(J196:J199)</f>
        <v>0</v>
      </c>
      <c r="K195" s="172">
        <f>SUM(K196:K199)</f>
        <v>0</v>
      </c>
      <c r="L195" s="172">
        <f>SUM(L196:L199)</f>
        <v>0</v>
      </c>
    </row>
    <row r="196" spans="1:12" hidden="1">
      <c r="A196" s="168">
        <v>3</v>
      </c>
      <c r="B196" s="167">
        <v>1</v>
      </c>
      <c r="C196" s="167">
        <v>1</v>
      </c>
      <c r="D196" s="167">
        <v>3</v>
      </c>
      <c r="E196" s="167">
        <v>1</v>
      </c>
      <c r="F196" s="166">
        <v>1</v>
      </c>
      <c r="G196" s="165" t="s">
        <v>145</v>
      </c>
      <c r="H196" s="157">
        <v>164</v>
      </c>
      <c r="I196" s="164">
        <v>0</v>
      </c>
      <c r="J196" s="164">
        <v>0</v>
      </c>
      <c r="K196" s="164">
        <v>0</v>
      </c>
      <c r="L196" s="171">
        <v>0</v>
      </c>
    </row>
    <row r="197" spans="1:12" hidden="1">
      <c r="A197" s="168">
        <v>3</v>
      </c>
      <c r="B197" s="167">
        <v>1</v>
      </c>
      <c r="C197" s="167">
        <v>1</v>
      </c>
      <c r="D197" s="167">
        <v>3</v>
      </c>
      <c r="E197" s="167">
        <v>1</v>
      </c>
      <c r="F197" s="166">
        <v>2</v>
      </c>
      <c r="G197" s="165" t="s">
        <v>146</v>
      </c>
      <c r="H197" s="157">
        <v>165</v>
      </c>
      <c r="I197" s="219">
        <v>0</v>
      </c>
      <c r="J197" s="164">
        <v>0</v>
      </c>
      <c r="K197" s="164">
        <v>0</v>
      </c>
      <c r="L197" s="164">
        <v>0</v>
      </c>
    </row>
    <row r="198" spans="1:12" hidden="1">
      <c r="A198" s="168">
        <v>3</v>
      </c>
      <c r="B198" s="167">
        <v>1</v>
      </c>
      <c r="C198" s="167">
        <v>1</v>
      </c>
      <c r="D198" s="167">
        <v>3</v>
      </c>
      <c r="E198" s="167">
        <v>1</v>
      </c>
      <c r="F198" s="166">
        <v>3</v>
      </c>
      <c r="G198" s="169" t="s">
        <v>147</v>
      </c>
      <c r="H198" s="157">
        <v>166</v>
      </c>
      <c r="I198" s="219">
        <v>0</v>
      </c>
      <c r="J198" s="195">
        <v>0</v>
      </c>
      <c r="K198" s="195">
        <v>0</v>
      </c>
      <c r="L198" s="195">
        <v>0</v>
      </c>
    </row>
    <row r="199" spans="1:12" ht="26.25" hidden="1" customHeight="1">
      <c r="A199" s="175">
        <v>3</v>
      </c>
      <c r="B199" s="174">
        <v>1</v>
      </c>
      <c r="C199" s="174">
        <v>1</v>
      </c>
      <c r="D199" s="174">
        <v>3</v>
      </c>
      <c r="E199" s="174">
        <v>1</v>
      </c>
      <c r="F199" s="173">
        <v>4</v>
      </c>
      <c r="G199" s="222" t="s">
        <v>148</v>
      </c>
      <c r="H199" s="157">
        <v>167</v>
      </c>
      <c r="I199" s="221">
        <v>0</v>
      </c>
      <c r="J199" s="220">
        <v>0</v>
      </c>
      <c r="K199" s="164">
        <v>0</v>
      </c>
      <c r="L199" s="164">
        <v>0</v>
      </c>
    </row>
    <row r="200" spans="1:12" hidden="1">
      <c r="A200" s="175">
        <v>3</v>
      </c>
      <c r="B200" s="174">
        <v>1</v>
      </c>
      <c r="C200" s="174">
        <v>1</v>
      </c>
      <c r="D200" s="174">
        <v>4</v>
      </c>
      <c r="E200" s="174"/>
      <c r="F200" s="173"/>
      <c r="G200" s="179" t="s">
        <v>149</v>
      </c>
      <c r="H200" s="157">
        <v>168</v>
      </c>
      <c r="I200" s="172">
        <f>I201</f>
        <v>0</v>
      </c>
      <c r="J200" s="218">
        <f>J201</f>
        <v>0</v>
      </c>
      <c r="K200" s="217">
        <f>K201</f>
        <v>0</v>
      </c>
      <c r="L200" s="216">
        <f>L201</f>
        <v>0</v>
      </c>
    </row>
    <row r="201" spans="1:12" hidden="1">
      <c r="A201" s="168">
        <v>3</v>
      </c>
      <c r="B201" s="167">
        <v>1</v>
      </c>
      <c r="C201" s="167">
        <v>1</v>
      </c>
      <c r="D201" s="167">
        <v>4</v>
      </c>
      <c r="E201" s="167">
        <v>1</v>
      </c>
      <c r="F201" s="166"/>
      <c r="G201" s="179" t="s">
        <v>149</v>
      </c>
      <c r="H201" s="157">
        <v>169</v>
      </c>
      <c r="I201" s="182">
        <f>SUM(I202:I204)</f>
        <v>0</v>
      </c>
      <c r="J201" s="178">
        <f>SUM(J202:J204)</f>
        <v>0</v>
      </c>
      <c r="K201" s="177">
        <f>SUM(K202:K204)</f>
        <v>0</v>
      </c>
      <c r="L201" s="172">
        <f>SUM(L202:L204)</f>
        <v>0</v>
      </c>
    </row>
    <row r="202" spans="1:12" hidden="1">
      <c r="A202" s="168">
        <v>3</v>
      </c>
      <c r="B202" s="167">
        <v>1</v>
      </c>
      <c r="C202" s="167">
        <v>1</v>
      </c>
      <c r="D202" s="167">
        <v>4</v>
      </c>
      <c r="E202" s="167">
        <v>1</v>
      </c>
      <c r="F202" s="166">
        <v>1</v>
      </c>
      <c r="G202" s="165" t="s">
        <v>150</v>
      </c>
      <c r="H202" s="157">
        <v>170</v>
      </c>
      <c r="I202" s="164">
        <v>0</v>
      </c>
      <c r="J202" s="164">
        <v>0</v>
      </c>
      <c r="K202" s="164">
        <v>0</v>
      </c>
      <c r="L202" s="171">
        <v>0</v>
      </c>
    </row>
    <row r="203" spans="1:12" ht="25.5" hidden="1" customHeight="1">
      <c r="A203" s="185">
        <v>3</v>
      </c>
      <c r="B203" s="184">
        <v>1</v>
      </c>
      <c r="C203" s="184">
        <v>1</v>
      </c>
      <c r="D203" s="184">
        <v>4</v>
      </c>
      <c r="E203" s="184">
        <v>1</v>
      </c>
      <c r="F203" s="183">
        <v>2</v>
      </c>
      <c r="G203" s="210" t="s">
        <v>239</v>
      </c>
      <c r="H203" s="157">
        <v>171</v>
      </c>
      <c r="I203" s="219">
        <v>0</v>
      </c>
      <c r="J203" s="219">
        <v>0</v>
      </c>
      <c r="K203" s="201">
        <v>0</v>
      </c>
      <c r="L203" s="164">
        <v>0</v>
      </c>
    </row>
    <row r="204" spans="1:12" hidden="1">
      <c r="A204" s="168">
        <v>3</v>
      </c>
      <c r="B204" s="167">
        <v>1</v>
      </c>
      <c r="C204" s="167">
        <v>1</v>
      </c>
      <c r="D204" s="167">
        <v>4</v>
      </c>
      <c r="E204" s="167">
        <v>1</v>
      </c>
      <c r="F204" s="166">
        <v>3</v>
      </c>
      <c r="G204" s="165" t="s">
        <v>152</v>
      </c>
      <c r="H204" s="157">
        <v>172</v>
      </c>
      <c r="I204" s="219">
        <v>0</v>
      </c>
      <c r="J204" s="219">
        <v>0</v>
      </c>
      <c r="K204" s="219">
        <v>0</v>
      </c>
      <c r="L204" s="164">
        <v>0</v>
      </c>
    </row>
    <row r="205" spans="1:12" ht="25.5" hidden="1" customHeight="1">
      <c r="A205" s="168">
        <v>3</v>
      </c>
      <c r="B205" s="167">
        <v>1</v>
      </c>
      <c r="C205" s="167">
        <v>1</v>
      </c>
      <c r="D205" s="167">
        <v>5</v>
      </c>
      <c r="E205" s="167"/>
      <c r="F205" s="166"/>
      <c r="G205" s="165" t="s">
        <v>153</v>
      </c>
      <c r="H205" s="157">
        <v>173</v>
      </c>
      <c r="I205" s="172">
        <f t="shared" ref="I205:L206" si="20">I206</f>
        <v>0</v>
      </c>
      <c r="J205" s="178">
        <f t="shared" si="20"/>
        <v>0</v>
      </c>
      <c r="K205" s="177">
        <f t="shared" si="20"/>
        <v>0</v>
      </c>
      <c r="L205" s="172">
        <f t="shared" si="20"/>
        <v>0</v>
      </c>
    </row>
    <row r="206" spans="1:12" ht="25.5" hidden="1" customHeight="1">
      <c r="A206" s="175">
        <v>3</v>
      </c>
      <c r="B206" s="174">
        <v>1</v>
      </c>
      <c r="C206" s="174">
        <v>1</v>
      </c>
      <c r="D206" s="174">
        <v>5</v>
      </c>
      <c r="E206" s="174">
        <v>1</v>
      </c>
      <c r="F206" s="173"/>
      <c r="G206" s="165" t="s">
        <v>153</v>
      </c>
      <c r="H206" s="157">
        <v>174</v>
      </c>
      <c r="I206" s="177">
        <f t="shared" si="20"/>
        <v>0</v>
      </c>
      <c r="J206" s="177">
        <f t="shared" si="20"/>
        <v>0</v>
      </c>
      <c r="K206" s="177">
        <f t="shared" si="20"/>
        <v>0</v>
      </c>
      <c r="L206" s="177">
        <f t="shared" si="20"/>
        <v>0</v>
      </c>
    </row>
    <row r="207" spans="1:12" ht="25.5" hidden="1" customHeight="1">
      <c r="A207" s="168">
        <v>3</v>
      </c>
      <c r="B207" s="167">
        <v>1</v>
      </c>
      <c r="C207" s="167">
        <v>1</v>
      </c>
      <c r="D207" s="167">
        <v>5</v>
      </c>
      <c r="E207" s="167">
        <v>1</v>
      </c>
      <c r="F207" s="166">
        <v>1</v>
      </c>
      <c r="G207" s="165" t="s">
        <v>153</v>
      </c>
      <c r="H207" s="157">
        <v>175</v>
      </c>
      <c r="I207" s="219">
        <v>0</v>
      </c>
      <c r="J207" s="164">
        <v>0</v>
      </c>
      <c r="K207" s="164">
        <v>0</v>
      </c>
      <c r="L207" s="164">
        <v>0</v>
      </c>
    </row>
    <row r="208" spans="1:12" ht="25.5" hidden="1" customHeight="1">
      <c r="A208" s="175">
        <v>3</v>
      </c>
      <c r="B208" s="174">
        <v>1</v>
      </c>
      <c r="C208" s="174">
        <v>2</v>
      </c>
      <c r="D208" s="174"/>
      <c r="E208" s="174"/>
      <c r="F208" s="173"/>
      <c r="G208" s="179" t="s">
        <v>154</v>
      </c>
      <c r="H208" s="157">
        <v>176</v>
      </c>
      <c r="I208" s="172">
        <f t="shared" ref="I208:L209" si="21">I209</f>
        <v>0</v>
      </c>
      <c r="J208" s="218">
        <f t="shared" si="21"/>
        <v>0</v>
      </c>
      <c r="K208" s="217">
        <f t="shared" si="21"/>
        <v>0</v>
      </c>
      <c r="L208" s="216">
        <f t="shared" si="21"/>
        <v>0</v>
      </c>
    </row>
    <row r="209" spans="1:15" ht="25.5" hidden="1" customHeight="1">
      <c r="A209" s="168">
        <v>3</v>
      </c>
      <c r="B209" s="167">
        <v>1</v>
      </c>
      <c r="C209" s="167">
        <v>2</v>
      </c>
      <c r="D209" s="167">
        <v>1</v>
      </c>
      <c r="E209" s="167"/>
      <c r="F209" s="166"/>
      <c r="G209" s="179" t="s">
        <v>154</v>
      </c>
      <c r="H209" s="157">
        <v>177</v>
      </c>
      <c r="I209" s="182">
        <f t="shared" si="21"/>
        <v>0</v>
      </c>
      <c r="J209" s="178">
        <f t="shared" si="21"/>
        <v>0</v>
      </c>
      <c r="K209" s="177">
        <f t="shared" si="21"/>
        <v>0</v>
      </c>
      <c r="L209" s="172">
        <f t="shared" si="21"/>
        <v>0</v>
      </c>
    </row>
    <row r="210" spans="1:15" ht="25.5" hidden="1" customHeight="1">
      <c r="A210" s="185">
        <v>3</v>
      </c>
      <c r="B210" s="184">
        <v>1</v>
      </c>
      <c r="C210" s="184">
        <v>2</v>
      </c>
      <c r="D210" s="184">
        <v>1</v>
      </c>
      <c r="E210" s="184">
        <v>1</v>
      </c>
      <c r="F210" s="183"/>
      <c r="G210" s="179" t="s">
        <v>154</v>
      </c>
      <c r="H210" s="157">
        <v>178</v>
      </c>
      <c r="I210" s="172">
        <f>SUM(I211:I214)</f>
        <v>0</v>
      </c>
      <c r="J210" s="181">
        <f>SUM(J211:J214)</f>
        <v>0</v>
      </c>
      <c r="K210" s="180">
        <f>SUM(K211:K214)</f>
        <v>0</v>
      </c>
      <c r="L210" s="182">
        <f>SUM(L211:L214)</f>
        <v>0</v>
      </c>
    </row>
    <row r="211" spans="1:15" ht="38.25" hidden="1" customHeight="1">
      <c r="A211" s="168">
        <v>3</v>
      </c>
      <c r="B211" s="167">
        <v>1</v>
      </c>
      <c r="C211" s="167">
        <v>2</v>
      </c>
      <c r="D211" s="167">
        <v>1</v>
      </c>
      <c r="E211" s="167">
        <v>1</v>
      </c>
      <c r="F211" s="166">
        <v>2</v>
      </c>
      <c r="G211" s="165" t="s">
        <v>238</v>
      </c>
      <c r="H211" s="157">
        <v>179</v>
      </c>
      <c r="I211" s="164">
        <v>0</v>
      </c>
      <c r="J211" s="164">
        <v>0</v>
      </c>
      <c r="K211" s="164">
        <v>0</v>
      </c>
      <c r="L211" s="164">
        <v>0</v>
      </c>
    </row>
    <row r="212" spans="1:15" hidden="1">
      <c r="A212" s="168">
        <v>3</v>
      </c>
      <c r="B212" s="167">
        <v>1</v>
      </c>
      <c r="C212" s="167">
        <v>2</v>
      </c>
      <c r="D212" s="168">
        <v>1</v>
      </c>
      <c r="E212" s="167">
        <v>1</v>
      </c>
      <c r="F212" s="166">
        <v>3</v>
      </c>
      <c r="G212" s="165" t="s">
        <v>156</v>
      </c>
      <c r="H212" s="157">
        <v>180</v>
      </c>
      <c r="I212" s="164">
        <v>0</v>
      </c>
      <c r="J212" s="164">
        <v>0</v>
      </c>
      <c r="K212" s="164">
        <v>0</v>
      </c>
      <c r="L212" s="164">
        <v>0</v>
      </c>
    </row>
    <row r="213" spans="1:15" ht="25.5" hidden="1" customHeight="1">
      <c r="A213" s="168">
        <v>3</v>
      </c>
      <c r="B213" s="167">
        <v>1</v>
      </c>
      <c r="C213" s="167">
        <v>2</v>
      </c>
      <c r="D213" s="168">
        <v>1</v>
      </c>
      <c r="E213" s="167">
        <v>1</v>
      </c>
      <c r="F213" s="166">
        <v>4</v>
      </c>
      <c r="G213" s="165" t="s">
        <v>157</v>
      </c>
      <c r="H213" s="157">
        <v>181</v>
      </c>
      <c r="I213" s="164">
        <v>0</v>
      </c>
      <c r="J213" s="164">
        <v>0</v>
      </c>
      <c r="K213" s="164">
        <v>0</v>
      </c>
      <c r="L213" s="164">
        <v>0</v>
      </c>
    </row>
    <row r="214" spans="1:15" hidden="1">
      <c r="A214" s="175">
        <v>3</v>
      </c>
      <c r="B214" s="200">
        <v>1</v>
      </c>
      <c r="C214" s="200">
        <v>2</v>
      </c>
      <c r="D214" s="194">
        <v>1</v>
      </c>
      <c r="E214" s="200">
        <v>1</v>
      </c>
      <c r="F214" s="193">
        <v>5</v>
      </c>
      <c r="G214" s="189" t="s">
        <v>158</v>
      </c>
      <c r="H214" s="157">
        <v>182</v>
      </c>
      <c r="I214" s="164">
        <v>0</v>
      </c>
      <c r="J214" s="164">
        <v>0</v>
      </c>
      <c r="K214" s="164">
        <v>0</v>
      </c>
      <c r="L214" s="171">
        <v>0</v>
      </c>
    </row>
    <row r="215" spans="1:15" hidden="1">
      <c r="A215" s="168">
        <v>3</v>
      </c>
      <c r="B215" s="167">
        <v>1</v>
      </c>
      <c r="C215" s="167">
        <v>3</v>
      </c>
      <c r="D215" s="168"/>
      <c r="E215" s="167"/>
      <c r="F215" s="166"/>
      <c r="G215" s="165" t="s">
        <v>159</v>
      </c>
      <c r="H215" s="157">
        <v>183</v>
      </c>
      <c r="I215" s="172">
        <f>SUM(I216+I219)</f>
        <v>0</v>
      </c>
      <c r="J215" s="178">
        <f>SUM(J216+J219)</f>
        <v>0</v>
      </c>
      <c r="K215" s="177">
        <f>SUM(K216+K219)</f>
        <v>0</v>
      </c>
      <c r="L215" s="172">
        <f>SUM(L216+L219)</f>
        <v>0</v>
      </c>
    </row>
    <row r="216" spans="1:15" ht="25.5" hidden="1" customHeight="1">
      <c r="A216" s="185">
        <v>3</v>
      </c>
      <c r="B216" s="184">
        <v>1</v>
      </c>
      <c r="C216" s="184">
        <v>3</v>
      </c>
      <c r="D216" s="185">
        <v>1</v>
      </c>
      <c r="E216" s="168"/>
      <c r="F216" s="183"/>
      <c r="G216" s="210" t="s">
        <v>160</v>
      </c>
      <c r="H216" s="157">
        <v>184</v>
      </c>
      <c r="I216" s="182">
        <f t="shared" ref="I216:L217" si="22">I217</f>
        <v>0</v>
      </c>
      <c r="J216" s="181">
        <f t="shared" si="22"/>
        <v>0</v>
      </c>
      <c r="K216" s="180">
        <f t="shared" si="22"/>
        <v>0</v>
      </c>
      <c r="L216" s="182">
        <f t="shared" si="22"/>
        <v>0</v>
      </c>
    </row>
    <row r="217" spans="1:15" ht="25.5" hidden="1" customHeight="1">
      <c r="A217" s="168">
        <v>3</v>
      </c>
      <c r="B217" s="167">
        <v>1</v>
      </c>
      <c r="C217" s="167">
        <v>3</v>
      </c>
      <c r="D217" s="168">
        <v>1</v>
      </c>
      <c r="E217" s="168">
        <v>1</v>
      </c>
      <c r="F217" s="166"/>
      <c r="G217" s="210" t="s">
        <v>160</v>
      </c>
      <c r="H217" s="157">
        <v>185</v>
      </c>
      <c r="I217" s="172">
        <f t="shared" si="22"/>
        <v>0</v>
      </c>
      <c r="J217" s="178">
        <f t="shared" si="22"/>
        <v>0</v>
      </c>
      <c r="K217" s="177">
        <f t="shared" si="22"/>
        <v>0</v>
      </c>
      <c r="L217" s="172">
        <f t="shared" si="22"/>
        <v>0</v>
      </c>
    </row>
    <row r="218" spans="1:15" ht="25.5" hidden="1" customHeight="1">
      <c r="A218" s="168">
        <v>3</v>
      </c>
      <c r="B218" s="165">
        <v>1</v>
      </c>
      <c r="C218" s="168">
        <v>3</v>
      </c>
      <c r="D218" s="167">
        <v>1</v>
      </c>
      <c r="E218" s="167">
        <v>1</v>
      </c>
      <c r="F218" s="166">
        <v>1</v>
      </c>
      <c r="G218" s="210" t="s">
        <v>160</v>
      </c>
      <c r="H218" s="157">
        <v>186</v>
      </c>
      <c r="I218" s="171">
        <v>0</v>
      </c>
      <c r="J218" s="171">
        <v>0</v>
      </c>
      <c r="K218" s="171">
        <v>0</v>
      </c>
      <c r="L218" s="171">
        <v>0</v>
      </c>
    </row>
    <row r="219" spans="1:15" hidden="1">
      <c r="A219" s="168">
        <v>3</v>
      </c>
      <c r="B219" s="165">
        <v>1</v>
      </c>
      <c r="C219" s="168">
        <v>3</v>
      </c>
      <c r="D219" s="167">
        <v>2</v>
      </c>
      <c r="E219" s="167"/>
      <c r="F219" s="166"/>
      <c r="G219" s="165" t="s">
        <v>161</v>
      </c>
      <c r="H219" s="157">
        <v>187</v>
      </c>
      <c r="I219" s="172">
        <f>I220</f>
        <v>0</v>
      </c>
      <c r="J219" s="178">
        <f>J220</f>
        <v>0</v>
      </c>
      <c r="K219" s="177">
        <f>K220</f>
        <v>0</v>
      </c>
      <c r="L219" s="172">
        <f>L220</f>
        <v>0</v>
      </c>
    </row>
    <row r="220" spans="1:15" hidden="1">
      <c r="A220" s="185">
        <v>3</v>
      </c>
      <c r="B220" s="210">
        <v>1</v>
      </c>
      <c r="C220" s="185">
        <v>3</v>
      </c>
      <c r="D220" s="184">
        <v>2</v>
      </c>
      <c r="E220" s="184">
        <v>1</v>
      </c>
      <c r="F220" s="183"/>
      <c r="G220" s="165" t="s">
        <v>161</v>
      </c>
      <c r="H220" s="157">
        <v>188</v>
      </c>
      <c r="I220" s="172">
        <f>SUM(I221:I226)</f>
        <v>0</v>
      </c>
      <c r="J220" s="172">
        <f>SUM(J221:J226)</f>
        <v>0</v>
      </c>
      <c r="K220" s="172">
        <f>SUM(K221:K226)</f>
        <v>0</v>
      </c>
      <c r="L220" s="172">
        <f>SUM(L221:L226)</f>
        <v>0</v>
      </c>
      <c r="M220" s="215"/>
      <c r="N220" s="215"/>
      <c r="O220" s="215"/>
    </row>
    <row r="221" spans="1:15" hidden="1">
      <c r="A221" s="168">
        <v>3</v>
      </c>
      <c r="B221" s="165">
        <v>1</v>
      </c>
      <c r="C221" s="168">
        <v>3</v>
      </c>
      <c r="D221" s="167">
        <v>2</v>
      </c>
      <c r="E221" s="167">
        <v>1</v>
      </c>
      <c r="F221" s="166">
        <v>1</v>
      </c>
      <c r="G221" s="165" t="s">
        <v>162</v>
      </c>
      <c r="H221" s="157">
        <v>189</v>
      </c>
      <c r="I221" s="164">
        <v>0</v>
      </c>
      <c r="J221" s="164">
        <v>0</v>
      </c>
      <c r="K221" s="164">
        <v>0</v>
      </c>
      <c r="L221" s="171">
        <v>0</v>
      </c>
    </row>
    <row r="222" spans="1:15" ht="25.5" hidden="1" customHeight="1">
      <c r="A222" s="168">
        <v>3</v>
      </c>
      <c r="B222" s="165">
        <v>1</v>
      </c>
      <c r="C222" s="168">
        <v>3</v>
      </c>
      <c r="D222" s="167">
        <v>2</v>
      </c>
      <c r="E222" s="167">
        <v>1</v>
      </c>
      <c r="F222" s="166">
        <v>2</v>
      </c>
      <c r="G222" s="165" t="s">
        <v>163</v>
      </c>
      <c r="H222" s="157">
        <v>190</v>
      </c>
      <c r="I222" s="164">
        <v>0</v>
      </c>
      <c r="J222" s="164">
        <v>0</v>
      </c>
      <c r="K222" s="164">
        <v>0</v>
      </c>
      <c r="L222" s="164">
        <v>0</v>
      </c>
    </row>
    <row r="223" spans="1:15" hidden="1">
      <c r="A223" s="168">
        <v>3</v>
      </c>
      <c r="B223" s="165">
        <v>1</v>
      </c>
      <c r="C223" s="168">
        <v>3</v>
      </c>
      <c r="D223" s="167">
        <v>2</v>
      </c>
      <c r="E223" s="167">
        <v>1</v>
      </c>
      <c r="F223" s="166">
        <v>3</v>
      </c>
      <c r="G223" s="165" t="s">
        <v>164</v>
      </c>
      <c r="H223" s="157">
        <v>191</v>
      </c>
      <c r="I223" s="164">
        <v>0</v>
      </c>
      <c r="J223" s="164">
        <v>0</v>
      </c>
      <c r="K223" s="164">
        <v>0</v>
      </c>
      <c r="L223" s="164">
        <v>0</v>
      </c>
    </row>
    <row r="224" spans="1:15" ht="25.5" hidden="1" customHeight="1">
      <c r="A224" s="168">
        <v>3</v>
      </c>
      <c r="B224" s="165">
        <v>1</v>
      </c>
      <c r="C224" s="168">
        <v>3</v>
      </c>
      <c r="D224" s="167">
        <v>2</v>
      </c>
      <c r="E224" s="167">
        <v>1</v>
      </c>
      <c r="F224" s="166">
        <v>4</v>
      </c>
      <c r="G224" s="165" t="s">
        <v>237</v>
      </c>
      <c r="H224" s="157">
        <v>192</v>
      </c>
      <c r="I224" s="164">
        <v>0</v>
      </c>
      <c r="J224" s="164">
        <v>0</v>
      </c>
      <c r="K224" s="164">
        <v>0</v>
      </c>
      <c r="L224" s="171">
        <v>0</v>
      </c>
    </row>
    <row r="225" spans="1:12" hidden="1">
      <c r="A225" s="168">
        <v>3</v>
      </c>
      <c r="B225" s="165">
        <v>1</v>
      </c>
      <c r="C225" s="168">
        <v>3</v>
      </c>
      <c r="D225" s="167">
        <v>2</v>
      </c>
      <c r="E225" s="167">
        <v>1</v>
      </c>
      <c r="F225" s="166">
        <v>5</v>
      </c>
      <c r="G225" s="210" t="s">
        <v>166</v>
      </c>
      <c r="H225" s="157">
        <v>193</v>
      </c>
      <c r="I225" s="164">
        <v>0</v>
      </c>
      <c r="J225" s="164">
        <v>0</v>
      </c>
      <c r="K225" s="164">
        <v>0</v>
      </c>
      <c r="L225" s="164">
        <v>0</v>
      </c>
    </row>
    <row r="226" spans="1:12" hidden="1">
      <c r="A226" s="168">
        <v>3</v>
      </c>
      <c r="B226" s="165">
        <v>1</v>
      </c>
      <c r="C226" s="168">
        <v>3</v>
      </c>
      <c r="D226" s="167">
        <v>2</v>
      </c>
      <c r="E226" s="167">
        <v>1</v>
      </c>
      <c r="F226" s="166">
        <v>6</v>
      </c>
      <c r="G226" s="210" t="s">
        <v>161</v>
      </c>
      <c r="H226" s="157">
        <v>194</v>
      </c>
      <c r="I226" s="164">
        <v>0</v>
      </c>
      <c r="J226" s="164">
        <v>0</v>
      </c>
      <c r="K226" s="164">
        <v>0</v>
      </c>
      <c r="L226" s="171">
        <v>0</v>
      </c>
    </row>
    <row r="227" spans="1:12" ht="25.5" hidden="1" customHeight="1">
      <c r="A227" s="185">
        <v>3</v>
      </c>
      <c r="B227" s="184">
        <v>1</v>
      </c>
      <c r="C227" s="184">
        <v>4</v>
      </c>
      <c r="D227" s="184"/>
      <c r="E227" s="184"/>
      <c r="F227" s="183"/>
      <c r="G227" s="210" t="s">
        <v>167</v>
      </c>
      <c r="H227" s="157">
        <v>195</v>
      </c>
      <c r="I227" s="182">
        <f t="shared" ref="I227:L229" si="23">I228</f>
        <v>0</v>
      </c>
      <c r="J227" s="181">
        <f t="shared" si="23"/>
        <v>0</v>
      </c>
      <c r="K227" s="180">
        <f t="shared" si="23"/>
        <v>0</v>
      </c>
      <c r="L227" s="180">
        <f t="shared" si="23"/>
        <v>0</v>
      </c>
    </row>
    <row r="228" spans="1:12" ht="25.5" hidden="1" customHeight="1">
      <c r="A228" s="175">
        <v>3</v>
      </c>
      <c r="B228" s="200">
        <v>1</v>
      </c>
      <c r="C228" s="200">
        <v>4</v>
      </c>
      <c r="D228" s="200">
        <v>1</v>
      </c>
      <c r="E228" s="200"/>
      <c r="F228" s="193"/>
      <c r="G228" s="210" t="s">
        <v>167</v>
      </c>
      <c r="H228" s="157">
        <v>196</v>
      </c>
      <c r="I228" s="192">
        <f t="shared" si="23"/>
        <v>0</v>
      </c>
      <c r="J228" s="213">
        <f t="shared" si="23"/>
        <v>0</v>
      </c>
      <c r="K228" s="190">
        <f t="shared" si="23"/>
        <v>0</v>
      </c>
      <c r="L228" s="190">
        <f t="shared" si="23"/>
        <v>0</v>
      </c>
    </row>
    <row r="229" spans="1:12" ht="25.5" hidden="1" customHeight="1">
      <c r="A229" s="168">
        <v>3</v>
      </c>
      <c r="B229" s="167">
        <v>1</v>
      </c>
      <c r="C229" s="167">
        <v>4</v>
      </c>
      <c r="D229" s="167">
        <v>1</v>
      </c>
      <c r="E229" s="167">
        <v>1</v>
      </c>
      <c r="F229" s="166"/>
      <c r="G229" s="210" t="s">
        <v>168</v>
      </c>
      <c r="H229" s="157">
        <v>197</v>
      </c>
      <c r="I229" s="172">
        <f t="shared" si="23"/>
        <v>0</v>
      </c>
      <c r="J229" s="178">
        <f t="shared" si="23"/>
        <v>0</v>
      </c>
      <c r="K229" s="177">
        <f t="shared" si="23"/>
        <v>0</v>
      </c>
      <c r="L229" s="177">
        <f t="shared" si="23"/>
        <v>0</v>
      </c>
    </row>
    <row r="230" spans="1:12" ht="25.5" hidden="1" customHeight="1">
      <c r="A230" s="169">
        <v>3</v>
      </c>
      <c r="B230" s="168">
        <v>1</v>
      </c>
      <c r="C230" s="167">
        <v>4</v>
      </c>
      <c r="D230" s="167">
        <v>1</v>
      </c>
      <c r="E230" s="167">
        <v>1</v>
      </c>
      <c r="F230" s="166">
        <v>1</v>
      </c>
      <c r="G230" s="210" t="s">
        <v>168</v>
      </c>
      <c r="H230" s="157">
        <v>198</v>
      </c>
      <c r="I230" s="164">
        <v>0</v>
      </c>
      <c r="J230" s="164">
        <v>0</v>
      </c>
      <c r="K230" s="164">
        <v>0</v>
      </c>
      <c r="L230" s="164">
        <v>0</v>
      </c>
    </row>
    <row r="231" spans="1:12" ht="25.5" hidden="1" customHeight="1">
      <c r="A231" s="169">
        <v>3</v>
      </c>
      <c r="B231" s="167">
        <v>1</v>
      </c>
      <c r="C231" s="167">
        <v>5</v>
      </c>
      <c r="D231" s="167"/>
      <c r="E231" s="167"/>
      <c r="F231" s="166"/>
      <c r="G231" s="165" t="s">
        <v>236</v>
      </c>
      <c r="H231" s="157">
        <v>199</v>
      </c>
      <c r="I231" s="172">
        <f t="shared" ref="I231:L232" si="24">I232</f>
        <v>0</v>
      </c>
      <c r="J231" s="172">
        <f t="shared" si="24"/>
        <v>0</v>
      </c>
      <c r="K231" s="172">
        <f t="shared" si="24"/>
        <v>0</v>
      </c>
      <c r="L231" s="172">
        <f t="shared" si="24"/>
        <v>0</v>
      </c>
    </row>
    <row r="232" spans="1:12" ht="25.5" hidden="1" customHeight="1">
      <c r="A232" s="169">
        <v>3</v>
      </c>
      <c r="B232" s="167">
        <v>1</v>
      </c>
      <c r="C232" s="167">
        <v>5</v>
      </c>
      <c r="D232" s="167">
        <v>1</v>
      </c>
      <c r="E232" s="167"/>
      <c r="F232" s="166"/>
      <c r="G232" s="165" t="s">
        <v>236</v>
      </c>
      <c r="H232" s="157">
        <v>200</v>
      </c>
      <c r="I232" s="172">
        <f t="shared" si="24"/>
        <v>0</v>
      </c>
      <c r="J232" s="172">
        <f t="shared" si="24"/>
        <v>0</v>
      </c>
      <c r="K232" s="172">
        <f t="shared" si="24"/>
        <v>0</v>
      </c>
      <c r="L232" s="172">
        <f t="shared" si="24"/>
        <v>0</v>
      </c>
    </row>
    <row r="233" spans="1:12" ht="25.5" hidden="1" customHeight="1">
      <c r="A233" s="169">
        <v>3</v>
      </c>
      <c r="B233" s="167">
        <v>1</v>
      </c>
      <c r="C233" s="167">
        <v>5</v>
      </c>
      <c r="D233" s="167">
        <v>1</v>
      </c>
      <c r="E233" s="167">
        <v>1</v>
      </c>
      <c r="F233" s="166"/>
      <c r="G233" s="165" t="s">
        <v>236</v>
      </c>
      <c r="H233" s="157">
        <v>201</v>
      </c>
      <c r="I233" s="172">
        <f>SUM(I234:I236)</f>
        <v>0</v>
      </c>
      <c r="J233" s="172">
        <f>SUM(J234:J236)</f>
        <v>0</v>
      </c>
      <c r="K233" s="172">
        <f>SUM(K234:K236)</f>
        <v>0</v>
      </c>
      <c r="L233" s="172">
        <f>SUM(L234:L236)</f>
        <v>0</v>
      </c>
    </row>
    <row r="234" spans="1:12" hidden="1">
      <c r="A234" s="169">
        <v>3</v>
      </c>
      <c r="B234" s="167">
        <v>1</v>
      </c>
      <c r="C234" s="167">
        <v>5</v>
      </c>
      <c r="D234" s="167">
        <v>1</v>
      </c>
      <c r="E234" s="167">
        <v>1</v>
      </c>
      <c r="F234" s="166">
        <v>1</v>
      </c>
      <c r="G234" s="214" t="s">
        <v>170</v>
      </c>
      <c r="H234" s="157">
        <v>202</v>
      </c>
      <c r="I234" s="164">
        <v>0</v>
      </c>
      <c r="J234" s="164">
        <v>0</v>
      </c>
      <c r="K234" s="164">
        <v>0</v>
      </c>
      <c r="L234" s="164">
        <v>0</v>
      </c>
    </row>
    <row r="235" spans="1:12" hidden="1">
      <c r="A235" s="169">
        <v>3</v>
      </c>
      <c r="B235" s="167">
        <v>1</v>
      </c>
      <c r="C235" s="167">
        <v>5</v>
      </c>
      <c r="D235" s="167">
        <v>1</v>
      </c>
      <c r="E235" s="167">
        <v>1</v>
      </c>
      <c r="F235" s="166">
        <v>2</v>
      </c>
      <c r="G235" s="214" t="s">
        <v>171</v>
      </c>
      <c r="H235" s="157">
        <v>203</v>
      </c>
      <c r="I235" s="164">
        <v>0</v>
      </c>
      <c r="J235" s="164">
        <v>0</v>
      </c>
      <c r="K235" s="164">
        <v>0</v>
      </c>
      <c r="L235" s="164">
        <v>0</v>
      </c>
    </row>
    <row r="236" spans="1:12" ht="25.5" hidden="1" customHeight="1">
      <c r="A236" s="169">
        <v>3</v>
      </c>
      <c r="B236" s="167">
        <v>1</v>
      </c>
      <c r="C236" s="167">
        <v>5</v>
      </c>
      <c r="D236" s="167">
        <v>1</v>
      </c>
      <c r="E236" s="167">
        <v>1</v>
      </c>
      <c r="F236" s="166">
        <v>3</v>
      </c>
      <c r="G236" s="214" t="s">
        <v>172</v>
      </c>
      <c r="H236" s="157">
        <v>204</v>
      </c>
      <c r="I236" s="164">
        <v>0</v>
      </c>
      <c r="J236" s="164">
        <v>0</v>
      </c>
      <c r="K236" s="164">
        <v>0</v>
      </c>
      <c r="L236" s="164">
        <v>0</v>
      </c>
    </row>
    <row r="237" spans="1:12" ht="38.25" hidden="1" customHeight="1">
      <c r="A237" s="206">
        <v>3</v>
      </c>
      <c r="B237" s="205">
        <v>2</v>
      </c>
      <c r="C237" s="205"/>
      <c r="D237" s="205"/>
      <c r="E237" s="205"/>
      <c r="F237" s="204"/>
      <c r="G237" s="203" t="s">
        <v>173</v>
      </c>
      <c r="H237" s="157">
        <v>205</v>
      </c>
      <c r="I237" s="172">
        <f>SUM(I238+I270)</f>
        <v>0</v>
      </c>
      <c r="J237" s="178">
        <f>SUM(J238+J270)</f>
        <v>0</v>
      </c>
      <c r="K237" s="177">
        <f>SUM(K238+K270)</f>
        <v>0</v>
      </c>
      <c r="L237" s="177">
        <f>SUM(L238+L270)</f>
        <v>0</v>
      </c>
    </row>
    <row r="238" spans="1:12" ht="38.25" hidden="1" customHeight="1">
      <c r="A238" s="175">
        <v>3</v>
      </c>
      <c r="B238" s="194">
        <v>2</v>
      </c>
      <c r="C238" s="200">
        <v>1</v>
      </c>
      <c r="D238" s="200"/>
      <c r="E238" s="200"/>
      <c r="F238" s="193"/>
      <c r="G238" s="189" t="s">
        <v>174</v>
      </c>
      <c r="H238" s="157">
        <v>206</v>
      </c>
      <c r="I238" s="192">
        <f>SUM(I239+I248+I252+I256+I260+I263+I266)</f>
        <v>0</v>
      </c>
      <c r="J238" s="213">
        <f>SUM(J239+J248+J252+J256+J260+J263+J266)</f>
        <v>0</v>
      </c>
      <c r="K238" s="190">
        <f>SUM(K239+K248+K252+K256+K260+K263+K266)</f>
        <v>0</v>
      </c>
      <c r="L238" s="190">
        <f>SUM(L239+L248+L252+L256+L260+L263+L266)</f>
        <v>0</v>
      </c>
    </row>
    <row r="239" spans="1:12" hidden="1">
      <c r="A239" s="168">
        <v>3</v>
      </c>
      <c r="B239" s="167">
        <v>2</v>
      </c>
      <c r="C239" s="167">
        <v>1</v>
      </c>
      <c r="D239" s="167">
        <v>1</v>
      </c>
      <c r="E239" s="167"/>
      <c r="F239" s="166"/>
      <c r="G239" s="165" t="s">
        <v>175</v>
      </c>
      <c r="H239" s="157">
        <v>207</v>
      </c>
      <c r="I239" s="192">
        <f>I240</f>
        <v>0</v>
      </c>
      <c r="J239" s="192">
        <f>J240</f>
        <v>0</v>
      </c>
      <c r="K239" s="192">
        <f>K240</f>
        <v>0</v>
      </c>
      <c r="L239" s="192">
        <f>L240</f>
        <v>0</v>
      </c>
    </row>
    <row r="240" spans="1:12" hidden="1">
      <c r="A240" s="168">
        <v>3</v>
      </c>
      <c r="B240" s="168">
        <v>2</v>
      </c>
      <c r="C240" s="167">
        <v>1</v>
      </c>
      <c r="D240" s="167">
        <v>1</v>
      </c>
      <c r="E240" s="167">
        <v>1</v>
      </c>
      <c r="F240" s="166"/>
      <c r="G240" s="165" t="s">
        <v>176</v>
      </c>
      <c r="H240" s="157">
        <v>208</v>
      </c>
      <c r="I240" s="172">
        <f>SUM(I241:I241)</f>
        <v>0</v>
      </c>
      <c r="J240" s="178">
        <f>SUM(J241:J241)</f>
        <v>0</v>
      </c>
      <c r="K240" s="177">
        <f>SUM(K241:K241)</f>
        <v>0</v>
      </c>
      <c r="L240" s="177">
        <f>SUM(L241:L241)</f>
        <v>0</v>
      </c>
    </row>
    <row r="241" spans="1:12" hidden="1">
      <c r="A241" s="175">
        <v>3</v>
      </c>
      <c r="B241" s="175">
        <v>2</v>
      </c>
      <c r="C241" s="200">
        <v>1</v>
      </c>
      <c r="D241" s="200">
        <v>1</v>
      </c>
      <c r="E241" s="200">
        <v>1</v>
      </c>
      <c r="F241" s="193">
        <v>1</v>
      </c>
      <c r="G241" s="189" t="s">
        <v>176</v>
      </c>
      <c r="H241" s="157">
        <v>209</v>
      </c>
      <c r="I241" s="164">
        <v>0</v>
      </c>
      <c r="J241" s="164">
        <v>0</v>
      </c>
      <c r="K241" s="164">
        <v>0</v>
      </c>
      <c r="L241" s="164">
        <v>0</v>
      </c>
    </row>
    <row r="242" spans="1:12" hidden="1">
      <c r="A242" s="175">
        <v>3</v>
      </c>
      <c r="B242" s="200">
        <v>2</v>
      </c>
      <c r="C242" s="200">
        <v>1</v>
      </c>
      <c r="D242" s="200">
        <v>1</v>
      </c>
      <c r="E242" s="200">
        <v>2</v>
      </c>
      <c r="F242" s="193"/>
      <c r="G242" s="189" t="s">
        <v>177</v>
      </c>
      <c r="H242" s="157">
        <v>210</v>
      </c>
      <c r="I242" s="172">
        <f>SUM(I243:I244)</f>
        <v>0</v>
      </c>
      <c r="J242" s="172">
        <f>SUM(J243:J244)</f>
        <v>0</v>
      </c>
      <c r="K242" s="172">
        <f>SUM(K243:K244)</f>
        <v>0</v>
      </c>
      <c r="L242" s="172">
        <f>SUM(L243:L244)</f>
        <v>0</v>
      </c>
    </row>
    <row r="243" spans="1:12" hidden="1">
      <c r="A243" s="175">
        <v>3</v>
      </c>
      <c r="B243" s="200">
        <v>2</v>
      </c>
      <c r="C243" s="200">
        <v>1</v>
      </c>
      <c r="D243" s="200">
        <v>1</v>
      </c>
      <c r="E243" s="200">
        <v>2</v>
      </c>
      <c r="F243" s="193">
        <v>1</v>
      </c>
      <c r="G243" s="189" t="s">
        <v>178</v>
      </c>
      <c r="H243" s="157">
        <v>211</v>
      </c>
      <c r="I243" s="164">
        <v>0</v>
      </c>
      <c r="J243" s="164">
        <v>0</v>
      </c>
      <c r="K243" s="164">
        <v>0</v>
      </c>
      <c r="L243" s="164">
        <v>0</v>
      </c>
    </row>
    <row r="244" spans="1:12" hidden="1">
      <c r="A244" s="175">
        <v>3</v>
      </c>
      <c r="B244" s="200">
        <v>2</v>
      </c>
      <c r="C244" s="200">
        <v>1</v>
      </c>
      <c r="D244" s="200">
        <v>1</v>
      </c>
      <c r="E244" s="200">
        <v>2</v>
      </c>
      <c r="F244" s="193">
        <v>2</v>
      </c>
      <c r="G244" s="189" t="s">
        <v>179</v>
      </c>
      <c r="H244" s="157">
        <v>212</v>
      </c>
      <c r="I244" s="164">
        <v>0</v>
      </c>
      <c r="J244" s="164">
        <v>0</v>
      </c>
      <c r="K244" s="164">
        <v>0</v>
      </c>
      <c r="L244" s="164">
        <v>0</v>
      </c>
    </row>
    <row r="245" spans="1:12" hidden="1">
      <c r="A245" s="175">
        <v>3</v>
      </c>
      <c r="B245" s="200">
        <v>2</v>
      </c>
      <c r="C245" s="200">
        <v>1</v>
      </c>
      <c r="D245" s="200">
        <v>1</v>
      </c>
      <c r="E245" s="200">
        <v>3</v>
      </c>
      <c r="F245" s="212"/>
      <c r="G245" s="189" t="s">
        <v>180</v>
      </c>
      <c r="H245" s="157">
        <v>213</v>
      </c>
      <c r="I245" s="172">
        <f>SUM(I246:I247)</f>
        <v>0</v>
      </c>
      <c r="J245" s="172">
        <f>SUM(J246:J247)</f>
        <v>0</v>
      </c>
      <c r="K245" s="172">
        <f>SUM(K246:K247)</f>
        <v>0</v>
      </c>
      <c r="L245" s="172">
        <f>SUM(L246:L247)</f>
        <v>0</v>
      </c>
    </row>
    <row r="246" spans="1:12" hidden="1">
      <c r="A246" s="175">
        <v>3</v>
      </c>
      <c r="B246" s="200">
        <v>2</v>
      </c>
      <c r="C246" s="200">
        <v>1</v>
      </c>
      <c r="D246" s="200">
        <v>1</v>
      </c>
      <c r="E246" s="200">
        <v>3</v>
      </c>
      <c r="F246" s="193">
        <v>1</v>
      </c>
      <c r="G246" s="189" t="s">
        <v>181</v>
      </c>
      <c r="H246" s="157">
        <v>214</v>
      </c>
      <c r="I246" s="164">
        <v>0</v>
      </c>
      <c r="J246" s="164">
        <v>0</v>
      </c>
      <c r="K246" s="164">
        <v>0</v>
      </c>
      <c r="L246" s="164">
        <v>0</v>
      </c>
    </row>
    <row r="247" spans="1:12" hidden="1">
      <c r="A247" s="175">
        <v>3</v>
      </c>
      <c r="B247" s="200">
        <v>2</v>
      </c>
      <c r="C247" s="200">
        <v>1</v>
      </c>
      <c r="D247" s="200">
        <v>1</v>
      </c>
      <c r="E247" s="200">
        <v>3</v>
      </c>
      <c r="F247" s="193">
        <v>2</v>
      </c>
      <c r="G247" s="189" t="s">
        <v>182</v>
      </c>
      <c r="H247" s="157">
        <v>215</v>
      </c>
      <c r="I247" s="164">
        <v>0</v>
      </c>
      <c r="J247" s="164">
        <v>0</v>
      </c>
      <c r="K247" s="164">
        <v>0</v>
      </c>
      <c r="L247" s="164">
        <v>0</v>
      </c>
    </row>
    <row r="248" spans="1:12" hidden="1">
      <c r="A248" s="168">
        <v>3</v>
      </c>
      <c r="B248" s="167">
        <v>2</v>
      </c>
      <c r="C248" s="167">
        <v>1</v>
      </c>
      <c r="D248" s="167">
        <v>2</v>
      </c>
      <c r="E248" s="167"/>
      <c r="F248" s="166"/>
      <c r="G248" s="165" t="s">
        <v>183</v>
      </c>
      <c r="H248" s="157">
        <v>216</v>
      </c>
      <c r="I248" s="172">
        <f>I249</f>
        <v>0</v>
      </c>
      <c r="J248" s="172">
        <f>J249</f>
        <v>0</v>
      </c>
      <c r="K248" s="172">
        <f>K249</f>
        <v>0</v>
      </c>
      <c r="L248" s="172">
        <f>L249</f>
        <v>0</v>
      </c>
    </row>
    <row r="249" spans="1:12" hidden="1">
      <c r="A249" s="168">
        <v>3</v>
      </c>
      <c r="B249" s="167">
        <v>2</v>
      </c>
      <c r="C249" s="167">
        <v>1</v>
      </c>
      <c r="D249" s="167">
        <v>2</v>
      </c>
      <c r="E249" s="167">
        <v>1</v>
      </c>
      <c r="F249" s="166"/>
      <c r="G249" s="165" t="s">
        <v>183</v>
      </c>
      <c r="H249" s="157">
        <v>217</v>
      </c>
      <c r="I249" s="172">
        <f>SUM(I250:I251)</f>
        <v>0</v>
      </c>
      <c r="J249" s="178">
        <f>SUM(J250:J251)</f>
        <v>0</v>
      </c>
      <c r="K249" s="177">
        <f>SUM(K250:K251)</f>
        <v>0</v>
      </c>
      <c r="L249" s="177">
        <f>SUM(L250:L251)</f>
        <v>0</v>
      </c>
    </row>
    <row r="250" spans="1:12" ht="25.5" hidden="1" customHeight="1">
      <c r="A250" s="175">
        <v>3</v>
      </c>
      <c r="B250" s="194">
        <v>2</v>
      </c>
      <c r="C250" s="200">
        <v>1</v>
      </c>
      <c r="D250" s="200">
        <v>2</v>
      </c>
      <c r="E250" s="200">
        <v>1</v>
      </c>
      <c r="F250" s="193">
        <v>1</v>
      </c>
      <c r="G250" s="189" t="s">
        <v>184</v>
      </c>
      <c r="H250" s="157">
        <v>218</v>
      </c>
      <c r="I250" s="164">
        <v>0</v>
      </c>
      <c r="J250" s="164">
        <v>0</v>
      </c>
      <c r="K250" s="164">
        <v>0</v>
      </c>
      <c r="L250" s="164">
        <v>0</v>
      </c>
    </row>
    <row r="251" spans="1:12" ht="25.5" hidden="1" customHeight="1">
      <c r="A251" s="168">
        <v>3</v>
      </c>
      <c r="B251" s="167">
        <v>2</v>
      </c>
      <c r="C251" s="167">
        <v>1</v>
      </c>
      <c r="D251" s="167">
        <v>2</v>
      </c>
      <c r="E251" s="167">
        <v>1</v>
      </c>
      <c r="F251" s="166">
        <v>2</v>
      </c>
      <c r="G251" s="165" t="s">
        <v>185</v>
      </c>
      <c r="H251" s="157">
        <v>219</v>
      </c>
      <c r="I251" s="164">
        <v>0</v>
      </c>
      <c r="J251" s="164">
        <v>0</v>
      </c>
      <c r="K251" s="164">
        <v>0</v>
      </c>
      <c r="L251" s="164">
        <v>0</v>
      </c>
    </row>
    <row r="252" spans="1:12" ht="25.5" hidden="1" customHeight="1">
      <c r="A252" s="185">
        <v>3</v>
      </c>
      <c r="B252" s="184">
        <v>2</v>
      </c>
      <c r="C252" s="184">
        <v>1</v>
      </c>
      <c r="D252" s="184">
        <v>3</v>
      </c>
      <c r="E252" s="184"/>
      <c r="F252" s="183"/>
      <c r="G252" s="210" t="s">
        <v>186</v>
      </c>
      <c r="H252" s="157">
        <v>220</v>
      </c>
      <c r="I252" s="182">
        <f>I253</f>
        <v>0</v>
      </c>
      <c r="J252" s="181">
        <f>J253</f>
        <v>0</v>
      </c>
      <c r="K252" s="180">
        <f>K253</f>
        <v>0</v>
      </c>
      <c r="L252" s="180">
        <f>L253</f>
        <v>0</v>
      </c>
    </row>
    <row r="253" spans="1:12" ht="25.5" hidden="1" customHeight="1">
      <c r="A253" s="168">
        <v>3</v>
      </c>
      <c r="B253" s="167">
        <v>2</v>
      </c>
      <c r="C253" s="167">
        <v>1</v>
      </c>
      <c r="D253" s="167">
        <v>3</v>
      </c>
      <c r="E253" s="167">
        <v>1</v>
      </c>
      <c r="F253" s="166"/>
      <c r="G253" s="210" t="s">
        <v>186</v>
      </c>
      <c r="H253" s="157">
        <v>221</v>
      </c>
      <c r="I253" s="172">
        <f>I254+I255</f>
        <v>0</v>
      </c>
      <c r="J253" s="172">
        <f>J254+J255</f>
        <v>0</v>
      </c>
      <c r="K253" s="172">
        <f>K254+K255</f>
        <v>0</v>
      </c>
      <c r="L253" s="172">
        <f>L254+L255</f>
        <v>0</v>
      </c>
    </row>
    <row r="254" spans="1:12" ht="25.5" hidden="1" customHeight="1">
      <c r="A254" s="168">
        <v>3</v>
      </c>
      <c r="B254" s="167">
        <v>2</v>
      </c>
      <c r="C254" s="167">
        <v>1</v>
      </c>
      <c r="D254" s="167">
        <v>3</v>
      </c>
      <c r="E254" s="167">
        <v>1</v>
      </c>
      <c r="F254" s="166">
        <v>1</v>
      </c>
      <c r="G254" s="165" t="s">
        <v>187</v>
      </c>
      <c r="H254" s="157">
        <v>222</v>
      </c>
      <c r="I254" s="164">
        <v>0</v>
      </c>
      <c r="J254" s="164">
        <v>0</v>
      </c>
      <c r="K254" s="164">
        <v>0</v>
      </c>
      <c r="L254" s="164">
        <v>0</v>
      </c>
    </row>
    <row r="255" spans="1:12" ht="25.5" hidden="1" customHeight="1">
      <c r="A255" s="168">
        <v>3</v>
      </c>
      <c r="B255" s="167">
        <v>2</v>
      </c>
      <c r="C255" s="167">
        <v>1</v>
      </c>
      <c r="D255" s="167">
        <v>3</v>
      </c>
      <c r="E255" s="167">
        <v>1</v>
      </c>
      <c r="F255" s="166">
        <v>2</v>
      </c>
      <c r="G255" s="165" t="s">
        <v>188</v>
      </c>
      <c r="H255" s="157">
        <v>223</v>
      </c>
      <c r="I255" s="171">
        <v>0</v>
      </c>
      <c r="J255" s="211">
        <v>0</v>
      </c>
      <c r="K255" s="171">
        <v>0</v>
      </c>
      <c r="L255" s="171">
        <v>0</v>
      </c>
    </row>
    <row r="256" spans="1:12" hidden="1">
      <c r="A256" s="168">
        <v>3</v>
      </c>
      <c r="B256" s="167">
        <v>2</v>
      </c>
      <c r="C256" s="167">
        <v>1</v>
      </c>
      <c r="D256" s="167">
        <v>4</v>
      </c>
      <c r="E256" s="167"/>
      <c r="F256" s="166"/>
      <c r="G256" s="165" t="s">
        <v>189</v>
      </c>
      <c r="H256" s="157">
        <v>224</v>
      </c>
      <c r="I256" s="172">
        <f>I257</f>
        <v>0</v>
      </c>
      <c r="J256" s="177">
        <f>J257</f>
        <v>0</v>
      </c>
      <c r="K256" s="172">
        <f>K257</f>
        <v>0</v>
      </c>
      <c r="L256" s="177">
        <f>L257</f>
        <v>0</v>
      </c>
    </row>
    <row r="257" spans="1:12" hidden="1">
      <c r="A257" s="185">
        <v>3</v>
      </c>
      <c r="B257" s="184">
        <v>2</v>
      </c>
      <c r="C257" s="184">
        <v>1</v>
      </c>
      <c r="D257" s="184">
        <v>4</v>
      </c>
      <c r="E257" s="184">
        <v>1</v>
      </c>
      <c r="F257" s="183"/>
      <c r="G257" s="210" t="s">
        <v>189</v>
      </c>
      <c r="H257" s="157">
        <v>225</v>
      </c>
      <c r="I257" s="182">
        <f>SUM(I258:I259)</f>
        <v>0</v>
      </c>
      <c r="J257" s="181">
        <f>SUM(J258:J259)</f>
        <v>0</v>
      </c>
      <c r="K257" s="180">
        <f>SUM(K258:K259)</f>
        <v>0</v>
      </c>
      <c r="L257" s="180">
        <f>SUM(L258:L259)</f>
        <v>0</v>
      </c>
    </row>
    <row r="258" spans="1:12" ht="25.5" hidden="1" customHeight="1">
      <c r="A258" s="168">
        <v>3</v>
      </c>
      <c r="B258" s="167">
        <v>2</v>
      </c>
      <c r="C258" s="167">
        <v>1</v>
      </c>
      <c r="D258" s="167">
        <v>4</v>
      </c>
      <c r="E258" s="167">
        <v>1</v>
      </c>
      <c r="F258" s="166">
        <v>1</v>
      </c>
      <c r="G258" s="165" t="s">
        <v>190</v>
      </c>
      <c r="H258" s="157">
        <v>226</v>
      </c>
      <c r="I258" s="164">
        <v>0</v>
      </c>
      <c r="J258" s="164">
        <v>0</v>
      </c>
      <c r="K258" s="164">
        <v>0</v>
      </c>
      <c r="L258" s="164">
        <v>0</v>
      </c>
    </row>
    <row r="259" spans="1:12" ht="25.5" hidden="1" customHeight="1">
      <c r="A259" s="168">
        <v>3</v>
      </c>
      <c r="B259" s="167">
        <v>2</v>
      </c>
      <c r="C259" s="167">
        <v>1</v>
      </c>
      <c r="D259" s="167">
        <v>4</v>
      </c>
      <c r="E259" s="167">
        <v>1</v>
      </c>
      <c r="F259" s="166">
        <v>2</v>
      </c>
      <c r="G259" s="165" t="s">
        <v>191</v>
      </c>
      <c r="H259" s="157">
        <v>227</v>
      </c>
      <c r="I259" s="164">
        <v>0</v>
      </c>
      <c r="J259" s="164">
        <v>0</v>
      </c>
      <c r="K259" s="164">
        <v>0</v>
      </c>
      <c r="L259" s="164">
        <v>0</v>
      </c>
    </row>
    <row r="260" spans="1:12" hidden="1">
      <c r="A260" s="168">
        <v>3</v>
      </c>
      <c r="B260" s="167">
        <v>2</v>
      </c>
      <c r="C260" s="167">
        <v>1</v>
      </c>
      <c r="D260" s="167">
        <v>5</v>
      </c>
      <c r="E260" s="167"/>
      <c r="F260" s="166"/>
      <c r="G260" s="165" t="s">
        <v>192</v>
      </c>
      <c r="H260" s="157">
        <v>228</v>
      </c>
      <c r="I260" s="172">
        <f t="shared" ref="I260:L261" si="25">I261</f>
        <v>0</v>
      </c>
      <c r="J260" s="178">
        <f t="shared" si="25"/>
        <v>0</v>
      </c>
      <c r="K260" s="177">
        <f t="shared" si="25"/>
        <v>0</v>
      </c>
      <c r="L260" s="177">
        <f t="shared" si="25"/>
        <v>0</v>
      </c>
    </row>
    <row r="261" spans="1:12" hidden="1">
      <c r="A261" s="168">
        <v>3</v>
      </c>
      <c r="B261" s="167">
        <v>2</v>
      </c>
      <c r="C261" s="167">
        <v>1</v>
      </c>
      <c r="D261" s="167">
        <v>5</v>
      </c>
      <c r="E261" s="167">
        <v>1</v>
      </c>
      <c r="F261" s="166"/>
      <c r="G261" s="165" t="s">
        <v>192</v>
      </c>
      <c r="H261" s="157">
        <v>229</v>
      </c>
      <c r="I261" s="177">
        <f t="shared" si="25"/>
        <v>0</v>
      </c>
      <c r="J261" s="178">
        <f t="shared" si="25"/>
        <v>0</v>
      </c>
      <c r="K261" s="177">
        <f t="shared" si="25"/>
        <v>0</v>
      </c>
      <c r="L261" s="177">
        <f t="shared" si="25"/>
        <v>0</v>
      </c>
    </row>
    <row r="262" spans="1:12" hidden="1">
      <c r="A262" s="194">
        <v>3</v>
      </c>
      <c r="B262" s="200">
        <v>2</v>
      </c>
      <c r="C262" s="200">
        <v>1</v>
      </c>
      <c r="D262" s="200">
        <v>5</v>
      </c>
      <c r="E262" s="200">
        <v>1</v>
      </c>
      <c r="F262" s="193">
        <v>1</v>
      </c>
      <c r="G262" s="165" t="s">
        <v>192</v>
      </c>
      <c r="H262" s="157">
        <v>230</v>
      </c>
      <c r="I262" s="171">
        <v>0</v>
      </c>
      <c r="J262" s="171">
        <v>0</v>
      </c>
      <c r="K262" s="171">
        <v>0</v>
      </c>
      <c r="L262" s="171">
        <v>0</v>
      </c>
    </row>
    <row r="263" spans="1:12" hidden="1">
      <c r="A263" s="168">
        <v>3</v>
      </c>
      <c r="B263" s="167">
        <v>2</v>
      </c>
      <c r="C263" s="167">
        <v>1</v>
      </c>
      <c r="D263" s="167">
        <v>6</v>
      </c>
      <c r="E263" s="167"/>
      <c r="F263" s="166"/>
      <c r="G263" s="165" t="s">
        <v>193</v>
      </c>
      <c r="H263" s="157">
        <v>231</v>
      </c>
      <c r="I263" s="172">
        <f t="shared" ref="I263:L264" si="26">I264</f>
        <v>0</v>
      </c>
      <c r="J263" s="178">
        <f t="shared" si="26"/>
        <v>0</v>
      </c>
      <c r="K263" s="177">
        <f t="shared" si="26"/>
        <v>0</v>
      </c>
      <c r="L263" s="177">
        <f t="shared" si="26"/>
        <v>0</v>
      </c>
    </row>
    <row r="264" spans="1:12" hidden="1">
      <c r="A264" s="168">
        <v>3</v>
      </c>
      <c r="B264" s="168">
        <v>2</v>
      </c>
      <c r="C264" s="167">
        <v>1</v>
      </c>
      <c r="D264" s="167">
        <v>6</v>
      </c>
      <c r="E264" s="167">
        <v>1</v>
      </c>
      <c r="F264" s="166"/>
      <c r="G264" s="165" t="s">
        <v>193</v>
      </c>
      <c r="H264" s="157">
        <v>232</v>
      </c>
      <c r="I264" s="172">
        <f t="shared" si="26"/>
        <v>0</v>
      </c>
      <c r="J264" s="178">
        <f t="shared" si="26"/>
        <v>0</v>
      </c>
      <c r="K264" s="177">
        <f t="shared" si="26"/>
        <v>0</v>
      </c>
      <c r="L264" s="177">
        <f t="shared" si="26"/>
        <v>0</v>
      </c>
    </row>
    <row r="265" spans="1:12" hidden="1">
      <c r="A265" s="185">
        <v>3</v>
      </c>
      <c r="B265" s="185">
        <v>2</v>
      </c>
      <c r="C265" s="167">
        <v>1</v>
      </c>
      <c r="D265" s="167">
        <v>6</v>
      </c>
      <c r="E265" s="167">
        <v>1</v>
      </c>
      <c r="F265" s="166">
        <v>1</v>
      </c>
      <c r="G265" s="165" t="s">
        <v>193</v>
      </c>
      <c r="H265" s="157">
        <v>233</v>
      </c>
      <c r="I265" s="171">
        <v>0</v>
      </c>
      <c r="J265" s="171">
        <v>0</v>
      </c>
      <c r="K265" s="171">
        <v>0</v>
      </c>
      <c r="L265" s="171">
        <v>0</v>
      </c>
    </row>
    <row r="266" spans="1:12" hidden="1">
      <c r="A266" s="168">
        <v>3</v>
      </c>
      <c r="B266" s="168">
        <v>2</v>
      </c>
      <c r="C266" s="167">
        <v>1</v>
      </c>
      <c r="D266" s="167">
        <v>7</v>
      </c>
      <c r="E266" s="167"/>
      <c r="F266" s="166"/>
      <c r="G266" s="165" t="s">
        <v>194</v>
      </c>
      <c r="H266" s="157">
        <v>234</v>
      </c>
      <c r="I266" s="172">
        <f>I267</f>
        <v>0</v>
      </c>
      <c r="J266" s="178">
        <f>J267</f>
        <v>0</v>
      </c>
      <c r="K266" s="177">
        <f>K267</f>
        <v>0</v>
      </c>
      <c r="L266" s="177">
        <f>L267</f>
        <v>0</v>
      </c>
    </row>
    <row r="267" spans="1:12" hidden="1">
      <c r="A267" s="168">
        <v>3</v>
      </c>
      <c r="B267" s="167">
        <v>2</v>
      </c>
      <c r="C267" s="167">
        <v>1</v>
      </c>
      <c r="D267" s="167">
        <v>7</v>
      </c>
      <c r="E267" s="167">
        <v>1</v>
      </c>
      <c r="F267" s="166"/>
      <c r="G267" s="165" t="s">
        <v>194</v>
      </c>
      <c r="H267" s="157">
        <v>235</v>
      </c>
      <c r="I267" s="172">
        <f>I268+I269</f>
        <v>0</v>
      </c>
      <c r="J267" s="172">
        <f>J268+J269</f>
        <v>0</v>
      </c>
      <c r="K267" s="172">
        <f>K268+K269</f>
        <v>0</v>
      </c>
      <c r="L267" s="172">
        <f>L268+L269</f>
        <v>0</v>
      </c>
    </row>
    <row r="268" spans="1:12" ht="25.5" hidden="1" customHeight="1">
      <c r="A268" s="168">
        <v>3</v>
      </c>
      <c r="B268" s="167">
        <v>2</v>
      </c>
      <c r="C268" s="167">
        <v>1</v>
      </c>
      <c r="D268" s="167">
        <v>7</v>
      </c>
      <c r="E268" s="167">
        <v>1</v>
      </c>
      <c r="F268" s="166">
        <v>1</v>
      </c>
      <c r="G268" s="165" t="s">
        <v>195</v>
      </c>
      <c r="H268" s="157">
        <v>236</v>
      </c>
      <c r="I268" s="201">
        <v>0</v>
      </c>
      <c r="J268" s="164">
        <v>0</v>
      </c>
      <c r="K268" s="164">
        <v>0</v>
      </c>
      <c r="L268" s="164">
        <v>0</v>
      </c>
    </row>
    <row r="269" spans="1:12" ht="25.5" hidden="1" customHeight="1">
      <c r="A269" s="168">
        <v>3</v>
      </c>
      <c r="B269" s="167">
        <v>2</v>
      </c>
      <c r="C269" s="167">
        <v>1</v>
      </c>
      <c r="D269" s="167">
        <v>7</v>
      </c>
      <c r="E269" s="167">
        <v>1</v>
      </c>
      <c r="F269" s="166">
        <v>2</v>
      </c>
      <c r="G269" s="165" t="s">
        <v>196</v>
      </c>
      <c r="H269" s="157">
        <v>237</v>
      </c>
      <c r="I269" s="164">
        <v>0</v>
      </c>
      <c r="J269" s="164">
        <v>0</v>
      </c>
      <c r="K269" s="164">
        <v>0</v>
      </c>
      <c r="L269" s="164">
        <v>0</v>
      </c>
    </row>
    <row r="270" spans="1:12" ht="38.25" hidden="1" customHeight="1">
      <c r="A270" s="168">
        <v>3</v>
      </c>
      <c r="B270" s="167">
        <v>2</v>
      </c>
      <c r="C270" s="167">
        <v>2</v>
      </c>
      <c r="D270" s="209"/>
      <c r="E270" s="209"/>
      <c r="F270" s="208"/>
      <c r="G270" s="165" t="s">
        <v>197</v>
      </c>
      <c r="H270" s="157">
        <v>238</v>
      </c>
      <c r="I270" s="172">
        <f>SUM(I271+I280+I284+I288+I292+I295+I298)</f>
        <v>0</v>
      </c>
      <c r="J270" s="178">
        <f>SUM(J271+J280+J284+J288+J292+J295+J298)</f>
        <v>0</v>
      </c>
      <c r="K270" s="177">
        <f>SUM(K271+K280+K284+K288+K292+K295+K298)</f>
        <v>0</v>
      </c>
      <c r="L270" s="177">
        <f>SUM(L271+L280+L284+L288+L292+L295+L298)</f>
        <v>0</v>
      </c>
    </row>
    <row r="271" spans="1:12" hidden="1">
      <c r="A271" s="168">
        <v>3</v>
      </c>
      <c r="B271" s="167">
        <v>2</v>
      </c>
      <c r="C271" s="167">
        <v>2</v>
      </c>
      <c r="D271" s="167">
        <v>1</v>
      </c>
      <c r="E271" s="167"/>
      <c r="F271" s="166"/>
      <c r="G271" s="165" t="s">
        <v>198</v>
      </c>
      <c r="H271" s="157">
        <v>239</v>
      </c>
      <c r="I271" s="172">
        <f>I272</f>
        <v>0</v>
      </c>
      <c r="J271" s="172">
        <f>J272</f>
        <v>0</v>
      </c>
      <c r="K271" s="172">
        <f>K272</f>
        <v>0</v>
      </c>
      <c r="L271" s="172">
        <f>L272</f>
        <v>0</v>
      </c>
    </row>
    <row r="272" spans="1:12" hidden="1">
      <c r="A272" s="169">
        <v>3</v>
      </c>
      <c r="B272" s="168">
        <v>2</v>
      </c>
      <c r="C272" s="167">
        <v>2</v>
      </c>
      <c r="D272" s="167">
        <v>1</v>
      </c>
      <c r="E272" s="167">
        <v>1</v>
      </c>
      <c r="F272" s="166"/>
      <c r="G272" s="165" t="s">
        <v>176</v>
      </c>
      <c r="H272" s="157">
        <v>240</v>
      </c>
      <c r="I272" s="172">
        <f>SUM(I273)</f>
        <v>0</v>
      </c>
      <c r="J272" s="172">
        <f>SUM(J273)</f>
        <v>0</v>
      </c>
      <c r="K272" s="172">
        <f>SUM(K273)</f>
        <v>0</v>
      </c>
      <c r="L272" s="172">
        <f>SUM(L273)</f>
        <v>0</v>
      </c>
    </row>
    <row r="273" spans="1:12" hidden="1">
      <c r="A273" s="169">
        <v>3</v>
      </c>
      <c r="B273" s="168">
        <v>2</v>
      </c>
      <c r="C273" s="167">
        <v>2</v>
      </c>
      <c r="D273" s="167">
        <v>1</v>
      </c>
      <c r="E273" s="167">
        <v>1</v>
      </c>
      <c r="F273" s="166">
        <v>1</v>
      </c>
      <c r="G273" s="165" t="s">
        <v>176</v>
      </c>
      <c r="H273" s="157">
        <v>241</v>
      </c>
      <c r="I273" s="164">
        <v>0</v>
      </c>
      <c r="J273" s="164">
        <v>0</v>
      </c>
      <c r="K273" s="164">
        <v>0</v>
      </c>
      <c r="L273" s="164">
        <v>0</v>
      </c>
    </row>
    <row r="274" spans="1:12" hidden="1">
      <c r="A274" s="169">
        <v>3</v>
      </c>
      <c r="B274" s="168">
        <v>2</v>
      </c>
      <c r="C274" s="167">
        <v>2</v>
      </c>
      <c r="D274" s="167">
        <v>1</v>
      </c>
      <c r="E274" s="167">
        <v>2</v>
      </c>
      <c r="F274" s="166"/>
      <c r="G274" s="165" t="s">
        <v>199</v>
      </c>
      <c r="H274" s="157">
        <v>242</v>
      </c>
      <c r="I274" s="172">
        <f>SUM(I275:I276)</f>
        <v>0</v>
      </c>
      <c r="J274" s="172">
        <f>SUM(J275:J276)</f>
        <v>0</v>
      </c>
      <c r="K274" s="172">
        <f>SUM(K275:K276)</f>
        <v>0</v>
      </c>
      <c r="L274" s="172">
        <f>SUM(L275:L276)</f>
        <v>0</v>
      </c>
    </row>
    <row r="275" spans="1:12" hidden="1">
      <c r="A275" s="169">
        <v>3</v>
      </c>
      <c r="B275" s="168">
        <v>2</v>
      </c>
      <c r="C275" s="167">
        <v>2</v>
      </c>
      <c r="D275" s="167">
        <v>1</v>
      </c>
      <c r="E275" s="167">
        <v>2</v>
      </c>
      <c r="F275" s="166">
        <v>1</v>
      </c>
      <c r="G275" s="165" t="s">
        <v>178</v>
      </c>
      <c r="H275" s="157">
        <v>243</v>
      </c>
      <c r="I275" s="164">
        <v>0</v>
      </c>
      <c r="J275" s="201">
        <v>0</v>
      </c>
      <c r="K275" s="164">
        <v>0</v>
      </c>
      <c r="L275" s="164">
        <v>0</v>
      </c>
    </row>
    <row r="276" spans="1:12" hidden="1">
      <c r="A276" s="169">
        <v>3</v>
      </c>
      <c r="B276" s="168">
        <v>2</v>
      </c>
      <c r="C276" s="167">
        <v>2</v>
      </c>
      <c r="D276" s="167">
        <v>1</v>
      </c>
      <c r="E276" s="167">
        <v>2</v>
      </c>
      <c r="F276" s="166">
        <v>2</v>
      </c>
      <c r="G276" s="165" t="s">
        <v>179</v>
      </c>
      <c r="H276" s="157">
        <v>244</v>
      </c>
      <c r="I276" s="164">
        <v>0</v>
      </c>
      <c r="J276" s="201">
        <v>0</v>
      </c>
      <c r="K276" s="164">
        <v>0</v>
      </c>
      <c r="L276" s="164">
        <v>0</v>
      </c>
    </row>
    <row r="277" spans="1:12" hidden="1">
      <c r="A277" s="169">
        <v>3</v>
      </c>
      <c r="B277" s="168">
        <v>2</v>
      </c>
      <c r="C277" s="167">
        <v>2</v>
      </c>
      <c r="D277" s="167">
        <v>1</v>
      </c>
      <c r="E277" s="167">
        <v>3</v>
      </c>
      <c r="F277" s="166"/>
      <c r="G277" s="165" t="s">
        <v>180</v>
      </c>
      <c r="H277" s="157">
        <v>245</v>
      </c>
      <c r="I277" s="172">
        <f>SUM(I278:I279)</f>
        <v>0</v>
      </c>
      <c r="J277" s="172">
        <f>SUM(J278:J279)</f>
        <v>0</v>
      </c>
      <c r="K277" s="172">
        <f>SUM(K278:K279)</f>
        <v>0</v>
      </c>
      <c r="L277" s="172">
        <f>SUM(L278:L279)</f>
        <v>0</v>
      </c>
    </row>
    <row r="278" spans="1:12" hidden="1">
      <c r="A278" s="169">
        <v>3</v>
      </c>
      <c r="B278" s="168">
        <v>2</v>
      </c>
      <c r="C278" s="167">
        <v>2</v>
      </c>
      <c r="D278" s="167">
        <v>1</v>
      </c>
      <c r="E278" s="167">
        <v>3</v>
      </c>
      <c r="F278" s="166">
        <v>1</v>
      </c>
      <c r="G278" s="165" t="s">
        <v>181</v>
      </c>
      <c r="H278" s="157">
        <v>246</v>
      </c>
      <c r="I278" s="164">
        <v>0</v>
      </c>
      <c r="J278" s="201">
        <v>0</v>
      </c>
      <c r="K278" s="164">
        <v>0</v>
      </c>
      <c r="L278" s="164">
        <v>0</v>
      </c>
    </row>
    <row r="279" spans="1:12" hidden="1">
      <c r="A279" s="169">
        <v>3</v>
      </c>
      <c r="B279" s="168">
        <v>2</v>
      </c>
      <c r="C279" s="167">
        <v>2</v>
      </c>
      <c r="D279" s="167">
        <v>1</v>
      </c>
      <c r="E279" s="167">
        <v>3</v>
      </c>
      <c r="F279" s="166">
        <v>2</v>
      </c>
      <c r="G279" s="165" t="s">
        <v>200</v>
      </c>
      <c r="H279" s="157">
        <v>247</v>
      </c>
      <c r="I279" s="164">
        <v>0</v>
      </c>
      <c r="J279" s="201">
        <v>0</v>
      </c>
      <c r="K279" s="164">
        <v>0</v>
      </c>
      <c r="L279" s="164">
        <v>0</v>
      </c>
    </row>
    <row r="280" spans="1:12" ht="25.5" hidden="1" customHeight="1">
      <c r="A280" s="169">
        <v>3</v>
      </c>
      <c r="B280" s="168">
        <v>2</v>
      </c>
      <c r="C280" s="167">
        <v>2</v>
      </c>
      <c r="D280" s="167">
        <v>2</v>
      </c>
      <c r="E280" s="167"/>
      <c r="F280" s="166"/>
      <c r="G280" s="165" t="s">
        <v>201</v>
      </c>
      <c r="H280" s="157">
        <v>248</v>
      </c>
      <c r="I280" s="172">
        <f>I281</f>
        <v>0</v>
      </c>
      <c r="J280" s="177">
        <f>J281</f>
        <v>0</v>
      </c>
      <c r="K280" s="172">
        <f>K281</f>
        <v>0</v>
      </c>
      <c r="L280" s="177">
        <f>L281</f>
        <v>0</v>
      </c>
    </row>
    <row r="281" spans="1:12" ht="25.5" hidden="1" customHeight="1">
      <c r="A281" s="168">
        <v>3</v>
      </c>
      <c r="B281" s="167">
        <v>2</v>
      </c>
      <c r="C281" s="184">
        <v>2</v>
      </c>
      <c r="D281" s="184">
        <v>2</v>
      </c>
      <c r="E281" s="184">
        <v>1</v>
      </c>
      <c r="F281" s="183"/>
      <c r="G281" s="165" t="s">
        <v>201</v>
      </c>
      <c r="H281" s="157">
        <v>249</v>
      </c>
      <c r="I281" s="182">
        <f>SUM(I282:I283)</f>
        <v>0</v>
      </c>
      <c r="J281" s="181">
        <f>SUM(J282:J283)</f>
        <v>0</v>
      </c>
      <c r="K281" s="180">
        <f>SUM(K282:K283)</f>
        <v>0</v>
      </c>
      <c r="L281" s="180">
        <f>SUM(L282:L283)</f>
        <v>0</v>
      </c>
    </row>
    <row r="282" spans="1:12" ht="25.5" hidden="1" customHeight="1">
      <c r="A282" s="168">
        <v>3</v>
      </c>
      <c r="B282" s="167">
        <v>2</v>
      </c>
      <c r="C282" s="167">
        <v>2</v>
      </c>
      <c r="D282" s="167">
        <v>2</v>
      </c>
      <c r="E282" s="167">
        <v>1</v>
      </c>
      <c r="F282" s="166">
        <v>1</v>
      </c>
      <c r="G282" s="165" t="s">
        <v>202</v>
      </c>
      <c r="H282" s="157">
        <v>250</v>
      </c>
      <c r="I282" s="164">
        <v>0</v>
      </c>
      <c r="J282" s="164">
        <v>0</v>
      </c>
      <c r="K282" s="164">
        <v>0</v>
      </c>
      <c r="L282" s="164">
        <v>0</v>
      </c>
    </row>
    <row r="283" spans="1:12" ht="25.5" hidden="1" customHeight="1">
      <c r="A283" s="168">
        <v>3</v>
      </c>
      <c r="B283" s="167">
        <v>2</v>
      </c>
      <c r="C283" s="167">
        <v>2</v>
      </c>
      <c r="D283" s="167">
        <v>2</v>
      </c>
      <c r="E283" s="167">
        <v>1</v>
      </c>
      <c r="F283" s="166">
        <v>2</v>
      </c>
      <c r="G283" s="169" t="s">
        <v>203</v>
      </c>
      <c r="H283" s="157">
        <v>251</v>
      </c>
      <c r="I283" s="164">
        <v>0</v>
      </c>
      <c r="J283" s="164">
        <v>0</v>
      </c>
      <c r="K283" s="164">
        <v>0</v>
      </c>
      <c r="L283" s="164">
        <v>0</v>
      </c>
    </row>
    <row r="284" spans="1:12" ht="25.5" hidden="1" customHeight="1">
      <c r="A284" s="168">
        <v>3</v>
      </c>
      <c r="B284" s="167">
        <v>2</v>
      </c>
      <c r="C284" s="167">
        <v>2</v>
      </c>
      <c r="D284" s="167">
        <v>3</v>
      </c>
      <c r="E284" s="167"/>
      <c r="F284" s="166"/>
      <c r="G284" s="165" t="s">
        <v>204</v>
      </c>
      <c r="H284" s="157">
        <v>252</v>
      </c>
      <c r="I284" s="172">
        <f>I285</f>
        <v>0</v>
      </c>
      <c r="J284" s="178">
        <f>J285</f>
        <v>0</v>
      </c>
      <c r="K284" s="177">
        <f>K285</f>
        <v>0</v>
      </c>
      <c r="L284" s="177">
        <f>L285</f>
        <v>0</v>
      </c>
    </row>
    <row r="285" spans="1:12" ht="25.5" hidden="1" customHeight="1">
      <c r="A285" s="185">
        <v>3</v>
      </c>
      <c r="B285" s="167">
        <v>2</v>
      </c>
      <c r="C285" s="167">
        <v>2</v>
      </c>
      <c r="D285" s="167">
        <v>3</v>
      </c>
      <c r="E285" s="167">
        <v>1</v>
      </c>
      <c r="F285" s="166"/>
      <c r="G285" s="165" t="s">
        <v>204</v>
      </c>
      <c r="H285" s="157">
        <v>253</v>
      </c>
      <c r="I285" s="172">
        <f>I286+I287</f>
        <v>0</v>
      </c>
      <c r="J285" s="172">
        <f>J286+J287</f>
        <v>0</v>
      </c>
      <c r="K285" s="172">
        <f>K286+K287</f>
        <v>0</v>
      </c>
      <c r="L285" s="172">
        <f>L286+L287</f>
        <v>0</v>
      </c>
    </row>
    <row r="286" spans="1:12" ht="25.5" hidden="1" customHeight="1">
      <c r="A286" s="185">
        <v>3</v>
      </c>
      <c r="B286" s="167">
        <v>2</v>
      </c>
      <c r="C286" s="167">
        <v>2</v>
      </c>
      <c r="D286" s="167">
        <v>3</v>
      </c>
      <c r="E286" s="167">
        <v>1</v>
      </c>
      <c r="F286" s="166">
        <v>1</v>
      </c>
      <c r="G286" s="165" t="s">
        <v>205</v>
      </c>
      <c r="H286" s="157">
        <v>254</v>
      </c>
      <c r="I286" s="164">
        <v>0</v>
      </c>
      <c r="J286" s="164">
        <v>0</v>
      </c>
      <c r="K286" s="164">
        <v>0</v>
      </c>
      <c r="L286" s="164">
        <v>0</v>
      </c>
    </row>
    <row r="287" spans="1:12" ht="25.5" hidden="1" customHeight="1">
      <c r="A287" s="185">
        <v>3</v>
      </c>
      <c r="B287" s="167">
        <v>2</v>
      </c>
      <c r="C287" s="167">
        <v>2</v>
      </c>
      <c r="D287" s="167">
        <v>3</v>
      </c>
      <c r="E287" s="167">
        <v>1</v>
      </c>
      <c r="F287" s="166">
        <v>2</v>
      </c>
      <c r="G287" s="165" t="s">
        <v>206</v>
      </c>
      <c r="H287" s="157">
        <v>255</v>
      </c>
      <c r="I287" s="164">
        <v>0</v>
      </c>
      <c r="J287" s="164">
        <v>0</v>
      </c>
      <c r="K287" s="164">
        <v>0</v>
      </c>
      <c r="L287" s="164">
        <v>0</v>
      </c>
    </row>
    <row r="288" spans="1:12" hidden="1">
      <c r="A288" s="168">
        <v>3</v>
      </c>
      <c r="B288" s="167">
        <v>2</v>
      </c>
      <c r="C288" s="167">
        <v>2</v>
      </c>
      <c r="D288" s="167">
        <v>4</v>
      </c>
      <c r="E288" s="167"/>
      <c r="F288" s="166"/>
      <c r="G288" s="165" t="s">
        <v>207</v>
      </c>
      <c r="H288" s="157">
        <v>256</v>
      </c>
      <c r="I288" s="172">
        <f>I289</f>
        <v>0</v>
      </c>
      <c r="J288" s="178">
        <f>J289</f>
        <v>0</v>
      </c>
      <c r="K288" s="177">
        <f>K289</f>
        <v>0</v>
      </c>
      <c r="L288" s="177">
        <f>L289</f>
        <v>0</v>
      </c>
    </row>
    <row r="289" spans="1:12" hidden="1">
      <c r="A289" s="168">
        <v>3</v>
      </c>
      <c r="B289" s="167">
        <v>2</v>
      </c>
      <c r="C289" s="167">
        <v>2</v>
      </c>
      <c r="D289" s="167">
        <v>4</v>
      </c>
      <c r="E289" s="167">
        <v>1</v>
      </c>
      <c r="F289" s="166"/>
      <c r="G289" s="165" t="s">
        <v>207</v>
      </c>
      <c r="H289" s="157">
        <v>257</v>
      </c>
      <c r="I289" s="172">
        <f>SUM(I290:I291)</f>
        <v>0</v>
      </c>
      <c r="J289" s="178">
        <f>SUM(J290:J291)</f>
        <v>0</v>
      </c>
      <c r="K289" s="177">
        <f>SUM(K290:K291)</f>
        <v>0</v>
      </c>
      <c r="L289" s="177">
        <f>SUM(L290:L291)</f>
        <v>0</v>
      </c>
    </row>
    <row r="290" spans="1:12" ht="25.5" hidden="1" customHeight="1">
      <c r="A290" s="168">
        <v>3</v>
      </c>
      <c r="B290" s="167">
        <v>2</v>
      </c>
      <c r="C290" s="167">
        <v>2</v>
      </c>
      <c r="D290" s="167">
        <v>4</v>
      </c>
      <c r="E290" s="167">
        <v>1</v>
      </c>
      <c r="F290" s="166">
        <v>1</v>
      </c>
      <c r="G290" s="165" t="s">
        <v>208</v>
      </c>
      <c r="H290" s="157">
        <v>258</v>
      </c>
      <c r="I290" s="164">
        <v>0</v>
      </c>
      <c r="J290" s="164">
        <v>0</v>
      </c>
      <c r="K290" s="164">
        <v>0</v>
      </c>
      <c r="L290" s="164">
        <v>0</v>
      </c>
    </row>
    <row r="291" spans="1:12" ht="25.5" hidden="1" customHeight="1">
      <c r="A291" s="185">
        <v>3</v>
      </c>
      <c r="B291" s="184">
        <v>2</v>
      </c>
      <c r="C291" s="184">
        <v>2</v>
      </c>
      <c r="D291" s="184">
        <v>4</v>
      </c>
      <c r="E291" s="184">
        <v>1</v>
      </c>
      <c r="F291" s="183">
        <v>2</v>
      </c>
      <c r="G291" s="169" t="s">
        <v>209</v>
      </c>
      <c r="H291" s="157">
        <v>259</v>
      </c>
      <c r="I291" s="164">
        <v>0</v>
      </c>
      <c r="J291" s="164">
        <v>0</v>
      </c>
      <c r="K291" s="164">
        <v>0</v>
      </c>
      <c r="L291" s="164">
        <v>0</v>
      </c>
    </row>
    <row r="292" spans="1:12" hidden="1">
      <c r="A292" s="168">
        <v>3</v>
      </c>
      <c r="B292" s="167">
        <v>2</v>
      </c>
      <c r="C292" s="167">
        <v>2</v>
      </c>
      <c r="D292" s="167">
        <v>5</v>
      </c>
      <c r="E292" s="167"/>
      <c r="F292" s="166"/>
      <c r="G292" s="165" t="s">
        <v>210</v>
      </c>
      <c r="H292" s="157">
        <v>260</v>
      </c>
      <c r="I292" s="172">
        <f t="shared" ref="I292:L293" si="27">I293</f>
        <v>0</v>
      </c>
      <c r="J292" s="178">
        <f t="shared" si="27"/>
        <v>0</v>
      </c>
      <c r="K292" s="177">
        <f t="shared" si="27"/>
        <v>0</v>
      </c>
      <c r="L292" s="177">
        <f t="shared" si="27"/>
        <v>0</v>
      </c>
    </row>
    <row r="293" spans="1:12" hidden="1">
      <c r="A293" s="168">
        <v>3</v>
      </c>
      <c r="B293" s="167">
        <v>2</v>
      </c>
      <c r="C293" s="167">
        <v>2</v>
      </c>
      <c r="D293" s="167">
        <v>5</v>
      </c>
      <c r="E293" s="167">
        <v>1</v>
      </c>
      <c r="F293" s="166"/>
      <c r="G293" s="165" t="s">
        <v>210</v>
      </c>
      <c r="H293" s="157">
        <v>261</v>
      </c>
      <c r="I293" s="172">
        <f t="shared" si="27"/>
        <v>0</v>
      </c>
      <c r="J293" s="178">
        <f t="shared" si="27"/>
        <v>0</v>
      </c>
      <c r="K293" s="177">
        <f t="shared" si="27"/>
        <v>0</v>
      </c>
      <c r="L293" s="177">
        <f t="shared" si="27"/>
        <v>0</v>
      </c>
    </row>
    <row r="294" spans="1:12" hidden="1">
      <c r="A294" s="168">
        <v>3</v>
      </c>
      <c r="B294" s="167">
        <v>2</v>
      </c>
      <c r="C294" s="167">
        <v>2</v>
      </c>
      <c r="D294" s="167">
        <v>5</v>
      </c>
      <c r="E294" s="167">
        <v>1</v>
      </c>
      <c r="F294" s="166">
        <v>1</v>
      </c>
      <c r="G294" s="165" t="s">
        <v>210</v>
      </c>
      <c r="H294" s="157">
        <v>262</v>
      </c>
      <c r="I294" s="164">
        <v>0</v>
      </c>
      <c r="J294" s="164">
        <v>0</v>
      </c>
      <c r="K294" s="164">
        <v>0</v>
      </c>
      <c r="L294" s="164">
        <v>0</v>
      </c>
    </row>
    <row r="295" spans="1:12" hidden="1">
      <c r="A295" s="168">
        <v>3</v>
      </c>
      <c r="B295" s="167">
        <v>2</v>
      </c>
      <c r="C295" s="167">
        <v>2</v>
      </c>
      <c r="D295" s="167">
        <v>6</v>
      </c>
      <c r="E295" s="167"/>
      <c r="F295" s="166"/>
      <c r="G295" s="165" t="s">
        <v>193</v>
      </c>
      <c r="H295" s="157">
        <v>263</v>
      </c>
      <c r="I295" s="172">
        <f t="shared" ref="I295:L296" si="28">I296</f>
        <v>0</v>
      </c>
      <c r="J295" s="198">
        <f t="shared" si="28"/>
        <v>0</v>
      </c>
      <c r="K295" s="177">
        <f t="shared" si="28"/>
        <v>0</v>
      </c>
      <c r="L295" s="177">
        <f t="shared" si="28"/>
        <v>0</v>
      </c>
    </row>
    <row r="296" spans="1:12" hidden="1">
      <c r="A296" s="168">
        <v>3</v>
      </c>
      <c r="B296" s="167">
        <v>2</v>
      </c>
      <c r="C296" s="167">
        <v>2</v>
      </c>
      <c r="D296" s="167">
        <v>6</v>
      </c>
      <c r="E296" s="167">
        <v>1</v>
      </c>
      <c r="F296" s="166"/>
      <c r="G296" s="165" t="s">
        <v>193</v>
      </c>
      <c r="H296" s="157">
        <v>264</v>
      </c>
      <c r="I296" s="172">
        <f t="shared" si="28"/>
        <v>0</v>
      </c>
      <c r="J296" s="198">
        <f t="shared" si="28"/>
        <v>0</v>
      </c>
      <c r="K296" s="177">
        <f t="shared" si="28"/>
        <v>0</v>
      </c>
      <c r="L296" s="177">
        <f t="shared" si="28"/>
        <v>0</v>
      </c>
    </row>
    <row r="297" spans="1:12" hidden="1">
      <c r="A297" s="168">
        <v>3</v>
      </c>
      <c r="B297" s="200">
        <v>2</v>
      </c>
      <c r="C297" s="200">
        <v>2</v>
      </c>
      <c r="D297" s="167">
        <v>6</v>
      </c>
      <c r="E297" s="200">
        <v>1</v>
      </c>
      <c r="F297" s="193">
        <v>1</v>
      </c>
      <c r="G297" s="189" t="s">
        <v>193</v>
      </c>
      <c r="H297" s="157">
        <v>265</v>
      </c>
      <c r="I297" s="164">
        <v>0</v>
      </c>
      <c r="J297" s="164">
        <v>0</v>
      </c>
      <c r="K297" s="164">
        <v>0</v>
      </c>
      <c r="L297" s="164">
        <v>0</v>
      </c>
    </row>
    <row r="298" spans="1:12" hidden="1">
      <c r="A298" s="169">
        <v>3</v>
      </c>
      <c r="B298" s="168">
        <v>2</v>
      </c>
      <c r="C298" s="167">
        <v>2</v>
      </c>
      <c r="D298" s="167">
        <v>7</v>
      </c>
      <c r="E298" s="167"/>
      <c r="F298" s="166"/>
      <c r="G298" s="165" t="s">
        <v>194</v>
      </c>
      <c r="H298" s="157">
        <v>266</v>
      </c>
      <c r="I298" s="172">
        <f>I299</f>
        <v>0</v>
      </c>
      <c r="J298" s="198">
        <f>J299</f>
        <v>0</v>
      </c>
      <c r="K298" s="177">
        <f>K299</f>
        <v>0</v>
      </c>
      <c r="L298" s="177">
        <f>L299</f>
        <v>0</v>
      </c>
    </row>
    <row r="299" spans="1:12" hidden="1">
      <c r="A299" s="169">
        <v>3</v>
      </c>
      <c r="B299" s="168">
        <v>2</v>
      </c>
      <c r="C299" s="167">
        <v>2</v>
      </c>
      <c r="D299" s="167">
        <v>7</v>
      </c>
      <c r="E299" s="167">
        <v>1</v>
      </c>
      <c r="F299" s="166"/>
      <c r="G299" s="165" t="s">
        <v>194</v>
      </c>
      <c r="H299" s="157">
        <v>267</v>
      </c>
      <c r="I299" s="172">
        <f>I300+I301</f>
        <v>0</v>
      </c>
      <c r="J299" s="172">
        <f>J300+J301</f>
        <v>0</v>
      </c>
      <c r="K299" s="172">
        <f>K300+K301</f>
        <v>0</v>
      </c>
      <c r="L299" s="172">
        <f>L300+L301</f>
        <v>0</v>
      </c>
    </row>
    <row r="300" spans="1:12" ht="25.5" hidden="1" customHeight="1">
      <c r="A300" s="169">
        <v>3</v>
      </c>
      <c r="B300" s="168">
        <v>2</v>
      </c>
      <c r="C300" s="168">
        <v>2</v>
      </c>
      <c r="D300" s="167">
        <v>7</v>
      </c>
      <c r="E300" s="167">
        <v>1</v>
      </c>
      <c r="F300" s="166">
        <v>1</v>
      </c>
      <c r="G300" s="165" t="s">
        <v>195</v>
      </c>
      <c r="H300" s="157">
        <v>268</v>
      </c>
      <c r="I300" s="164">
        <v>0</v>
      </c>
      <c r="J300" s="164">
        <v>0</v>
      </c>
      <c r="K300" s="164">
        <v>0</v>
      </c>
      <c r="L300" s="164">
        <v>0</v>
      </c>
    </row>
    <row r="301" spans="1:12" ht="25.5" hidden="1" customHeight="1">
      <c r="A301" s="169">
        <v>3</v>
      </c>
      <c r="B301" s="168">
        <v>2</v>
      </c>
      <c r="C301" s="168">
        <v>2</v>
      </c>
      <c r="D301" s="167">
        <v>7</v>
      </c>
      <c r="E301" s="167">
        <v>1</v>
      </c>
      <c r="F301" s="166">
        <v>2</v>
      </c>
      <c r="G301" s="165" t="s">
        <v>196</v>
      </c>
      <c r="H301" s="157">
        <v>269</v>
      </c>
      <c r="I301" s="164">
        <v>0</v>
      </c>
      <c r="J301" s="164">
        <v>0</v>
      </c>
      <c r="K301" s="164">
        <v>0</v>
      </c>
      <c r="L301" s="164">
        <v>0</v>
      </c>
    </row>
    <row r="302" spans="1:12" ht="25.5" hidden="1" customHeight="1">
      <c r="A302" s="207">
        <v>3</v>
      </c>
      <c r="B302" s="207">
        <v>3</v>
      </c>
      <c r="C302" s="206"/>
      <c r="D302" s="205"/>
      <c r="E302" s="205"/>
      <c r="F302" s="204"/>
      <c r="G302" s="203" t="s">
        <v>211</v>
      </c>
      <c r="H302" s="157">
        <v>270</v>
      </c>
      <c r="I302" s="172">
        <f>SUM(I303+I335)</f>
        <v>0</v>
      </c>
      <c r="J302" s="198">
        <f>SUM(J303+J335)</f>
        <v>0</v>
      </c>
      <c r="K302" s="177">
        <f>SUM(K303+K335)</f>
        <v>0</v>
      </c>
      <c r="L302" s="177">
        <f>SUM(L303+L335)</f>
        <v>0</v>
      </c>
    </row>
    <row r="303" spans="1:12" ht="38.25" hidden="1" customHeight="1">
      <c r="A303" s="169">
        <v>3</v>
      </c>
      <c r="B303" s="169">
        <v>3</v>
      </c>
      <c r="C303" s="168">
        <v>1</v>
      </c>
      <c r="D303" s="167"/>
      <c r="E303" s="167"/>
      <c r="F303" s="166"/>
      <c r="G303" s="165" t="s">
        <v>212</v>
      </c>
      <c r="H303" s="157">
        <v>271</v>
      </c>
      <c r="I303" s="172">
        <f>SUM(I304+I313+I317+I321+I325+I328+I331)</f>
        <v>0</v>
      </c>
      <c r="J303" s="198">
        <f>SUM(J304+J313+J317+J321+J325+J328+J331)</f>
        <v>0</v>
      </c>
      <c r="K303" s="177">
        <f>SUM(K304+K313+K317+K321+K325+K328+K331)</f>
        <v>0</v>
      </c>
      <c r="L303" s="177">
        <f>SUM(L304+L313+L317+L321+L325+L328+L331)</f>
        <v>0</v>
      </c>
    </row>
    <row r="304" spans="1:12" hidden="1">
      <c r="A304" s="169">
        <v>3</v>
      </c>
      <c r="B304" s="169">
        <v>3</v>
      </c>
      <c r="C304" s="168">
        <v>1</v>
      </c>
      <c r="D304" s="167">
        <v>1</v>
      </c>
      <c r="E304" s="167"/>
      <c r="F304" s="166"/>
      <c r="G304" s="165" t="s">
        <v>198</v>
      </c>
      <c r="H304" s="157">
        <v>272</v>
      </c>
      <c r="I304" s="172">
        <f>SUM(I305+I307+I310)</f>
        <v>0</v>
      </c>
      <c r="J304" s="172">
        <f>SUM(J305+J307+J310)</f>
        <v>0</v>
      </c>
      <c r="K304" s="172">
        <f>SUM(K305+K307+K310)</f>
        <v>0</v>
      </c>
      <c r="L304" s="172">
        <f>SUM(L305+L307+L310)</f>
        <v>0</v>
      </c>
    </row>
    <row r="305" spans="1:12" hidden="1">
      <c r="A305" s="169">
        <v>3</v>
      </c>
      <c r="B305" s="169">
        <v>3</v>
      </c>
      <c r="C305" s="168">
        <v>1</v>
      </c>
      <c r="D305" s="167">
        <v>1</v>
      </c>
      <c r="E305" s="167">
        <v>1</v>
      </c>
      <c r="F305" s="166"/>
      <c r="G305" s="165" t="s">
        <v>176</v>
      </c>
      <c r="H305" s="157">
        <v>273</v>
      </c>
      <c r="I305" s="172">
        <f>SUM(I306:I306)</f>
        <v>0</v>
      </c>
      <c r="J305" s="198">
        <f>SUM(J306:J306)</f>
        <v>0</v>
      </c>
      <c r="K305" s="177">
        <f>SUM(K306:K306)</f>
        <v>0</v>
      </c>
      <c r="L305" s="177">
        <f>SUM(L306:L306)</f>
        <v>0</v>
      </c>
    </row>
    <row r="306" spans="1:12" hidden="1">
      <c r="A306" s="169">
        <v>3</v>
      </c>
      <c r="B306" s="169">
        <v>3</v>
      </c>
      <c r="C306" s="168">
        <v>1</v>
      </c>
      <c r="D306" s="167">
        <v>1</v>
      </c>
      <c r="E306" s="167">
        <v>1</v>
      </c>
      <c r="F306" s="166">
        <v>1</v>
      </c>
      <c r="G306" s="165" t="s">
        <v>176</v>
      </c>
      <c r="H306" s="157">
        <v>274</v>
      </c>
      <c r="I306" s="164">
        <v>0</v>
      </c>
      <c r="J306" s="164">
        <v>0</v>
      </c>
      <c r="K306" s="164">
        <v>0</v>
      </c>
      <c r="L306" s="164">
        <v>0</v>
      </c>
    </row>
    <row r="307" spans="1:12" hidden="1">
      <c r="A307" s="169">
        <v>3</v>
      </c>
      <c r="B307" s="169">
        <v>3</v>
      </c>
      <c r="C307" s="168">
        <v>1</v>
      </c>
      <c r="D307" s="167">
        <v>1</v>
      </c>
      <c r="E307" s="167">
        <v>2</v>
      </c>
      <c r="F307" s="166"/>
      <c r="G307" s="165" t="s">
        <v>199</v>
      </c>
      <c r="H307" s="157">
        <v>275</v>
      </c>
      <c r="I307" s="172">
        <f>SUM(I308:I309)</f>
        <v>0</v>
      </c>
      <c r="J307" s="172">
        <f>SUM(J308:J309)</f>
        <v>0</v>
      </c>
      <c r="K307" s="172">
        <f>SUM(K308:K309)</f>
        <v>0</v>
      </c>
      <c r="L307" s="172">
        <f>SUM(L308:L309)</f>
        <v>0</v>
      </c>
    </row>
    <row r="308" spans="1:12" hidden="1">
      <c r="A308" s="169">
        <v>3</v>
      </c>
      <c r="B308" s="169">
        <v>3</v>
      </c>
      <c r="C308" s="168">
        <v>1</v>
      </c>
      <c r="D308" s="167">
        <v>1</v>
      </c>
      <c r="E308" s="167">
        <v>2</v>
      </c>
      <c r="F308" s="166">
        <v>1</v>
      </c>
      <c r="G308" s="165" t="s">
        <v>178</v>
      </c>
      <c r="H308" s="157">
        <v>276</v>
      </c>
      <c r="I308" s="164">
        <v>0</v>
      </c>
      <c r="J308" s="164">
        <v>0</v>
      </c>
      <c r="K308" s="164">
        <v>0</v>
      </c>
      <c r="L308" s="164">
        <v>0</v>
      </c>
    </row>
    <row r="309" spans="1:12" hidden="1">
      <c r="A309" s="169">
        <v>3</v>
      </c>
      <c r="B309" s="169">
        <v>3</v>
      </c>
      <c r="C309" s="168">
        <v>1</v>
      </c>
      <c r="D309" s="167">
        <v>1</v>
      </c>
      <c r="E309" s="167">
        <v>2</v>
      </c>
      <c r="F309" s="166">
        <v>2</v>
      </c>
      <c r="G309" s="165" t="s">
        <v>179</v>
      </c>
      <c r="H309" s="157">
        <v>277</v>
      </c>
      <c r="I309" s="164">
        <v>0</v>
      </c>
      <c r="J309" s="164">
        <v>0</v>
      </c>
      <c r="K309" s="164">
        <v>0</v>
      </c>
      <c r="L309" s="164">
        <v>0</v>
      </c>
    </row>
    <row r="310" spans="1:12" hidden="1">
      <c r="A310" s="169">
        <v>3</v>
      </c>
      <c r="B310" s="169">
        <v>3</v>
      </c>
      <c r="C310" s="168">
        <v>1</v>
      </c>
      <c r="D310" s="167">
        <v>1</v>
      </c>
      <c r="E310" s="167">
        <v>3</v>
      </c>
      <c r="F310" s="166"/>
      <c r="G310" s="165" t="s">
        <v>180</v>
      </c>
      <c r="H310" s="157">
        <v>278</v>
      </c>
      <c r="I310" s="172">
        <f>SUM(I311:I312)</f>
        <v>0</v>
      </c>
      <c r="J310" s="172">
        <f>SUM(J311:J312)</f>
        <v>0</v>
      </c>
      <c r="K310" s="172">
        <f>SUM(K311:K312)</f>
        <v>0</v>
      </c>
      <c r="L310" s="172">
        <f>SUM(L311:L312)</f>
        <v>0</v>
      </c>
    </row>
    <row r="311" spans="1:12" hidden="1">
      <c r="A311" s="169">
        <v>3</v>
      </c>
      <c r="B311" s="169">
        <v>3</v>
      </c>
      <c r="C311" s="168">
        <v>1</v>
      </c>
      <c r="D311" s="167">
        <v>1</v>
      </c>
      <c r="E311" s="167">
        <v>3</v>
      </c>
      <c r="F311" s="166">
        <v>1</v>
      </c>
      <c r="G311" s="165" t="s">
        <v>181</v>
      </c>
      <c r="H311" s="157">
        <v>279</v>
      </c>
      <c r="I311" s="164">
        <v>0</v>
      </c>
      <c r="J311" s="164">
        <v>0</v>
      </c>
      <c r="K311" s="164">
        <v>0</v>
      </c>
      <c r="L311" s="164">
        <v>0</v>
      </c>
    </row>
    <row r="312" spans="1:12" hidden="1">
      <c r="A312" s="169">
        <v>3</v>
      </c>
      <c r="B312" s="169">
        <v>3</v>
      </c>
      <c r="C312" s="168">
        <v>1</v>
      </c>
      <c r="D312" s="167">
        <v>1</v>
      </c>
      <c r="E312" s="167">
        <v>3</v>
      </c>
      <c r="F312" s="166">
        <v>2</v>
      </c>
      <c r="G312" s="165" t="s">
        <v>200</v>
      </c>
      <c r="H312" s="157">
        <v>280</v>
      </c>
      <c r="I312" s="164">
        <v>0</v>
      </c>
      <c r="J312" s="164">
        <v>0</v>
      </c>
      <c r="K312" s="164">
        <v>0</v>
      </c>
      <c r="L312" s="164">
        <v>0</v>
      </c>
    </row>
    <row r="313" spans="1:12" hidden="1">
      <c r="A313" s="186">
        <v>3</v>
      </c>
      <c r="B313" s="185">
        <v>3</v>
      </c>
      <c r="C313" s="168">
        <v>1</v>
      </c>
      <c r="D313" s="167">
        <v>2</v>
      </c>
      <c r="E313" s="167"/>
      <c r="F313" s="166"/>
      <c r="G313" s="165" t="s">
        <v>213</v>
      </c>
      <c r="H313" s="157">
        <v>281</v>
      </c>
      <c r="I313" s="172">
        <f>I314</f>
        <v>0</v>
      </c>
      <c r="J313" s="198">
        <f>J314</f>
        <v>0</v>
      </c>
      <c r="K313" s="177">
        <f>K314</f>
        <v>0</v>
      </c>
      <c r="L313" s="177">
        <f>L314</f>
        <v>0</v>
      </c>
    </row>
    <row r="314" spans="1:12" hidden="1">
      <c r="A314" s="186">
        <v>3</v>
      </c>
      <c r="B314" s="186">
        <v>3</v>
      </c>
      <c r="C314" s="185">
        <v>1</v>
      </c>
      <c r="D314" s="184">
        <v>2</v>
      </c>
      <c r="E314" s="184">
        <v>1</v>
      </c>
      <c r="F314" s="183"/>
      <c r="G314" s="165" t="s">
        <v>213</v>
      </c>
      <c r="H314" s="157">
        <v>282</v>
      </c>
      <c r="I314" s="182">
        <f>SUM(I315:I316)</f>
        <v>0</v>
      </c>
      <c r="J314" s="199">
        <f>SUM(J315:J316)</f>
        <v>0</v>
      </c>
      <c r="K314" s="180">
        <f>SUM(K315:K316)</f>
        <v>0</v>
      </c>
      <c r="L314" s="180">
        <f>SUM(L315:L316)</f>
        <v>0</v>
      </c>
    </row>
    <row r="315" spans="1:12" ht="25.5" hidden="1" customHeight="1">
      <c r="A315" s="169">
        <v>3</v>
      </c>
      <c r="B315" s="169">
        <v>3</v>
      </c>
      <c r="C315" s="168">
        <v>1</v>
      </c>
      <c r="D315" s="167">
        <v>2</v>
      </c>
      <c r="E315" s="167">
        <v>1</v>
      </c>
      <c r="F315" s="166">
        <v>1</v>
      </c>
      <c r="G315" s="165" t="s">
        <v>214</v>
      </c>
      <c r="H315" s="157">
        <v>283</v>
      </c>
      <c r="I315" s="164">
        <v>0</v>
      </c>
      <c r="J315" s="164">
        <v>0</v>
      </c>
      <c r="K315" s="164">
        <v>0</v>
      </c>
      <c r="L315" s="164">
        <v>0</v>
      </c>
    </row>
    <row r="316" spans="1:12" hidden="1">
      <c r="A316" s="176">
        <v>3</v>
      </c>
      <c r="B316" s="202">
        <v>3</v>
      </c>
      <c r="C316" s="194">
        <v>1</v>
      </c>
      <c r="D316" s="200">
        <v>2</v>
      </c>
      <c r="E316" s="200">
        <v>1</v>
      </c>
      <c r="F316" s="193">
        <v>2</v>
      </c>
      <c r="G316" s="189" t="s">
        <v>215</v>
      </c>
      <c r="H316" s="157">
        <v>284</v>
      </c>
      <c r="I316" s="164">
        <v>0</v>
      </c>
      <c r="J316" s="164">
        <v>0</v>
      </c>
      <c r="K316" s="164">
        <v>0</v>
      </c>
      <c r="L316" s="164">
        <v>0</v>
      </c>
    </row>
    <row r="317" spans="1:12" ht="25.5" hidden="1" customHeight="1">
      <c r="A317" s="168">
        <v>3</v>
      </c>
      <c r="B317" s="165">
        <v>3</v>
      </c>
      <c r="C317" s="168">
        <v>1</v>
      </c>
      <c r="D317" s="167">
        <v>3</v>
      </c>
      <c r="E317" s="167"/>
      <c r="F317" s="166"/>
      <c r="G317" s="165" t="s">
        <v>216</v>
      </c>
      <c r="H317" s="157">
        <v>285</v>
      </c>
      <c r="I317" s="172">
        <f>I318</f>
        <v>0</v>
      </c>
      <c r="J317" s="198">
        <f>J318</f>
        <v>0</v>
      </c>
      <c r="K317" s="177">
        <f>K318</f>
        <v>0</v>
      </c>
      <c r="L317" s="177">
        <f>L318</f>
        <v>0</v>
      </c>
    </row>
    <row r="318" spans="1:12" ht="25.5" hidden="1" customHeight="1">
      <c r="A318" s="168">
        <v>3</v>
      </c>
      <c r="B318" s="189">
        <v>3</v>
      </c>
      <c r="C318" s="194">
        <v>1</v>
      </c>
      <c r="D318" s="200">
        <v>3</v>
      </c>
      <c r="E318" s="200">
        <v>1</v>
      </c>
      <c r="F318" s="193"/>
      <c r="G318" s="165" t="s">
        <v>216</v>
      </c>
      <c r="H318" s="157">
        <v>286</v>
      </c>
      <c r="I318" s="177">
        <f>I319+I320</f>
        <v>0</v>
      </c>
      <c r="J318" s="177">
        <f>J319+J320</f>
        <v>0</v>
      </c>
      <c r="K318" s="177">
        <f>K319+K320</f>
        <v>0</v>
      </c>
      <c r="L318" s="177">
        <f>L319+L320</f>
        <v>0</v>
      </c>
    </row>
    <row r="319" spans="1:12" ht="25.5" hidden="1" customHeight="1">
      <c r="A319" s="168">
        <v>3</v>
      </c>
      <c r="B319" s="165">
        <v>3</v>
      </c>
      <c r="C319" s="168">
        <v>1</v>
      </c>
      <c r="D319" s="167">
        <v>3</v>
      </c>
      <c r="E319" s="167">
        <v>1</v>
      </c>
      <c r="F319" s="166">
        <v>1</v>
      </c>
      <c r="G319" s="165" t="s">
        <v>217</v>
      </c>
      <c r="H319" s="157">
        <v>287</v>
      </c>
      <c r="I319" s="171">
        <v>0</v>
      </c>
      <c r="J319" s="171">
        <v>0</v>
      </c>
      <c r="K319" s="171">
        <v>0</v>
      </c>
      <c r="L319" s="170">
        <v>0</v>
      </c>
    </row>
    <row r="320" spans="1:12" ht="25.5" hidden="1" customHeight="1">
      <c r="A320" s="168">
        <v>3</v>
      </c>
      <c r="B320" s="165">
        <v>3</v>
      </c>
      <c r="C320" s="168">
        <v>1</v>
      </c>
      <c r="D320" s="167">
        <v>3</v>
      </c>
      <c r="E320" s="167">
        <v>1</v>
      </c>
      <c r="F320" s="166">
        <v>2</v>
      </c>
      <c r="G320" s="165" t="s">
        <v>218</v>
      </c>
      <c r="H320" s="157">
        <v>288</v>
      </c>
      <c r="I320" s="164">
        <v>0</v>
      </c>
      <c r="J320" s="164">
        <v>0</v>
      </c>
      <c r="K320" s="164">
        <v>0</v>
      </c>
      <c r="L320" s="164">
        <v>0</v>
      </c>
    </row>
    <row r="321" spans="1:12" hidden="1">
      <c r="A321" s="168">
        <v>3</v>
      </c>
      <c r="B321" s="165">
        <v>3</v>
      </c>
      <c r="C321" s="168">
        <v>1</v>
      </c>
      <c r="D321" s="167">
        <v>4</v>
      </c>
      <c r="E321" s="167"/>
      <c r="F321" s="166"/>
      <c r="G321" s="165" t="s">
        <v>219</v>
      </c>
      <c r="H321" s="157">
        <v>289</v>
      </c>
      <c r="I321" s="172">
        <f>I322</f>
        <v>0</v>
      </c>
      <c r="J321" s="198">
        <f>J322</f>
        <v>0</v>
      </c>
      <c r="K321" s="177">
        <f>K322</f>
        <v>0</v>
      </c>
      <c r="L321" s="177">
        <f>L322</f>
        <v>0</v>
      </c>
    </row>
    <row r="322" spans="1:12" hidden="1">
      <c r="A322" s="169">
        <v>3</v>
      </c>
      <c r="B322" s="168">
        <v>3</v>
      </c>
      <c r="C322" s="167">
        <v>1</v>
      </c>
      <c r="D322" s="167">
        <v>4</v>
      </c>
      <c r="E322" s="167">
        <v>1</v>
      </c>
      <c r="F322" s="166"/>
      <c r="G322" s="165" t="s">
        <v>219</v>
      </c>
      <c r="H322" s="157">
        <v>290</v>
      </c>
      <c r="I322" s="172">
        <f>SUM(I323:I324)</f>
        <v>0</v>
      </c>
      <c r="J322" s="172">
        <f>SUM(J323:J324)</f>
        <v>0</v>
      </c>
      <c r="K322" s="172">
        <f>SUM(K323:K324)</f>
        <v>0</v>
      </c>
      <c r="L322" s="172">
        <f>SUM(L323:L324)</f>
        <v>0</v>
      </c>
    </row>
    <row r="323" spans="1:12" hidden="1">
      <c r="A323" s="169">
        <v>3</v>
      </c>
      <c r="B323" s="168">
        <v>3</v>
      </c>
      <c r="C323" s="167">
        <v>1</v>
      </c>
      <c r="D323" s="167">
        <v>4</v>
      </c>
      <c r="E323" s="167">
        <v>1</v>
      </c>
      <c r="F323" s="166">
        <v>1</v>
      </c>
      <c r="G323" s="165" t="s">
        <v>220</v>
      </c>
      <c r="H323" s="157">
        <v>291</v>
      </c>
      <c r="I323" s="201">
        <v>0</v>
      </c>
      <c r="J323" s="164">
        <v>0</v>
      </c>
      <c r="K323" s="164">
        <v>0</v>
      </c>
      <c r="L323" s="201">
        <v>0</v>
      </c>
    </row>
    <row r="324" spans="1:12" hidden="1">
      <c r="A324" s="168">
        <v>3</v>
      </c>
      <c r="B324" s="167">
        <v>3</v>
      </c>
      <c r="C324" s="167">
        <v>1</v>
      </c>
      <c r="D324" s="167">
        <v>4</v>
      </c>
      <c r="E324" s="167">
        <v>1</v>
      </c>
      <c r="F324" s="166">
        <v>2</v>
      </c>
      <c r="G324" s="165" t="s">
        <v>221</v>
      </c>
      <c r="H324" s="157">
        <v>292</v>
      </c>
      <c r="I324" s="164">
        <v>0</v>
      </c>
      <c r="J324" s="171">
        <v>0</v>
      </c>
      <c r="K324" s="171">
        <v>0</v>
      </c>
      <c r="L324" s="170">
        <v>0</v>
      </c>
    </row>
    <row r="325" spans="1:12" hidden="1">
      <c r="A325" s="168">
        <v>3</v>
      </c>
      <c r="B325" s="167">
        <v>3</v>
      </c>
      <c r="C325" s="167">
        <v>1</v>
      </c>
      <c r="D325" s="167">
        <v>5</v>
      </c>
      <c r="E325" s="167"/>
      <c r="F325" s="166"/>
      <c r="G325" s="165" t="s">
        <v>222</v>
      </c>
      <c r="H325" s="157">
        <v>293</v>
      </c>
      <c r="I325" s="180">
        <f t="shared" ref="I325:L326" si="29">I326</f>
        <v>0</v>
      </c>
      <c r="J325" s="198">
        <f t="shared" si="29"/>
        <v>0</v>
      </c>
      <c r="K325" s="177">
        <f t="shared" si="29"/>
        <v>0</v>
      </c>
      <c r="L325" s="177">
        <f t="shared" si="29"/>
        <v>0</v>
      </c>
    </row>
    <row r="326" spans="1:12" hidden="1">
      <c r="A326" s="185">
        <v>3</v>
      </c>
      <c r="B326" s="200">
        <v>3</v>
      </c>
      <c r="C326" s="200">
        <v>1</v>
      </c>
      <c r="D326" s="200">
        <v>5</v>
      </c>
      <c r="E326" s="200">
        <v>1</v>
      </c>
      <c r="F326" s="193"/>
      <c r="G326" s="165" t="s">
        <v>222</v>
      </c>
      <c r="H326" s="157">
        <v>294</v>
      </c>
      <c r="I326" s="177">
        <f t="shared" si="29"/>
        <v>0</v>
      </c>
      <c r="J326" s="199">
        <f t="shared" si="29"/>
        <v>0</v>
      </c>
      <c r="K326" s="180">
        <f t="shared" si="29"/>
        <v>0</v>
      </c>
      <c r="L326" s="180">
        <f t="shared" si="29"/>
        <v>0</v>
      </c>
    </row>
    <row r="327" spans="1:12" hidden="1">
      <c r="A327" s="168">
        <v>3</v>
      </c>
      <c r="B327" s="167">
        <v>3</v>
      </c>
      <c r="C327" s="167">
        <v>1</v>
      </c>
      <c r="D327" s="167">
        <v>5</v>
      </c>
      <c r="E327" s="167">
        <v>1</v>
      </c>
      <c r="F327" s="166">
        <v>1</v>
      </c>
      <c r="G327" s="165" t="s">
        <v>223</v>
      </c>
      <c r="H327" s="157">
        <v>295</v>
      </c>
      <c r="I327" s="164">
        <v>0</v>
      </c>
      <c r="J327" s="171">
        <v>0</v>
      </c>
      <c r="K327" s="171">
        <v>0</v>
      </c>
      <c r="L327" s="170">
        <v>0</v>
      </c>
    </row>
    <row r="328" spans="1:12" hidden="1">
      <c r="A328" s="168">
        <v>3</v>
      </c>
      <c r="B328" s="167">
        <v>3</v>
      </c>
      <c r="C328" s="167">
        <v>1</v>
      </c>
      <c r="D328" s="167">
        <v>6</v>
      </c>
      <c r="E328" s="167"/>
      <c r="F328" s="166"/>
      <c r="G328" s="165" t="s">
        <v>193</v>
      </c>
      <c r="H328" s="157">
        <v>296</v>
      </c>
      <c r="I328" s="177">
        <f t="shared" ref="I328:L329" si="30">I329</f>
        <v>0</v>
      </c>
      <c r="J328" s="198">
        <f t="shared" si="30"/>
        <v>0</v>
      </c>
      <c r="K328" s="177">
        <f t="shared" si="30"/>
        <v>0</v>
      </c>
      <c r="L328" s="177">
        <f t="shared" si="30"/>
        <v>0</v>
      </c>
    </row>
    <row r="329" spans="1:12" hidden="1">
      <c r="A329" s="168">
        <v>3</v>
      </c>
      <c r="B329" s="167">
        <v>3</v>
      </c>
      <c r="C329" s="167">
        <v>1</v>
      </c>
      <c r="D329" s="167">
        <v>6</v>
      </c>
      <c r="E329" s="167">
        <v>1</v>
      </c>
      <c r="F329" s="166"/>
      <c r="G329" s="165" t="s">
        <v>193</v>
      </c>
      <c r="H329" s="157">
        <v>297</v>
      </c>
      <c r="I329" s="172">
        <f t="shared" si="30"/>
        <v>0</v>
      </c>
      <c r="J329" s="198">
        <f t="shared" si="30"/>
        <v>0</v>
      </c>
      <c r="K329" s="177">
        <f t="shared" si="30"/>
        <v>0</v>
      </c>
      <c r="L329" s="177">
        <f t="shared" si="30"/>
        <v>0</v>
      </c>
    </row>
    <row r="330" spans="1:12" hidden="1">
      <c r="A330" s="168">
        <v>3</v>
      </c>
      <c r="B330" s="167">
        <v>3</v>
      </c>
      <c r="C330" s="167">
        <v>1</v>
      </c>
      <c r="D330" s="167">
        <v>6</v>
      </c>
      <c r="E330" s="167">
        <v>1</v>
      </c>
      <c r="F330" s="166">
        <v>1</v>
      </c>
      <c r="G330" s="165" t="s">
        <v>193</v>
      </c>
      <c r="H330" s="157">
        <v>298</v>
      </c>
      <c r="I330" s="171">
        <v>0</v>
      </c>
      <c r="J330" s="171">
        <v>0</v>
      </c>
      <c r="K330" s="171">
        <v>0</v>
      </c>
      <c r="L330" s="170">
        <v>0</v>
      </c>
    </row>
    <row r="331" spans="1:12" hidden="1">
      <c r="A331" s="168">
        <v>3</v>
      </c>
      <c r="B331" s="167">
        <v>3</v>
      </c>
      <c r="C331" s="167">
        <v>1</v>
      </c>
      <c r="D331" s="167">
        <v>7</v>
      </c>
      <c r="E331" s="167"/>
      <c r="F331" s="166"/>
      <c r="G331" s="165" t="s">
        <v>224</v>
      </c>
      <c r="H331" s="157">
        <v>299</v>
      </c>
      <c r="I331" s="172">
        <f>I332</f>
        <v>0</v>
      </c>
      <c r="J331" s="198">
        <f>J332</f>
        <v>0</v>
      </c>
      <c r="K331" s="177">
        <f>K332</f>
        <v>0</v>
      </c>
      <c r="L331" s="177">
        <f>L332</f>
        <v>0</v>
      </c>
    </row>
    <row r="332" spans="1:12" hidden="1">
      <c r="A332" s="168">
        <v>3</v>
      </c>
      <c r="B332" s="167">
        <v>3</v>
      </c>
      <c r="C332" s="167">
        <v>1</v>
      </c>
      <c r="D332" s="167">
        <v>7</v>
      </c>
      <c r="E332" s="167">
        <v>1</v>
      </c>
      <c r="F332" s="166"/>
      <c r="G332" s="165" t="s">
        <v>224</v>
      </c>
      <c r="H332" s="157">
        <v>300</v>
      </c>
      <c r="I332" s="172">
        <f>I333+I334</f>
        <v>0</v>
      </c>
      <c r="J332" s="172">
        <f>J333+J334</f>
        <v>0</v>
      </c>
      <c r="K332" s="172">
        <f>K333+K334</f>
        <v>0</v>
      </c>
      <c r="L332" s="172">
        <f>L333+L334</f>
        <v>0</v>
      </c>
    </row>
    <row r="333" spans="1:12" ht="25.5" hidden="1" customHeight="1">
      <c r="A333" s="168">
        <v>3</v>
      </c>
      <c r="B333" s="167">
        <v>3</v>
      </c>
      <c r="C333" s="167">
        <v>1</v>
      </c>
      <c r="D333" s="167">
        <v>7</v>
      </c>
      <c r="E333" s="167">
        <v>1</v>
      </c>
      <c r="F333" s="166">
        <v>1</v>
      </c>
      <c r="G333" s="165" t="s">
        <v>225</v>
      </c>
      <c r="H333" s="157">
        <v>301</v>
      </c>
      <c r="I333" s="171">
        <v>0</v>
      </c>
      <c r="J333" s="171">
        <v>0</v>
      </c>
      <c r="K333" s="171">
        <v>0</v>
      </c>
      <c r="L333" s="170">
        <v>0</v>
      </c>
    </row>
    <row r="334" spans="1:12" ht="25.5" hidden="1" customHeight="1">
      <c r="A334" s="168">
        <v>3</v>
      </c>
      <c r="B334" s="167">
        <v>3</v>
      </c>
      <c r="C334" s="167">
        <v>1</v>
      </c>
      <c r="D334" s="167">
        <v>7</v>
      </c>
      <c r="E334" s="167">
        <v>1</v>
      </c>
      <c r="F334" s="166">
        <v>2</v>
      </c>
      <c r="G334" s="165" t="s">
        <v>226</v>
      </c>
      <c r="H334" s="157">
        <v>302</v>
      </c>
      <c r="I334" s="164">
        <v>0</v>
      </c>
      <c r="J334" s="164">
        <v>0</v>
      </c>
      <c r="K334" s="164">
        <v>0</v>
      </c>
      <c r="L334" s="164">
        <v>0</v>
      </c>
    </row>
    <row r="335" spans="1:12" ht="38.25" hidden="1" customHeight="1">
      <c r="A335" s="168">
        <v>3</v>
      </c>
      <c r="B335" s="167">
        <v>3</v>
      </c>
      <c r="C335" s="167">
        <v>2</v>
      </c>
      <c r="D335" s="167"/>
      <c r="E335" s="167"/>
      <c r="F335" s="166"/>
      <c r="G335" s="165" t="s">
        <v>227</v>
      </c>
      <c r="H335" s="157">
        <v>303</v>
      </c>
      <c r="I335" s="172">
        <f>SUM(I336+I345+I349+I353+I357+I360+I363)</f>
        <v>0</v>
      </c>
      <c r="J335" s="198">
        <f>SUM(J336+J345+J349+J353+J357+J360+J363)</f>
        <v>0</v>
      </c>
      <c r="K335" s="177">
        <f>SUM(K336+K345+K349+K353+K357+K360+K363)</f>
        <v>0</v>
      </c>
      <c r="L335" s="177">
        <f>SUM(L336+L345+L349+L353+L357+L360+L363)</f>
        <v>0</v>
      </c>
    </row>
    <row r="336" spans="1:12" hidden="1">
      <c r="A336" s="168">
        <v>3</v>
      </c>
      <c r="B336" s="167">
        <v>3</v>
      </c>
      <c r="C336" s="167">
        <v>2</v>
      </c>
      <c r="D336" s="167">
        <v>1</v>
      </c>
      <c r="E336" s="167"/>
      <c r="F336" s="166"/>
      <c r="G336" s="165" t="s">
        <v>175</v>
      </c>
      <c r="H336" s="157">
        <v>304</v>
      </c>
      <c r="I336" s="172">
        <f>I337</f>
        <v>0</v>
      </c>
      <c r="J336" s="198">
        <f>J337</f>
        <v>0</v>
      </c>
      <c r="K336" s="177">
        <f>K337</f>
        <v>0</v>
      </c>
      <c r="L336" s="177">
        <f>L337</f>
        <v>0</v>
      </c>
    </row>
    <row r="337" spans="1:15" hidden="1">
      <c r="A337" s="169">
        <v>3</v>
      </c>
      <c r="B337" s="168">
        <v>3</v>
      </c>
      <c r="C337" s="167">
        <v>2</v>
      </c>
      <c r="D337" s="165">
        <v>1</v>
      </c>
      <c r="E337" s="168">
        <v>1</v>
      </c>
      <c r="F337" s="166"/>
      <c r="G337" s="165" t="s">
        <v>175</v>
      </c>
      <c r="H337" s="157">
        <v>305</v>
      </c>
      <c r="I337" s="172">
        <f>SUM(I338:I338)</f>
        <v>0</v>
      </c>
      <c r="J337" s="172">
        <f>SUM(J338:J338)</f>
        <v>0</v>
      </c>
      <c r="K337" s="172">
        <f>SUM(K338:K338)</f>
        <v>0</v>
      </c>
      <c r="L337" s="172">
        <f>SUM(L338:L338)</f>
        <v>0</v>
      </c>
      <c r="M337" s="197"/>
      <c r="N337" s="197"/>
      <c r="O337" s="197"/>
    </row>
    <row r="338" spans="1:15" hidden="1">
      <c r="A338" s="169">
        <v>3</v>
      </c>
      <c r="B338" s="168">
        <v>3</v>
      </c>
      <c r="C338" s="167">
        <v>2</v>
      </c>
      <c r="D338" s="165">
        <v>1</v>
      </c>
      <c r="E338" s="168">
        <v>1</v>
      </c>
      <c r="F338" s="166">
        <v>1</v>
      </c>
      <c r="G338" s="165" t="s">
        <v>176</v>
      </c>
      <c r="H338" s="157">
        <v>306</v>
      </c>
      <c r="I338" s="171">
        <v>0</v>
      </c>
      <c r="J338" s="171">
        <v>0</v>
      </c>
      <c r="K338" s="171">
        <v>0</v>
      </c>
      <c r="L338" s="170">
        <v>0</v>
      </c>
    </row>
    <row r="339" spans="1:15" hidden="1">
      <c r="A339" s="169">
        <v>3</v>
      </c>
      <c r="B339" s="168">
        <v>3</v>
      </c>
      <c r="C339" s="167">
        <v>2</v>
      </c>
      <c r="D339" s="165">
        <v>1</v>
      </c>
      <c r="E339" s="168">
        <v>2</v>
      </c>
      <c r="F339" s="166"/>
      <c r="G339" s="189" t="s">
        <v>199</v>
      </c>
      <c r="H339" s="157">
        <v>307</v>
      </c>
      <c r="I339" s="172">
        <f>SUM(I340:I341)</f>
        <v>0</v>
      </c>
      <c r="J339" s="172">
        <f>SUM(J340:J341)</f>
        <v>0</v>
      </c>
      <c r="K339" s="172">
        <f>SUM(K340:K341)</f>
        <v>0</v>
      </c>
      <c r="L339" s="172">
        <f>SUM(L340:L341)</f>
        <v>0</v>
      </c>
    </row>
    <row r="340" spans="1:15" hidden="1">
      <c r="A340" s="169">
        <v>3</v>
      </c>
      <c r="B340" s="168">
        <v>3</v>
      </c>
      <c r="C340" s="167">
        <v>2</v>
      </c>
      <c r="D340" s="165">
        <v>1</v>
      </c>
      <c r="E340" s="168">
        <v>2</v>
      </c>
      <c r="F340" s="166">
        <v>1</v>
      </c>
      <c r="G340" s="189" t="s">
        <v>178</v>
      </c>
      <c r="H340" s="157">
        <v>308</v>
      </c>
      <c r="I340" s="171">
        <v>0</v>
      </c>
      <c r="J340" s="171">
        <v>0</v>
      </c>
      <c r="K340" s="171">
        <v>0</v>
      </c>
      <c r="L340" s="170">
        <v>0</v>
      </c>
    </row>
    <row r="341" spans="1:15" hidden="1">
      <c r="A341" s="169">
        <v>3</v>
      </c>
      <c r="B341" s="168">
        <v>3</v>
      </c>
      <c r="C341" s="167">
        <v>2</v>
      </c>
      <c r="D341" s="165">
        <v>1</v>
      </c>
      <c r="E341" s="168">
        <v>2</v>
      </c>
      <c r="F341" s="166">
        <v>2</v>
      </c>
      <c r="G341" s="189" t="s">
        <v>179</v>
      </c>
      <c r="H341" s="157">
        <v>309</v>
      </c>
      <c r="I341" s="164">
        <v>0</v>
      </c>
      <c r="J341" s="164">
        <v>0</v>
      </c>
      <c r="K341" s="164">
        <v>0</v>
      </c>
      <c r="L341" s="164">
        <v>0</v>
      </c>
    </row>
    <row r="342" spans="1:15" hidden="1">
      <c r="A342" s="169">
        <v>3</v>
      </c>
      <c r="B342" s="168">
        <v>3</v>
      </c>
      <c r="C342" s="167">
        <v>2</v>
      </c>
      <c r="D342" s="165">
        <v>1</v>
      </c>
      <c r="E342" s="168">
        <v>3</v>
      </c>
      <c r="F342" s="166"/>
      <c r="G342" s="189" t="s">
        <v>180</v>
      </c>
      <c r="H342" s="157">
        <v>310</v>
      </c>
      <c r="I342" s="172">
        <f>SUM(I343:I344)</f>
        <v>0</v>
      </c>
      <c r="J342" s="172">
        <f>SUM(J343:J344)</f>
        <v>0</v>
      </c>
      <c r="K342" s="172">
        <f>SUM(K343:K344)</f>
        <v>0</v>
      </c>
      <c r="L342" s="172">
        <f>SUM(L343:L344)</f>
        <v>0</v>
      </c>
    </row>
    <row r="343" spans="1:15" hidden="1">
      <c r="A343" s="169">
        <v>3</v>
      </c>
      <c r="B343" s="168">
        <v>3</v>
      </c>
      <c r="C343" s="167">
        <v>2</v>
      </c>
      <c r="D343" s="165">
        <v>1</v>
      </c>
      <c r="E343" s="168">
        <v>3</v>
      </c>
      <c r="F343" s="166">
        <v>1</v>
      </c>
      <c r="G343" s="189" t="s">
        <v>181</v>
      </c>
      <c r="H343" s="157">
        <v>311</v>
      </c>
      <c r="I343" s="164">
        <v>0</v>
      </c>
      <c r="J343" s="164">
        <v>0</v>
      </c>
      <c r="K343" s="164">
        <v>0</v>
      </c>
      <c r="L343" s="164">
        <v>0</v>
      </c>
    </row>
    <row r="344" spans="1:15" hidden="1">
      <c r="A344" s="169">
        <v>3</v>
      </c>
      <c r="B344" s="168">
        <v>3</v>
      </c>
      <c r="C344" s="167">
        <v>2</v>
      </c>
      <c r="D344" s="165">
        <v>1</v>
      </c>
      <c r="E344" s="168">
        <v>3</v>
      </c>
      <c r="F344" s="166">
        <v>2</v>
      </c>
      <c r="G344" s="189" t="s">
        <v>200</v>
      </c>
      <c r="H344" s="157">
        <v>312</v>
      </c>
      <c r="I344" s="195">
        <v>0</v>
      </c>
      <c r="J344" s="196">
        <v>0</v>
      </c>
      <c r="K344" s="195">
        <v>0</v>
      </c>
      <c r="L344" s="195">
        <v>0</v>
      </c>
    </row>
    <row r="345" spans="1:15" hidden="1">
      <c r="A345" s="176">
        <v>3</v>
      </c>
      <c r="B345" s="176">
        <v>3</v>
      </c>
      <c r="C345" s="194">
        <v>2</v>
      </c>
      <c r="D345" s="189">
        <v>2</v>
      </c>
      <c r="E345" s="194"/>
      <c r="F345" s="193"/>
      <c r="G345" s="189" t="s">
        <v>213</v>
      </c>
      <c r="H345" s="157">
        <v>313</v>
      </c>
      <c r="I345" s="192">
        <f>I346</f>
        <v>0</v>
      </c>
      <c r="J345" s="191">
        <f>J346</f>
        <v>0</v>
      </c>
      <c r="K345" s="190">
        <f>K346</f>
        <v>0</v>
      </c>
      <c r="L345" s="190">
        <f>L346</f>
        <v>0</v>
      </c>
    </row>
    <row r="346" spans="1:15" hidden="1">
      <c r="A346" s="169">
        <v>3</v>
      </c>
      <c r="B346" s="169">
        <v>3</v>
      </c>
      <c r="C346" s="168">
        <v>2</v>
      </c>
      <c r="D346" s="165">
        <v>2</v>
      </c>
      <c r="E346" s="168">
        <v>1</v>
      </c>
      <c r="F346" s="166"/>
      <c r="G346" s="189" t="s">
        <v>213</v>
      </c>
      <c r="H346" s="157">
        <v>314</v>
      </c>
      <c r="I346" s="172">
        <f>SUM(I347:I348)</f>
        <v>0</v>
      </c>
      <c r="J346" s="178">
        <f>SUM(J347:J348)</f>
        <v>0</v>
      </c>
      <c r="K346" s="177">
        <f>SUM(K347:K348)</f>
        <v>0</v>
      </c>
      <c r="L346" s="177">
        <f>SUM(L347:L348)</f>
        <v>0</v>
      </c>
    </row>
    <row r="347" spans="1:15" ht="25.5" hidden="1" customHeight="1">
      <c r="A347" s="169">
        <v>3</v>
      </c>
      <c r="B347" s="169">
        <v>3</v>
      </c>
      <c r="C347" s="168">
        <v>2</v>
      </c>
      <c r="D347" s="165">
        <v>2</v>
      </c>
      <c r="E347" s="169">
        <v>1</v>
      </c>
      <c r="F347" s="187">
        <v>1</v>
      </c>
      <c r="G347" s="165" t="s">
        <v>214</v>
      </c>
      <c r="H347" s="157">
        <v>315</v>
      </c>
      <c r="I347" s="164">
        <v>0</v>
      </c>
      <c r="J347" s="164">
        <v>0</v>
      </c>
      <c r="K347" s="164">
        <v>0</v>
      </c>
      <c r="L347" s="164">
        <v>0</v>
      </c>
    </row>
    <row r="348" spans="1:15" hidden="1">
      <c r="A348" s="176">
        <v>3</v>
      </c>
      <c r="B348" s="176">
        <v>3</v>
      </c>
      <c r="C348" s="175">
        <v>2</v>
      </c>
      <c r="D348" s="174">
        <v>2</v>
      </c>
      <c r="E348" s="179">
        <v>1</v>
      </c>
      <c r="F348" s="188">
        <v>2</v>
      </c>
      <c r="G348" s="179" t="s">
        <v>215</v>
      </c>
      <c r="H348" s="157">
        <v>316</v>
      </c>
      <c r="I348" s="164">
        <v>0</v>
      </c>
      <c r="J348" s="164">
        <v>0</v>
      </c>
      <c r="K348" s="164">
        <v>0</v>
      </c>
      <c r="L348" s="164">
        <v>0</v>
      </c>
    </row>
    <row r="349" spans="1:15" ht="25.5" hidden="1" customHeight="1">
      <c r="A349" s="169">
        <v>3</v>
      </c>
      <c r="B349" s="169">
        <v>3</v>
      </c>
      <c r="C349" s="168">
        <v>2</v>
      </c>
      <c r="D349" s="167">
        <v>3</v>
      </c>
      <c r="E349" s="165"/>
      <c r="F349" s="187"/>
      <c r="G349" s="165" t="s">
        <v>216</v>
      </c>
      <c r="H349" s="157">
        <v>317</v>
      </c>
      <c r="I349" s="172">
        <f>I350</f>
        <v>0</v>
      </c>
      <c r="J349" s="178">
        <f>J350</f>
        <v>0</v>
      </c>
      <c r="K349" s="177">
        <f>K350</f>
        <v>0</v>
      </c>
      <c r="L349" s="177">
        <f>L350</f>
        <v>0</v>
      </c>
    </row>
    <row r="350" spans="1:15" ht="25.5" hidden="1" customHeight="1">
      <c r="A350" s="169">
        <v>3</v>
      </c>
      <c r="B350" s="169">
        <v>3</v>
      </c>
      <c r="C350" s="168">
        <v>2</v>
      </c>
      <c r="D350" s="167">
        <v>3</v>
      </c>
      <c r="E350" s="165">
        <v>1</v>
      </c>
      <c r="F350" s="187"/>
      <c r="G350" s="165" t="s">
        <v>216</v>
      </c>
      <c r="H350" s="157">
        <v>318</v>
      </c>
      <c r="I350" s="172">
        <f>I351+I352</f>
        <v>0</v>
      </c>
      <c r="J350" s="172">
        <f>J351+J352</f>
        <v>0</v>
      </c>
      <c r="K350" s="172">
        <f>K351+K352</f>
        <v>0</v>
      </c>
      <c r="L350" s="172">
        <f>L351+L352</f>
        <v>0</v>
      </c>
    </row>
    <row r="351" spans="1:15" ht="25.5" hidden="1" customHeight="1">
      <c r="A351" s="169">
        <v>3</v>
      </c>
      <c r="B351" s="169">
        <v>3</v>
      </c>
      <c r="C351" s="168">
        <v>2</v>
      </c>
      <c r="D351" s="167">
        <v>3</v>
      </c>
      <c r="E351" s="165">
        <v>1</v>
      </c>
      <c r="F351" s="187">
        <v>1</v>
      </c>
      <c r="G351" s="165" t="s">
        <v>217</v>
      </c>
      <c r="H351" s="157">
        <v>319</v>
      </c>
      <c r="I351" s="171">
        <v>0</v>
      </c>
      <c r="J351" s="171">
        <v>0</v>
      </c>
      <c r="K351" s="171">
        <v>0</v>
      </c>
      <c r="L351" s="170">
        <v>0</v>
      </c>
    </row>
    <row r="352" spans="1:15" ht="25.5" hidden="1" customHeight="1">
      <c r="A352" s="169">
        <v>3</v>
      </c>
      <c r="B352" s="169">
        <v>3</v>
      </c>
      <c r="C352" s="168">
        <v>2</v>
      </c>
      <c r="D352" s="167">
        <v>3</v>
      </c>
      <c r="E352" s="165">
        <v>1</v>
      </c>
      <c r="F352" s="187">
        <v>2</v>
      </c>
      <c r="G352" s="165" t="s">
        <v>218</v>
      </c>
      <c r="H352" s="157">
        <v>320</v>
      </c>
      <c r="I352" s="164">
        <v>0</v>
      </c>
      <c r="J352" s="164">
        <v>0</v>
      </c>
      <c r="K352" s="164">
        <v>0</v>
      </c>
      <c r="L352" s="164">
        <v>0</v>
      </c>
    </row>
    <row r="353" spans="1:12" hidden="1">
      <c r="A353" s="169">
        <v>3</v>
      </c>
      <c r="B353" s="169">
        <v>3</v>
      </c>
      <c r="C353" s="168">
        <v>2</v>
      </c>
      <c r="D353" s="167">
        <v>4</v>
      </c>
      <c r="E353" s="167"/>
      <c r="F353" s="166"/>
      <c r="G353" s="165" t="s">
        <v>219</v>
      </c>
      <c r="H353" s="157">
        <v>321</v>
      </c>
      <c r="I353" s="172">
        <f>I354</f>
        <v>0</v>
      </c>
      <c r="J353" s="178">
        <f>J354</f>
        <v>0</v>
      </c>
      <c r="K353" s="177">
        <f>K354</f>
        <v>0</v>
      </c>
      <c r="L353" s="177">
        <f>L354</f>
        <v>0</v>
      </c>
    </row>
    <row r="354" spans="1:12" hidden="1">
      <c r="A354" s="186">
        <v>3</v>
      </c>
      <c r="B354" s="186">
        <v>3</v>
      </c>
      <c r="C354" s="185">
        <v>2</v>
      </c>
      <c r="D354" s="184">
        <v>4</v>
      </c>
      <c r="E354" s="184">
        <v>1</v>
      </c>
      <c r="F354" s="183"/>
      <c r="G354" s="165" t="s">
        <v>219</v>
      </c>
      <c r="H354" s="157">
        <v>322</v>
      </c>
      <c r="I354" s="182">
        <f>SUM(I355:I356)</f>
        <v>0</v>
      </c>
      <c r="J354" s="181">
        <f>SUM(J355:J356)</f>
        <v>0</v>
      </c>
      <c r="K354" s="180">
        <f>SUM(K355:K356)</f>
        <v>0</v>
      </c>
      <c r="L354" s="180">
        <f>SUM(L355:L356)</f>
        <v>0</v>
      </c>
    </row>
    <row r="355" spans="1:12" hidden="1">
      <c r="A355" s="169">
        <v>3</v>
      </c>
      <c r="B355" s="169">
        <v>3</v>
      </c>
      <c r="C355" s="168">
        <v>2</v>
      </c>
      <c r="D355" s="167">
        <v>4</v>
      </c>
      <c r="E355" s="167">
        <v>1</v>
      </c>
      <c r="F355" s="166">
        <v>1</v>
      </c>
      <c r="G355" s="165" t="s">
        <v>220</v>
      </c>
      <c r="H355" s="157">
        <v>323</v>
      </c>
      <c r="I355" s="164">
        <v>0</v>
      </c>
      <c r="J355" s="164">
        <v>0</v>
      </c>
      <c r="K355" s="164">
        <v>0</v>
      </c>
      <c r="L355" s="164">
        <v>0</v>
      </c>
    </row>
    <row r="356" spans="1:12" hidden="1">
      <c r="A356" s="169">
        <v>3</v>
      </c>
      <c r="B356" s="169">
        <v>3</v>
      </c>
      <c r="C356" s="168">
        <v>2</v>
      </c>
      <c r="D356" s="167">
        <v>4</v>
      </c>
      <c r="E356" s="167">
        <v>1</v>
      </c>
      <c r="F356" s="166">
        <v>2</v>
      </c>
      <c r="G356" s="165" t="s">
        <v>228</v>
      </c>
      <c r="H356" s="157">
        <v>324</v>
      </c>
      <c r="I356" s="164">
        <v>0</v>
      </c>
      <c r="J356" s="164">
        <v>0</v>
      </c>
      <c r="K356" s="164">
        <v>0</v>
      </c>
      <c r="L356" s="164">
        <v>0</v>
      </c>
    </row>
    <row r="357" spans="1:12" hidden="1">
      <c r="A357" s="169">
        <v>3</v>
      </c>
      <c r="B357" s="169">
        <v>3</v>
      </c>
      <c r="C357" s="168">
        <v>2</v>
      </c>
      <c r="D357" s="167">
        <v>5</v>
      </c>
      <c r="E357" s="167"/>
      <c r="F357" s="166"/>
      <c r="G357" s="165" t="s">
        <v>222</v>
      </c>
      <c r="H357" s="157">
        <v>325</v>
      </c>
      <c r="I357" s="172">
        <f t="shared" ref="I357:L358" si="31">I358</f>
        <v>0</v>
      </c>
      <c r="J357" s="178">
        <f t="shared" si="31"/>
        <v>0</v>
      </c>
      <c r="K357" s="177">
        <f t="shared" si="31"/>
        <v>0</v>
      </c>
      <c r="L357" s="177">
        <f t="shared" si="31"/>
        <v>0</v>
      </c>
    </row>
    <row r="358" spans="1:12" hidden="1">
      <c r="A358" s="186">
        <v>3</v>
      </c>
      <c r="B358" s="186">
        <v>3</v>
      </c>
      <c r="C358" s="185">
        <v>2</v>
      </c>
      <c r="D358" s="184">
        <v>5</v>
      </c>
      <c r="E358" s="184">
        <v>1</v>
      </c>
      <c r="F358" s="183"/>
      <c r="G358" s="165" t="s">
        <v>222</v>
      </c>
      <c r="H358" s="157">
        <v>326</v>
      </c>
      <c r="I358" s="182">
        <f t="shared" si="31"/>
        <v>0</v>
      </c>
      <c r="J358" s="181">
        <f t="shared" si="31"/>
        <v>0</v>
      </c>
      <c r="K358" s="180">
        <f t="shared" si="31"/>
        <v>0</v>
      </c>
      <c r="L358" s="180">
        <f t="shared" si="31"/>
        <v>0</v>
      </c>
    </row>
    <row r="359" spans="1:12" hidden="1">
      <c r="A359" s="169">
        <v>3</v>
      </c>
      <c r="B359" s="169">
        <v>3</v>
      </c>
      <c r="C359" s="168">
        <v>2</v>
      </c>
      <c r="D359" s="167">
        <v>5</v>
      </c>
      <c r="E359" s="167">
        <v>1</v>
      </c>
      <c r="F359" s="166">
        <v>1</v>
      </c>
      <c r="G359" s="165" t="s">
        <v>222</v>
      </c>
      <c r="H359" s="157">
        <v>327</v>
      </c>
      <c r="I359" s="171">
        <v>0</v>
      </c>
      <c r="J359" s="171">
        <v>0</v>
      </c>
      <c r="K359" s="171">
        <v>0</v>
      </c>
      <c r="L359" s="170">
        <v>0</v>
      </c>
    </row>
    <row r="360" spans="1:12" hidden="1">
      <c r="A360" s="169">
        <v>3</v>
      </c>
      <c r="B360" s="169">
        <v>3</v>
      </c>
      <c r="C360" s="168">
        <v>2</v>
      </c>
      <c r="D360" s="167">
        <v>6</v>
      </c>
      <c r="E360" s="167"/>
      <c r="F360" s="166"/>
      <c r="G360" s="165" t="s">
        <v>193</v>
      </c>
      <c r="H360" s="157">
        <v>328</v>
      </c>
      <c r="I360" s="172">
        <f t="shared" ref="I360:L361" si="32">I361</f>
        <v>0</v>
      </c>
      <c r="J360" s="178">
        <f t="shared" si="32"/>
        <v>0</v>
      </c>
      <c r="K360" s="177">
        <f t="shared" si="32"/>
        <v>0</v>
      </c>
      <c r="L360" s="177">
        <f t="shared" si="32"/>
        <v>0</v>
      </c>
    </row>
    <row r="361" spans="1:12" hidden="1">
      <c r="A361" s="169">
        <v>3</v>
      </c>
      <c r="B361" s="169">
        <v>3</v>
      </c>
      <c r="C361" s="168">
        <v>2</v>
      </c>
      <c r="D361" s="167">
        <v>6</v>
      </c>
      <c r="E361" s="167">
        <v>1</v>
      </c>
      <c r="F361" s="166"/>
      <c r="G361" s="165" t="s">
        <v>193</v>
      </c>
      <c r="H361" s="157">
        <v>329</v>
      </c>
      <c r="I361" s="172">
        <f t="shared" si="32"/>
        <v>0</v>
      </c>
      <c r="J361" s="178">
        <f t="shared" si="32"/>
        <v>0</v>
      </c>
      <c r="K361" s="177">
        <f t="shared" si="32"/>
        <v>0</v>
      </c>
      <c r="L361" s="177">
        <f t="shared" si="32"/>
        <v>0</v>
      </c>
    </row>
    <row r="362" spans="1:12" hidden="1">
      <c r="A362" s="176">
        <v>3</v>
      </c>
      <c r="B362" s="176">
        <v>3</v>
      </c>
      <c r="C362" s="175">
        <v>2</v>
      </c>
      <c r="D362" s="174">
        <v>6</v>
      </c>
      <c r="E362" s="174">
        <v>1</v>
      </c>
      <c r="F362" s="173">
        <v>1</v>
      </c>
      <c r="G362" s="179" t="s">
        <v>193</v>
      </c>
      <c r="H362" s="157">
        <v>330</v>
      </c>
      <c r="I362" s="171">
        <v>0</v>
      </c>
      <c r="J362" s="171">
        <v>0</v>
      </c>
      <c r="K362" s="171">
        <v>0</v>
      </c>
      <c r="L362" s="170">
        <v>0</v>
      </c>
    </row>
    <row r="363" spans="1:12" hidden="1">
      <c r="A363" s="169">
        <v>3</v>
      </c>
      <c r="B363" s="169">
        <v>3</v>
      </c>
      <c r="C363" s="168">
        <v>2</v>
      </c>
      <c r="D363" s="167">
        <v>7</v>
      </c>
      <c r="E363" s="167"/>
      <c r="F363" s="166"/>
      <c r="G363" s="165" t="s">
        <v>224</v>
      </c>
      <c r="H363" s="157">
        <v>331</v>
      </c>
      <c r="I363" s="172">
        <f>I364</f>
        <v>0</v>
      </c>
      <c r="J363" s="178">
        <f>J364</f>
        <v>0</v>
      </c>
      <c r="K363" s="177">
        <f>K364</f>
        <v>0</v>
      </c>
      <c r="L363" s="177">
        <f>L364</f>
        <v>0</v>
      </c>
    </row>
    <row r="364" spans="1:12" hidden="1">
      <c r="A364" s="176">
        <v>3</v>
      </c>
      <c r="B364" s="176">
        <v>3</v>
      </c>
      <c r="C364" s="175">
        <v>2</v>
      </c>
      <c r="D364" s="174">
        <v>7</v>
      </c>
      <c r="E364" s="174">
        <v>1</v>
      </c>
      <c r="F364" s="173"/>
      <c r="G364" s="165" t="s">
        <v>224</v>
      </c>
      <c r="H364" s="157">
        <v>332</v>
      </c>
      <c r="I364" s="172">
        <f>SUM(I365:I366)</f>
        <v>0</v>
      </c>
      <c r="J364" s="172">
        <f>SUM(J365:J366)</f>
        <v>0</v>
      </c>
      <c r="K364" s="172">
        <f>SUM(K365:K366)</f>
        <v>0</v>
      </c>
      <c r="L364" s="172">
        <f>SUM(L365:L366)</f>
        <v>0</v>
      </c>
    </row>
    <row r="365" spans="1:12" ht="25.5" hidden="1" customHeight="1">
      <c r="A365" s="169">
        <v>3</v>
      </c>
      <c r="B365" s="169">
        <v>3</v>
      </c>
      <c r="C365" s="168">
        <v>2</v>
      </c>
      <c r="D365" s="167">
        <v>7</v>
      </c>
      <c r="E365" s="167">
        <v>1</v>
      </c>
      <c r="F365" s="166">
        <v>1</v>
      </c>
      <c r="G365" s="165" t="s">
        <v>225</v>
      </c>
      <c r="H365" s="157">
        <v>333</v>
      </c>
      <c r="I365" s="171">
        <v>0</v>
      </c>
      <c r="J365" s="171">
        <v>0</v>
      </c>
      <c r="K365" s="171">
        <v>0</v>
      </c>
      <c r="L365" s="170">
        <v>0</v>
      </c>
    </row>
    <row r="366" spans="1:12" ht="25.5" hidden="1" customHeight="1">
      <c r="A366" s="169">
        <v>3</v>
      </c>
      <c r="B366" s="169">
        <v>3</v>
      </c>
      <c r="C366" s="168">
        <v>2</v>
      </c>
      <c r="D366" s="167">
        <v>7</v>
      </c>
      <c r="E366" s="167">
        <v>1</v>
      </c>
      <c r="F366" s="166">
        <v>2</v>
      </c>
      <c r="G366" s="165" t="s">
        <v>226</v>
      </c>
      <c r="H366" s="157">
        <v>334</v>
      </c>
      <c r="I366" s="164">
        <v>0</v>
      </c>
      <c r="J366" s="164">
        <v>0</v>
      </c>
      <c r="K366" s="164">
        <v>0</v>
      </c>
      <c r="L366" s="164">
        <v>0</v>
      </c>
    </row>
    <row r="367" spans="1:12">
      <c r="A367" s="163"/>
      <c r="B367" s="163"/>
      <c r="C367" s="162"/>
      <c r="D367" s="161"/>
      <c r="E367" s="160"/>
      <c r="F367" s="159"/>
      <c r="G367" s="158" t="s">
        <v>229</v>
      </c>
      <c r="H367" s="157">
        <v>335</v>
      </c>
      <c r="I367" s="156">
        <f>SUM(I33+I183)</f>
        <v>1556600</v>
      </c>
      <c r="J367" s="156">
        <f>SUM(J33+J183)</f>
        <v>371000</v>
      </c>
      <c r="K367" s="156">
        <f>SUM(K33+K183)</f>
        <v>347098.57</v>
      </c>
      <c r="L367" s="156">
        <f>SUM(L33+L183)</f>
        <v>347098.57</v>
      </c>
    </row>
    <row r="368" spans="1:12">
      <c r="G368" s="155"/>
      <c r="H368" s="154"/>
      <c r="I368" s="153"/>
      <c r="J368" s="150"/>
      <c r="K368" s="150"/>
      <c r="L368" s="150"/>
    </row>
    <row r="369" spans="1:12">
      <c r="D369" s="792" t="s">
        <v>230</v>
      </c>
      <c r="E369" s="792"/>
      <c r="F369" s="792"/>
      <c r="G369" s="792"/>
      <c r="H369" s="152"/>
      <c r="I369" s="151"/>
      <c r="J369" s="150"/>
      <c r="K369" s="791" t="s">
        <v>231</v>
      </c>
      <c r="L369" s="791"/>
    </row>
    <row r="370" spans="1:12" ht="18.75" customHeight="1">
      <c r="A370" s="149"/>
      <c r="B370" s="149"/>
      <c r="C370" s="149"/>
      <c r="D370" s="793" t="s">
        <v>232</v>
      </c>
      <c r="E370" s="793"/>
      <c r="F370" s="793"/>
      <c r="G370" s="793"/>
      <c r="I370" s="148" t="s">
        <v>233</v>
      </c>
      <c r="K370" s="782" t="s">
        <v>234</v>
      </c>
      <c r="L370" s="782"/>
    </row>
    <row r="371" spans="1:12" ht="15.75" customHeight="1">
      <c r="I371" s="147"/>
      <c r="K371" s="147"/>
      <c r="L371" s="147"/>
    </row>
    <row r="372" spans="1:12" ht="25.5" customHeight="1">
      <c r="D372" s="775" t="s">
        <v>320</v>
      </c>
      <c r="E372" s="775"/>
      <c r="F372" s="775"/>
      <c r="G372" s="775"/>
      <c r="I372" s="147"/>
      <c r="K372" s="774" t="s">
        <v>321</v>
      </c>
      <c r="L372" s="774"/>
    </row>
    <row r="373" spans="1:12" ht="25.5" customHeight="1">
      <c r="D373" s="780" t="s">
        <v>235</v>
      </c>
      <c r="E373" s="781"/>
      <c r="F373" s="781"/>
      <c r="G373" s="781"/>
      <c r="H373" s="145"/>
      <c r="I373" s="146" t="s">
        <v>233</v>
      </c>
      <c r="K373" s="782" t="s">
        <v>234</v>
      </c>
      <c r="L373" s="782"/>
    </row>
    <row r="376" spans="1:12">
      <c r="C376" s="777" t="s">
        <v>489</v>
      </c>
      <c r="D376" s="778"/>
      <c r="E376" s="778"/>
      <c r="F376" s="778"/>
      <c r="G376" s="778"/>
      <c r="H376" s="778"/>
      <c r="I376" s="778"/>
      <c r="J376" s="778"/>
      <c r="K376" s="778"/>
    </row>
  </sheetData>
  <sheetProtection formatCells="0" formatColumns="0" formatRows="0" insertColumns="0" insertRows="0" insertHyperlinks="0" deleteColumns="0" deleteRows="0" sort="0" autoFilter="0" pivotTables="0"/>
  <mergeCells count="32">
    <mergeCell ref="A8:L8"/>
    <mergeCell ref="A9:L9"/>
    <mergeCell ref="A32:F32"/>
    <mergeCell ref="K370:L370"/>
    <mergeCell ref="G28:H28"/>
    <mergeCell ref="G17:K17"/>
    <mergeCell ref="A29:I29"/>
    <mergeCell ref="D369:G369"/>
    <mergeCell ref="G18:K18"/>
    <mergeCell ref="E20:K20"/>
    <mergeCell ref="A21:L21"/>
    <mergeCell ref="A25:I25"/>
    <mergeCell ref="A26:I26"/>
    <mergeCell ref="G11:K11"/>
    <mergeCell ref="A12:L12"/>
    <mergeCell ref="G13:K13"/>
    <mergeCell ref="A7:L7"/>
    <mergeCell ref="C376:K376"/>
    <mergeCell ref="G14:K14"/>
    <mergeCell ref="B15:L15"/>
    <mergeCell ref="D373:G373"/>
    <mergeCell ref="K373:L373"/>
    <mergeCell ref="A30:F31"/>
    <mergeCell ref="G30:G31"/>
    <mergeCell ref="H30:H31"/>
    <mergeCell ref="I30:J30"/>
    <mergeCell ref="K30:K31"/>
    <mergeCell ref="L30:L31"/>
    <mergeCell ref="K372:L372"/>
    <mergeCell ref="K369:L369"/>
    <mergeCell ref="D372:G372"/>
    <mergeCell ref="D370:G370"/>
  </mergeCells>
  <pageMargins left="0.39370078740157483" right="0.19685039370078741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21</vt:i4>
      </vt:variant>
      <vt:variant>
        <vt:lpstr>Įvardytieji diapazonai</vt:lpstr>
      </vt:variant>
      <vt:variant>
        <vt:i4>2</vt:i4>
      </vt:variant>
    </vt:vector>
  </HeadingPairs>
  <TitlesOfParts>
    <vt:vector size="23" baseType="lpstr">
      <vt:lpstr>Forma Nr.2 Viso</vt:lpstr>
      <vt:lpstr>Forma Nr.2 1 pr. viso</vt:lpstr>
      <vt:lpstr>Forma Nr.2 SB Viso</vt:lpstr>
      <vt:lpstr>Forma Nr. 2 SB-1</vt:lpstr>
      <vt:lpstr>Forma Nr.2 SB-9.6</vt:lpstr>
      <vt:lpstr>Forma Nr.2 SB 11317</vt:lpstr>
      <vt:lpstr>Forma Nr.2 SB-14428</vt:lpstr>
      <vt:lpstr>Forma Nr. 2 VBD </vt:lpstr>
      <vt:lpstr>Forma Nr.2 ML</vt:lpstr>
      <vt:lpstr>Forma Nr. 2 S</vt:lpstr>
      <vt:lpstr>Forma Nr.2 SB-9</vt:lpstr>
      <vt:lpstr>9 forma</vt:lpstr>
      <vt:lpstr>9 priedo pažyma</vt:lpstr>
      <vt:lpstr>SukauptųFSpažyma</vt:lpstr>
      <vt:lpstr>SukauptosFS</vt:lpstr>
      <vt:lpstr>Fin.sum.pagal.šalt.</vt:lpstr>
      <vt:lpstr>Gaut.fin.sum</vt:lpstr>
      <vt:lpstr>pažyma apie pajamas</vt:lpstr>
      <vt:lpstr>Forma 7</vt:lpstr>
      <vt:lpstr>Kontingentai</vt:lpstr>
      <vt:lpstr>Kontingentai_9prog.</vt:lpstr>
      <vt:lpstr>Kontingentai!Print_Area</vt:lpstr>
      <vt:lpstr>Kontingentai_9prog.!Print_Area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Alvyda Šneiderytė</cp:lastModifiedBy>
  <cp:lastPrinted>2022-06-10T13:37:31Z</cp:lastPrinted>
  <dcterms:created xsi:type="dcterms:W3CDTF">2022-03-30T11:04:35Z</dcterms:created>
  <dcterms:modified xsi:type="dcterms:W3CDTF">2022-07-26T04:52:25Z</dcterms:modified>
  <cp:category/>
</cp:coreProperties>
</file>