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9660" windowHeight="5490" activeTab="1"/>
  </bookViews>
  <sheets>
    <sheet name="Forma Nr.2 Suv." sheetId="1" r:id="rId1"/>
    <sheet name="Forma Nr.2 SB" sheetId="2" r:id="rId2"/>
    <sheet name="Forma Nr.2 SB (2)" sheetId="3" r:id="rId3"/>
    <sheet name="Forma Nr.2 ML" sheetId="4" r:id="rId4"/>
    <sheet name="Forma Nr.2 ML (COVID)" sheetId="5" r:id="rId5"/>
    <sheet name="Forma Nr.2 VBD" sheetId="7" r:id="rId6"/>
    <sheet name="Forma Nr.2 VBD (COVID)" sheetId="6" r:id="rId7"/>
    <sheet name="Forma Nr.2 S" sheetId="8" r:id="rId8"/>
    <sheet name="Pažyma " sheetId="11" r:id="rId9"/>
    <sheet name="Mokėtnos sumos" sheetId="10" r:id="rId10"/>
    <sheet name="Sukauptų F.S.pažyma" sheetId="12" r:id="rId11"/>
    <sheet name="Gautų F.S.pažyma" sheetId="13" r:id="rId12"/>
    <sheet name="pažyma apie pajamas" sheetId="9" r:id="rId13"/>
    <sheet name="7priedas" sheetId="14" r:id="rId14"/>
    <sheet name="Tikslinės lėšos" sheetId="17" r:id="rId15"/>
    <sheet name="B-2 (švietimas)" sheetId="15" r:id="rId16"/>
  </sheets>
  <definedNames>
    <definedName name="_xlnm.Print_Area" localSheetId="15">'B-2 (švietimas)'!$A$1:$S$46</definedName>
  </definedNames>
  <calcPr calcId="125725"/>
</workbook>
</file>

<file path=xl/calcChain.xml><?xml version="1.0" encoding="utf-8"?>
<calcChain xmlns="http://schemas.openxmlformats.org/spreadsheetml/2006/main">
  <c r="E37" i="17"/>
  <c r="D37"/>
  <c r="C37"/>
  <c r="F35"/>
  <c r="F34"/>
  <c r="F33"/>
  <c r="F32"/>
  <c r="F31"/>
  <c r="F30"/>
  <c r="F28"/>
  <c r="F27"/>
  <c r="F37" s="1"/>
  <c r="R39" i="15"/>
  <c r="Q39"/>
  <c r="P39"/>
  <c r="O39"/>
  <c r="N39"/>
  <c r="M39"/>
  <c r="S39" s="1"/>
  <c r="K39"/>
  <c r="J39"/>
  <c r="I39"/>
  <c r="H39"/>
  <c r="L39" s="1"/>
  <c r="G39"/>
  <c r="F39"/>
  <c r="E39"/>
  <c r="D39"/>
  <c r="C39"/>
  <c r="B39"/>
  <c r="R38"/>
  <c r="Q38"/>
  <c r="P38"/>
  <c r="O38"/>
  <c r="S38" s="1"/>
  <c r="N38"/>
  <c r="M38"/>
  <c r="K38"/>
  <c r="J38"/>
  <c r="I38"/>
  <c r="H38"/>
  <c r="L38" s="1"/>
  <c r="G38"/>
  <c r="F38"/>
  <c r="E38"/>
  <c r="D38"/>
  <c r="C38"/>
  <c r="B38"/>
  <c r="R37"/>
  <c r="Q37"/>
  <c r="P37"/>
  <c r="O37"/>
  <c r="N37"/>
  <c r="M37"/>
  <c r="S37" s="1"/>
  <c r="K37"/>
  <c r="J37"/>
  <c r="I37"/>
  <c r="H37"/>
  <c r="L37" s="1"/>
  <c r="G37"/>
  <c r="F37"/>
  <c r="E37"/>
  <c r="D37"/>
  <c r="C37"/>
  <c r="B37"/>
  <c r="R36"/>
  <c r="Q36"/>
  <c r="P36"/>
  <c r="O36"/>
  <c r="S36" s="1"/>
  <c r="N36"/>
  <c r="M36"/>
  <c r="K36"/>
  <c r="J36"/>
  <c r="I36"/>
  <c r="H36"/>
  <c r="L36" s="1"/>
  <c r="G36"/>
  <c r="F36"/>
  <c r="E36"/>
  <c r="D36"/>
  <c r="C36"/>
  <c r="B36"/>
  <c r="R35"/>
  <c r="Q35"/>
  <c r="P35"/>
  <c r="O35"/>
  <c r="N35"/>
  <c r="M35"/>
  <c r="S35" s="1"/>
  <c r="K35"/>
  <c r="J35"/>
  <c r="I35"/>
  <c r="H35"/>
  <c r="L35" s="1"/>
  <c r="G35"/>
  <c r="F35"/>
  <c r="E35"/>
  <c r="D35"/>
  <c r="C35"/>
  <c r="B35"/>
  <c r="R34"/>
  <c r="Q34"/>
  <c r="P34"/>
  <c r="O34"/>
  <c r="S34" s="1"/>
  <c r="N34"/>
  <c r="M34"/>
  <c r="K34"/>
  <c r="J34"/>
  <c r="I34"/>
  <c r="H34"/>
  <c r="L34" s="1"/>
  <c r="G34"/>
  <c r="F34"/>
  <c r="E34"/>
  <c r="D34"/>
  <c r="C34"/>
  <c r="B34"/>
  <c r="S33"/>
  <c r="L33"/>
  <c r="S32"/>
  <c r="L32"/>
  <c r="S31"/>
  <c r="L31"/>
  <c r="S30"/>
  <c r="L30"/>
  <c r="S29"/>
  <c r="L29"/>
  <c r="S28"/>
  <c r="S27"/>
  <c r="L27"/>
  <c r="S26"/>
  <c r="L26"/>
  <c r="S25"/>
  <c r="L25"/>
  <c r="S24"/>
  <c r="L24"/>
  <c r="S23"/>
  <c r="L23"/>
  <c r="S22"/>
  <c r="L22"/>
  <c r="S21"/>
  <c r="L21"/>
  <c r="S20"/>
  <c r="L20"/>
  <c r="G20" i="14" l="1"/>
  <c r="F20"/>
  <c r="E20"/>
  <c r="D20"/>
  <c r="C20"/>
  <c r="H29" i="13"/>
  <c r="H27"/>
  <c r="H25"/>
  <c r="H21"/>
  <c r="H19"/>
  <c r="H29" i="12"/>
  <c r="H25"/>
  <c r="H20"/>
  <c r="H47" i="11"/>
  <c r="C46"/>
  <c r="C45"/>
  <c r="C44"/>
  <c r="C43"/>
  <c r="C42"/>
  <c r="C41"/>
  <c r="C40"/>
  <c r="C39"/>
  <c r="C38"/>
  <c r="C37"/>
  <c r="H35"/>
  <c r="G35"/>
  <c r="G24" s="1"/>
  <c r="G47" s="1"/>
  <c r="F35"/>
  <c r="F24" s="1"/>
  <c r="F47" s="1"/>
  <c r="E35"/>
  <c r="C35" s="1"/>
  <c r="C34"/>
  <c r="C33"/>
  <c r="C32"/>
  <c r="C31"/>
  <c r="C30"/>
  <c r="C29"/>
  <c r="C28"/>
  <c r="C27"/>
  <c r="C26"/>
  <c r="C25"/>
  <c r="H24"/>
  <c r="E24"/>
  <c r="E47" s="1"/>
  <c r="C23"/>
  <c r="C22"/>
  <c r="C21"/>
  <c r="C20"/>
  <c r="C24" l="1"/>
  <c r="K82" i="10" l="1"/>
  <c r="J82"/>
  <c r="J81" s="1"/>
  <c r="I82"/>
  <c r="I81" s="1"/>
  <c r="K81"/>
  <c r="K75"/>
  <c r="K74" s="1"/>
  <c r="J75"/>
  <c r="I75"/>
  <c r="J74"/>
  <c r="I74"/>
  <c r="K69"/>
  <c r="J69"/>
  <c r="I69"/>
  <c r="K66"/>
  <c r="J66"/>
  <c r="I66"/>
  <c r="I65" s="1"/>
  <c r="K65"/>
  <c r="J65"/>
  <c r="K59"/>
  <c r="J59"/>
  <c r="I59"/>
  <c r="K54"/>
  <c r="J54"/>
  <c r="I54"/>
  <c r="I47" s="1"/>
  <c r="K51"/>
  <c r="J51"/>
  <c r="I51"/>
  <c r="K48"/>
  <c r="K47" s="1"/>
  <c r="K30" s="1"/>
  <c r="K90" s="1"/>
  <c r="J48"/>
  <c r="I48"/>
  <c r="J47"/>
  <c r="K43"/>
  <c r="J43"/>
  <c r="J42" s="1"/>
  <c r="I43"/>
  <c r="I42" s="1"/>
  <c r="K42"/>
  <c r="K39"/>
  <c r="J39"/>
  <c r="I39"/>
  <c r="K37"/>
  <c r="J37"/>
  <c r="I37"/>
  <c r="K32"/>
  <c r="J32"/>
  <c r="J31" s="1"/>
  <c r="J30" s="1"/>
  <c r="J90" s="1"/>
  <c r="I32"/>
  <c r="I31" s="1"/>
  <c r="I30" s="1"/>
  <c r="I90" s="1"/>
  <c r="K31"/>
  <c r="L27" i="9" l="1"/>
  <c r="J27"/>
  <c r="H27"/>
  <c r="N26"/>
  <c r="N25"/>
  <c r="N24"/>
  <c r="N23"/>
  <c r="N22"/>
  <c r="N29" s="1"/>
  <c r="L357" i="8"/>
  <c r="K357"/>
  <c r="J357"/>
  <c r="I357"/>
  <c r="L356"/>
  <c r="K356"/>
  <c r="J356"/>
  <c r="I356"/>
  <c r="L354"/>
  <c r="K354"/>
  <c r="J354"/>
  <c r="I354"/>
  <c r="L353"/>
  <c r="K353"/>
  <c r="J353"/>
  <c r="I353"/>
  <c r="L351"/>
  <c r="K351"/>
  <c r="J351"/>
  <c r="I351"/>
  <c r="L350"/>
  <c r="K350"/>
  <c r="J350"/>
  <c r="I350"/>
  <c r="L347"/>
  <c r="K347"/>
  <c r="J347"/>
  <c r="I347"/>
  <c r="L346"/>
  <c r="K346"/>
  <c r="J346"/>
  <c r="I346"/>
  <c r="L343"/>
  <c r="K343"/>
  <c r="J343"/>
  <c r="I343"/>
  <c r="L342"/>
  <c r="K342"/>
  <c r="J342"/>
  <c r="I342"/>
  <c r="L339"/>
  <c r="K339"/>
  <c r="J339"/>
  <c r="I339"/>
  <c r="L338"/>
  <c r="K338"/>
  <c r="J338"/>
  <c r="I338"/>
  <c r="L335"/>
  <c r="K335"/>
  <c r="J335"/>
  <c r="I335"/>
  <c r="L332"/>
  <c r="K332"/>
  <c r="J332"/>
  <c r="I332"/>
  <c r="L330"/>
  <c r="K330"/>
  <c r="J330"/>
  <c r="I330"/>
  <c r="L329"/>
  <c r="K329"/>
  <c r="J329"/>
  <c r="I329"/>
  <c r="L328"/>
  <c r="K328"/>
  <c r="J328"/>
  <c r="I328"/>
  <c r="L325"/>
  <c r="K325"/>
  <c r="J325"/>
  <c r="I325"/>
  <c r="L324"/>
  <c r="K324"/>
  <c r="J324"/>
  <c r="I324"/>
  <c r="L322"/>
  <c r="K322"/>
  <c r="J322"/>
  <c r="I322"/>
  <c r="L321"/>
  <c r="K321"/>
  <c r="J321"/>
  <c r="I321"/>
  <c r="L319"/>
  <c r="K319"/>
  <c r="J319"/>
  <c r="I319"/>
  <c r="L318"/>
  <c r="K318"/>
  <c r="J318"/>
  <c r="I318"/>
  <c r="L315"/>
  <c r="K315"/>
  <c r="J315"/>
  <c r="I315"/>
  <c r="L314"/>
  <c r="K314"/>
  <c r="J314"/>
  <c r="I314"/>
  <c r="L311"/>
  <c r="K311"/>
  <c r="J311"/>
  <c r="I311"/>
  <c r="L310"/>
  <c r="K310"/>
  <c r="J310"/>
  <c r="I310"/>
  <c r="L307"/>
  <c r="K307"/>
  <c r="J307"/>
  <c r="I307"/>
  <c r="L306"/>
  <c r="K306"/>
  <c r="J306"/>
  <c r="I306"/>
  <c r="L303"/>
  <c r="K303"/>
  <c r="J303"/>
  <c r="I303"/>
  <c r="L300"/>
  <c r="K300"/>
  <c r="J300"/>
  <c r="I300"/>
  <c r="L298"/>
  <c r="K298"/>
  <c r="J298"/>
  <c r="I298"/>
  <c r="L297"/>
  <c r="K297"/>
  <c r="J297"/>
  <c r="I297"/>
  <c r="L296"/>
  <c r="K296"/>
  <c r="J296"/>
  <c r="I296"/>
  <c r="L295"/>
  <c r="K295"/>
  <c r="J295"/>
  <c r="I295"/>
  <c r="L292"/>
  <c r="K292"/>
  <c r="J292"/>
  <c r="I292"/>
  <c r="L291"/>
  <c r="K291"/>
  <c r="J291"/>
  <c r="I291"/>
  <c r="L289"/>
  <c r="K289"/>
  <c r="J289"/>
  <c r="I289"/>
  <c r="L288"/>
  <c r="K288"/>
  <c r="J288"/>
  <c r="I288"/>
  <c r="L286"/>
  <c r="K286"/>
  <c r="J286"/>
  <c r="I286"/>
  <c r="L285"/>
  <c r="K285"/>
  <c r="J285"/>
  <c r="I285"/>
  <c r="L282"/>
  <c r="K282"/>
  <c r="J282"/>
  <c r="I282"/>
  <c r="L281"/>
  <c r="K281"/>
  <c r="J281"/>
  <c r="I281"/>
  <c r="L278"/>
  <c r="K278"/>
  <c r="J278"/>
  <c r="I278"/>
  <c r="L277"/>
  <c r="K277"/>
  <c r="J277"/>
  <c r="I277"/>
  <c r="L274"/>
  <c r="K274"/>
  <c r="J274"/>
  <c r="I274"/>
  <c r="L273"/>
  <c r="K273"/>
  <c r="J273"/>
  <c r="I273"/>
  <c r="L270"/>
  <c r="K270"/>
  <c r="J270"/>
  <c r="I270"/>
  <c r="L267"/>
  <c r="K267"/>
  <c r="J267"/>
  <c r="I267"/>
  <c r="L265"/>
  <c r="K265"/>
  <c r="J265"/>
  <c r="I265"/>
  <c r="L264"/>
  <c r="K264"/>
  <c r="J264"/>
  <c r="I264"/>
  <c r="L263"/>
  <c r="K263"/>
  <c r="J263"/>
  <c r="I263"/>
  <c r="L260"/>
  <c r="K260"/>
  <c r="J260"/>
  <c r="I260"/>
  <c r="L259"/>
  <c r="K259"/>
  <c r="J259"/>
  <c r="I259"/>
  <c r="L257"/>
  <c r="K257"/>
  <c r="J257"/>
  <c r="I257"/>
  <c r="L256"/>
  <c r="K256"/>
  <c r="J256"/>
  <c r="I256"/>
  <c r="L254"/>
  <c r="K254"/>
  <c r="J254"/>
  <c r="I254"/>
  <c r="L253"/>
  <c r="K253"/>
  <c r="J253"/>
  <c r="I253"/>
  <c r="L250"/>
  <c r="K250"/>
  <c r="J250"/>
  <c r="I250"/>
  <c r="L249"/>
  <c r="K249"/>
  <c r="J249"/>
  <c r="I249"/>
  <c r="L246"/>
  <c r="K246"/>
  <c r="J246"/>
  <c r="I246"/>
  <c r="L245"/>
  <c r="K245"/>
  <c r="J245"/>
  <c r="I245"/>
  <c r="L242"/>
  <c r="K242"/>
  <c r="J242"/>
  <c r="I242"/>
  <c r="L241"/>
  <c r="K241"/>
  <c r="J241"/>
  <c r="I241"/>
  <c r="L238"/>
  <c r="K238"/>
  <c r="J238"/>
  <c r="I238"/>
  <c r="L235"/>
  <c r="K235"/>
  <c r="J235"/>
  <c r="I235"/>
  <c r="L233"/>
  <c r="K233"/>
  <c r="J233"/>
  <c r="I233"/>
  <c r="L232"/>
  <c r="K232"/>
  <c r="J232"/>
  <c r="I232"/>
  <c r="L231"/>
  <c r="K231"/>
  <c r="J231"/>
  <c r="I231"/>
  <c r="L230"/>
  <c r="K230"/>
  <c r="J230"/>
  <c r="I230"/>
  <c r="L226"/>
  <c r="K226"/>
  <c r="J226"/>
  <c r="I226"/>
  <c r="L225"/>
  <c r="K225"/>
  <c r="J225"/>
  <c r="I225"/>
  <c r="L224"/>
  <c r="K224"/>
  <c r="J224"/>
  <c r="I224"/>
  <c r="L222"/>
  <c r="K222"/>
  <c r="J222"/>
  <c r="I222"/>
  <c r="L221"/>
  <c r="K221"/>
  <c r="J221"/>
  <c r="I221"/>
  <c r="L220"/>
  <c r="K220"/>
  <c r="J220"/>
  <c r="I220"/>
  <c r="L213"/>
  <c r="K213"/>
  <c r="J213"/>
  <c r="I213"/>
  <c r="L212"/>
  <c r="K212"/>
  <c r="J212"/>
  <c r="I212"/>
  <c r="L210"/>
  <c r="K210"/>
  <c r="J210"/>
  <c r="I210"/>
  <c r="L209"/>
  <c r="K209"/>
  <c r="J209"/>
  <c r="I209"/>
  <c r="L208"/>
  <c r="K208"/>
  <c r="J208"/>
  <c r="I208"/>
  <c r="L203"/>
  <c r="K203"/>
  <c r="J203"/>
  <c r="I203"/>
  <c r="L202"/>
  <c r="K202"/>
  <c r="J202"/>
  <c r="I202"/>
  <c r="L201"/>
  <c r="K201"/>
  <c r="J201"/>
  <c r="I201"/>
  <c r="L199"/>
  <c r="K199"/>
  <c r="J199"/>
  <c r="I199"/>
  <c r="L198"/>
  <c r="K198"/>
  <c r="J198"/>
  <c r="I198"/>
  <c r="L194"/>
  <c r="K194"/>
  <c r="J194"/>
  <c r="I194"/>
  <c r="L193"/>
  <c r="K193"/>
  <c r="J193"/>
  <c r="I193"/>
  <c r="P188"/>
  <c r="O188"/>
  <c r="N188"/>
  <c r="M188"/>
  <c r="L188"/>
  <c r="K188"/>
  <c r="J188"/>
  <c r="I188"/>
  <c r="L187"/>
  <c r="K187"/>
  <c r="J187"/>
  <c r="I187"/>
  <c r="L183"/>
  <c r="K183"/>
  <c r="J183"/>
  <c r="I183"/>
  <c r="L182"/>
  <c r="K182"/>
  <c r="J182"/>
  <c r="I182"/>
  <c r="L180"/>
  <c r="K180"/>
  <c r="J180"/>
  <c r="I180"/>
  <c r="L179"/>
  <c r="K179"/>
  <c r="J179"/>
  <c r="I179"/>
  <c r="L178"/>
  <c r="K178"/>
  <c r="J178"/>
  <c r="I178"/>
  <c r="L177"/>
  <c r="K177"/>
  <c r="J177"/>
  <c r="I177"/>
  <c r="L176"/>
  <c r="K176"/>
  <c r="J176"/>
  <c r="I176"/>
  <c r="L172"/>
  <c r="K172"/>
  <c r="J172"/>
  <c r="I172"/>
  <c r="L171"/>
  <c r="K171"/>
  <c r="J171"/>
  <c r="I171"/>
  <c r="L167"/>
  <c r="K167"/>
  <c r="J167"/>
  <c r="I167"/>
  <c r="L166"/>
  <c r="K166"/>
  <c r="J166"/>
  <c r="I166"/>
  <c r="L165"/>
  <c r="K165"/>
  <c r="J165"/>
  <c r="I165"/>
  <c r="L163"/>
  <c r="K163"/>
  <c r="J163"/>
  <c r="I163"/>
  <c r="L162"/>
  <c r="K162"/>
  <c r="J162"/>
  <c r="I162"/>
  <c r="L161"/>
  <c r="K161"/>
  <c r="J161"/>
  <c r="I161"/>
  <c r="L160"/>
  <c r="K160"/>
  <c r="J160"/>
  <c r="I160"/>
  <c r="L158"/>
  <c r="K158"/>
  <c r="J158"/>
  <c r="I158"/>
  <c r="L157"/>
  <c r="K157"/>
  <c r="J157"/>
  <c r="I157"/>
  <c r="L153"/>
  <c r="K153"/>
  <c r="J153"/>
  <c r="I153"/>
  <c r="L152"/>
  <c r="K152"/>
  <c r="J152"/>
  <c r="I152"/>
  <c r="L151"/>
  <c r="K151"/>
  <c r="J151"/>
  <c r="I151"/>
  <c r="L150"/>
  <c r="K150"/>
  <c r="J150"/>
  <c r="I150"/>
  <c r="L147"/>
  <c r="K147"/>
  <c r="J147"/>
  <c r="I147"/>
  <c r="L146"/>
  <c r="K146"/>
  <c r="J146"/>
  <c r="I146"/>
  <c r="L145"/>
  <c r="K145"/>
  <c r="J145"/>
  <c r="I145"/>
  <c r="L143"/>
  <c r="K143"/>
  <c r="J143"/>
  <c r="I143"/>
  <c r="L142"/>
  <c r="K142"/>
  <c r="J142"/>
  <c r="I142"/>
  <c r="L139"/>
  <c r="K139"/>
  <c r="J139"/>
  <c r="I139"/>
  <c r="L138"/>
  <c r="K138"/>
  <c r="J138"/>
  <c r="I138"/>
  <c r="L137"/>
  <c r="K137"/>
  <c r="J137"/>
  <c r="I137"/>
  <c r="L134"/>
  <c r="K134"/>
  <c r="J134"/>
  <c r="I134"/>
  <c r="L133"/>
  <c r="K133"/>
  <c r="J133"/>
  <c r="I133"/>
  <c r="L132"/>
  <c r="K132"/>
  <c r="J132"/>
  <c r="I132"/>
  <c r="L131"/>
  <c r="K131"/>
  <c r="J131"/>
  <c r="I131"/>
  <c r="L129"/>
  <c r="K129"/>
  <c r="J129"/>
  <c r="I129"/>
  <c r="L128"/>
  <c r="K128"/>
  <c r="J128"/>
  <c r="I128"/>
  <c r="L127"/>
  <c r="K127"/>
  <c r="J127"/>
  <c r="I127"/>
  <c r="L125"/>
  <c r="K125"/>
  <c r="J125"/>
  <c r="I125"/>
  <c r="L124"/>
  <c r="K124"/>
  <c r="J124"/>
  <c r="I124"/>
  <c r="L123"/>
  <c r="K123"/>
  <c r="J123"/>
  <c r="I123"/>
  <c r="L121"/>
  <c r="K121"/>
  <c r="J121"/>
  <c r="I121"/>
  <c r="L120"/>
  <c r="K120"/>
  <c r="J120"/>
  <c r="I120"/>
  <c r="L119"/>
  <c r="K119"/>
  <c r="J119"/>
  <c r="I119"/>
  <c r="L117"/>
  <c r="K117"/>
  <c r="J117"/>
  <c r="I117"/>
  <c r="L116"/>
  <c r="K116"/>
  <c r="J116"/>
  <c r="I116"/>
  <c r="L115"/>
  <c r="K115"/>
  <c r="J115"/>
  <c r="I115"/>
  <c r="L112"/>
  <c r="K112"/>
  <c r="J112"/>
  <c r="I112"/>
  <c r="L111"/>
  <c r="K111"/>
  <c r="K110" s="1"/>
  <c r="K109" s="1"/>
  <c r="J111"/>
  <c r="I111"/>
  <c r="L110"/>
  <c r="J110"/>
  <c r="I110"/>
  <c r="L109"/>
  <c r="J109"/>
  <c r="I109"/>
  <c r="L106"/>
  <c r="K106"/>
  <c r="K105" s="1"/>
  <c r="J106"/>
  <c r="I106"/>
  <c r="L105"/>
  <c r="J105"/>
  <c r="I105"/>
  <c r="L102"/>
  <c r="K102"/>
  <c r="J102"/>
  <c r="I102"/>
  <c r="L101"/>
  <c r="K101"/>
  <c r="J101"/>
  <c r="I101"/>
  <c r="L100"/>
  <c r="K100"/>
  <c r="J100"/>
  <c r="I100"/>
  <c r="L97"/>
  <c r="K97"/>
  <c r="J97"/>
  <c r="I97"/>
  <c r="L96"/>
  <c r="K96"/>
  <c r="J96"/>
  <c r="I96"/>
  <c r="L95"/>
  <c r="K95"/>
  <c r="J95"/>
  <c r="I95"/>
  <c r="L92"/>
  <c r="K92"/>
  <c r="J92"/>
  <c r="I92"/>
  <c r="L91"/>
  <c r="K91"/>
  <c r="J91"/>
  <c r="I91"/>
  <c r="L90"/>
  <c r="K90"/>
  <c r="J90"/>
  <c r="I90"/>
  <c r="L89"/>
  <c r="K89"/>
  <c r="J89"/>
  <c r="I89"/>
  <c r="L85"/>
  <c r="K85"/>
  <c r="J85"/>
  <c r="I85"/>
  <c r="L84"/>
  <c r="K84"/>
  <c r="J84"/>
  <c r="I84"/>
  <c r="L83"/>
  <c r="K83"/>
  <c r="J83"/>
  <c r="I83"/>
  <c r="L82"/>
  <c r="K82"/>
  <c r="J82"/>
  <c r="I82"/>
  <c r="L80"/>
  <c r="K80"/>
  <c r="K79" s="1"/>
  <c r="K78" s="1"/>
  <c r="J80"/>
  <c r="I80"/>
  <c r="L79"/>
  <c r="J79"/>
  <c r="I79"/>
  <c r="L78"/>
  <c r="J78"/>
  <c r="I78"/>
  <c r="L74"/>
  <c r="K74"/>
  <c r="J74"/>
  <c r="I74"/>
  <c r="L73"/>
  <c r="K73"/>
  <c r="J73"/>
  <c r="I73"/>
  <c r="L69"/>
  <c r="K69"/>
  <c r="J69"/>
  <c r="I69"/>
  <c r="L68"/>
  <c r="K68"/>
  <c r="J68"/>
  <c r="I68"/>
  <c r="L64"/>
  <c r="K64"/>
  <c r="J64"/>
  <c r="I64"/>
  <c r="L63"/>
  <c r="K63"/>
  <c r="J63"/>
  <c r="I63"/>
  <c r="L62"/>
  <c r="K62"/>
  <c r="K61" s="1"/>
  <c r="J62"/>
  <c r="I62"/>
  <c r="L61"/>
  <c r="J61"/>
  <c r="I61"/>
  <c r="L45"/>
  <c r="K45"/>
  <c r="K44" s="1"/>
  <c r="K43" s="1"/>
  <c r="K42" s="1"/>
  <c r="J45"/>
  <c r="I45"/>
  <c r="L44"/>
  <c r="J44"/>
  <c r="I44"/>
  <c r="L43"/>
  <c r="J43"/>
  <c r="I43"/>
  <c r="L42"/>
  <c r="J42"/>
  <c r="I42"/>
  <c r="L40"/>
  <c r="K40"/>
  <c r="J40"/>
  <c r="I40"/>
  <c r="L39"/>
  <c r="K39"/>
  <c r="K38" s="1"/>
  <c r="J39"/>
  <c r="I39"/>
  <c r="L38"/>
  <c r="J38"/>
  <c r="I38"/>
  <c r="L36"/>
  <c r="K36"/>
  <c r="J36"/>
  <c r="I36"/>
  <c r="L34"/>
  <c r="K34"/>
  <c r="J34"/>
  <c r="I34"/>
  <c r="L33"/>
  <c r="K33"/>
  <c r="J33"/>
  <c r="I33"/>
  <c r="L32"/>
  <c r="K32"/>
  <c r="J32"/>
  <c r="I32"/>
  <c r="L31"/>
  <c r="J31"/>
  <c r="I31"/>
  <c r="L30"/>
  <c r="L360" s="1"/>
  <c r="J30"/>
  <c r="J360" s="1"/>
  <c r="I30"/>
  <c r="I360" s="1"/>
  <c r="K31" l="1"/>
  <c r="K30" s="1"/>
  <c r="K360" s="1"/>
  <c r="L357" i="7" l="1"/>
  <c r="K357"/>
  <c r="J357"/>
  <c r="I357"/>
  <c r="L356"/>
  <c r="K356"/>
  <c r="J356"/>
  <c r="I356"/>
  <c r="L354"/>
  <c r="K354"/>
  <c r="J354"/>
  <c r="I354"/>
  <c r="L353"/>
  <c r="K353"/>
  <c r="J353"/>
  <c r="I353"/>
  <c r="L351"/>
  <c r="K351"/>
  <c r="J351"/>
  <c r="I351"/>
  <c r="L350"/>
  <c r="K350"/>
  <c r="J350"/>
  <c r="I350"/>
  <c r="L347"/>
  <c r="K347"/>
  <c r="J347"/>
  <c r="I347"/>
  <c r="L346"/>
  <c r="K346"/>
  <c r="J346"/>
  <c r="I346"/>
  <c r="L343"/>
  <c r="K343"/>
  <c r="J343"/>
  <c r="I343"/>
  <c r="L342"/>
  <c r="K342"/>
  <c r="J342"/>
  <c r="I342"/>
  <c r="L339"/>
  <c r="K339"/>
  <c r="J339"/>
  <c r="I339"/>
  <c r="L338"/>
  <c r="K338"/>
  <c r="J338"/>
  <c r="I338"/>
  <c r="L335"/>
  <c r="K335"/>
  <c r="J335"/>
  <c r="I335"/>
  <c r="L332"/>
  <c r="K332"/>
  <c r="J332"/>
  <c r="I332"/>
  <c r="L330"/>
  <c r="K330"/>
  <c r="J330"/>
  <c r="I330"/>
  <c r="L329"/>
  <c r="K329"/>
  <c r="J329"/>
  <c r="I329"/>
  <c r="L328"/>
  <c r="K328"/>
  <c r="J328"/>
  <c r="I328"/>
  <c r="L325"/>
  <c r="K325"/>
  <c r="J325"/>
  <c r="I325"/>
  <c r="L324"/>
  <c r="K324"/>
  <c r="J324"/>
  <c r="I324"/>
  <c r="L322"/>
  <c r="K322"/>
  <c r="J322"/>
  <c r="I322"/>
  <c r="L321"/>
  <c r="K321"/>
  <c r="J321"/>
  <c r="I321"/>
  <c r="L319"/>
  <c r="K319"/>
  <c r="J319"/>
  <c r="I319"/>
  <c r="L318"/>
  <c r="K318"/>
  <c r="J318"/>
  <c r="I318"/>
  <c r="L315"/>
  <c r="K315"/>
  <c r="J315"/>
  <c r="I315"/>
  <c r="L314"/>
  <c r="K314"/>
  <c r="J314"/>
  <c r="I314"/>
  <c r="L311"/>
  <c r="K311"/>
  <c r="J311"/>
  <c r="I311"/>
  <c r="L310"/>
  <c r="K310"/>
  <c r="J310"/>
  <c r="I310"/>
  <c r="L307"/>
  <c r="K307"/>
  <c r="J307"/>
  <c r="I307"/>
  <c r="L306"/>
  <c r="K306"/>
  <c r="J306"/>
  <c r="I306"/>
  <c r="L303"/>
  <c r="K303"/>
  <c r="J303"/>
  <c r="I303"/>
  <c r="L300"/>
  <c r="K300"/>
  <c r="J300"/>
  <c r="I300"/>
  <c r="L298"/>
  <c r="K298"/>
  <c r="J298"/>
  <c r="I298"/>
  <c r="L297"/>
  <c r="K297"/>
  <c r="J297"/>
  <c r="I297"/>
  <c r="L296"/>
  <c r="K296"/>
  <c r="J296"/>
  <c r="I296"/>
  <c r="L295"/>
  <c r="K295"/>
  <c r="J295"/>
  <c r="I295"/>
  <c r="L292"/>
  <c r="K292"/>
  <c r="J292"/>
  <c r="I292"/>
  <c r="L291"/>
  <c r="K291"/>
  <c r="J291"/>
  <c r="I291"/>
  <c r="L289"/>
  <c r="K289"/>
  <c r="J289"/>
  <c r="I289"/>
  <c r="L288"/>
  <c r="K288"/>
  <c r="J288"/>
  <c r="I288"/>
  <c r="L286"/>
  <c r="K286"/>
  <c r="J286"/>
  <c r="I286"/>
  <c r="L285"/>
  <c r="K285"/>
  <c r="J285"/>
  <c r="I285"/>
  <c r="L282"/>
  <c r="K282"/>
  <c r="J282"/>
  <c r="I282"/>
  <c r="L281"/>
  <c r="K281"/>
  <c r="J281"/>
  <c r="I281"/>
  <c r="L278"/>
  <c r="K278"/>
  <c r="J278"/>
  <c r="I278"/>
  <c r="L277"/>
  <c r="K277"/>
  <c r="J277"/>
  <c r="I277"/>
  <c r="L274"/>
  <c r="K274"/>
  <c r="J274"/>
  <c r="I274"/>
  <c r="L273"/>
  <c r="K273"/>
  <c r="J273"/>
  <c r="I273"/>
  <c r="L270"/>
  <c r="K270"/>
  <c r="J270"/>
  <c r="I270"/>
  <c r="L267"/>
  <c r="K267"/>
  <c r="J267"/>
  <c r="I267"/>
  <c r="L265"/>
  <c r="K265"/>
  <c r="J265"/>
  <c r="I265"/>
  <c r="L264"/>
  <c r="K264"/>
  <c r="J264"/>
  <c r="I264"/>
  <c r="L263"/>
  <c r="K263"/>
  <c r="J263"/>
  <c r="I263"/>
  <c r="L260"/>
  <c r="K260"/>
  <c r="J260"/>
  <c r="I260"/>
  <c r="L259"/>
  <c r="K259"/>
  <c r="J259"/>
  <c r="I259"/>
  <c r="L257"/>
  <c r="K257"/>
  <c r="J257"/>
  <c r="I257"/>
  <c r="L256"/>
  <c r="K256"/>
  <c r="J256"/>
  <c r="I256"/>
  <c r="L254"/>
  <c r="K254"/>
  <c r="J254"/>
  <c r="I254"/>
  <c r="L253"/>
  <c r="K253"/>
  <c r="J253"/>
  <c r="I253"/>
  <c r="L250"/>
  <c r="K250"/>
  <c r="J250"/>
  <c r="I250"/>
  <c r="L249"/>
  <c r="K249"/>
  <c r="J249"/>
  <c r="I249"/>
  <c r="L246"/>
  <c r="K246"/>
  <c r="J246"/>
  <c r="I246"/>
  <c r="L245"/>
  <c r="K245"/>
  <c r="J245"/>
  <c r="I245"/>
  <c r="L242"/>
  <c r="K242"/>
  <c r="J242"/>
  <c r="I242"/>
  <c r="L241"/>
  <c r="K241"/>
  <c r="J241"/>
  <c r="I241"/>
  <c r="L238"/>
  <c r="K238"/>
  <c r="J238"/>
  <c r="I238"/>
  <c r="L235"/>
  <c r="K235"/>
  <c r="J235"/>
  <c r="I235"/>
  <c r="L233"/>
  <c r="K233"/>
  <c r="J233"/>
  <c r="I233"/>
  <c r="L232"/>
  <c r="K232"/>
  <c r="J232"/>
  <c r="I232"/>
  <c r="L231"/>
  <c r="K231"/>
  <c r="J231"/>
  <c r="I231"/>
  <c r="L230"/>
  <c r="K230"/>
  <c r="J230"/>
  <c r="I230"/>
  <c r="L226"/>
  <c r="K226"/>
  <c r="J226"/>
  <c r="I226"/>
  <c r="L225"/>
  <c r="K225"/>
  <c r="J225"/>
  <c r="I225"/>
  <c r="L224"/>
  <c r="K224"/>
  <c r="J224"/>
  <c r="I224"/>
  <c r="L222"/>
  <c r="K222"/>
  <c r="J222"/>
  <c r="I222"/>
  <c r="L221"/>
  <c r="K221"/>
  <c r="J221"/>
  <c r="I221"/>
  <c r="L220"/>
  <c r="K220"/>
  <c r="J220"/>
  <c r="I220"/>
  <c r="L213"/>
  <c r="K213"/>
  <c r="J213"/>
  <c r="I213"/>
  <c r="L212"/>
  <c r="K212"/>
  <c r="J212"/>
  <c r="I212"/>
  <c r="L210"/>
  <c r="K210"/>
  <c r="J210"/>
  <c r="I210"/>
  <c r="L209"/>
  <c r="K209"/>
  <c r="J209"/>
  <c r="I209"/>
  <c r="L208"/>
  <c r="K208"/>
  <c r="J208"/>
  <c r="I208"/>
  <c r="L203"/>
  <c r="K203"/>
  <c r="J203"/>
  <c r="I203"/>
  <c r="L202"/>
  <c r="K202"/>
  <c r="J202"/>
  <c r="I202"/>
  <c r="L201"/>
  <c r="K201"/>
  <c r="J201"/>
  <c r="I201"/>
  <c r="L199"/>
  <c r="K199"/>
  <c r="J199"/>
  <c r="I199"/>
  <c r="L198"/>
  <c r="K198"/>
  <c r="J198"/>
  <c r="I198"/>
  <c r="L194"/>
  <c r="K194"/>
  <c r="J194"/>
  <c r="I194"/>
  <c r="L193"/>
  <c r="K193"/>
  <c r="J193"/>
  <c r="I193"/>
  <c r="P188"/>
  <c r="O188"/>
  <c r="N188"/>
  <c r="M188"/>
  <c r="L188"/>
  <c r="K188"/>
  <c r="J188"/>
  <c r="I188"/>
  <c r="L187"/>
  <c r="K187"/>
  <c r="J187"/>
  <c r="I187"/>
  <c r="L183"/>
  <c r="K183"/>
  <c r="J183"/>
  <c r="I183"/>
  <c r="L182"/>
  <c r="K182"/>
  <c r="J182"/>
  <c r="I182"/>
  <c r="L180"/>
  <c r="K180"/>
  <c r="J180"/>
  <c r="I180"/>
  <c r="L179"/>
  <c r="K179"/>
  <c r="J179"/>
  <c r="I179"/>
  <c r="L178"/>
  <c r="K178"/>
  <c r="J178"/>
  <c r="I178"/>
  <c r="L177"/>
  <c r="K177"/>
  <c r="J177"/>
  <c r="I177"/>
  <c r="L176"/>
  <c r="K176"/>
  <c r="J176"/>
  <c r="I176"/>
  <c r="L172"/>
  <c r="K172"/>
  <c r="J172"/>
  <c r="I172"/>
  <c r="L171"/>
  <c r="K171"/>
  <c r="J171"/>
  <c r="I171"/>
  <c r="L167"/>
  <c r="K167"/>
  <c r="J167"/>
  <c r="I167"/>
  <c r="L166"/>
  <c r="K166"/>
  <c r="J166"/>
  <c r="I166"/>
  <c r="L165"/>
  <c r="K165"/>
  <c r="J165"/>
  <c r="I165"/>
  <c r="L163"/>
  <c r="K163"/>
  <c r="J163"/>
  <c r="I163"/>
  <c r="L162"/>
  <c r="K162"/>
  <c r="J162"/>
  <c r="I162"/>
  <c r="L161"/>
  <c r="K161"/>
  <c r="J161"/>
  <c r="I161"/>
  <c r="L160"/>
  <c r="K160"/>
  <c r="J160"/>
  <c r="I160"/>
  <c r="L158"/>
  <c r="K158"/>
  <c r="J158"/>
  <c r="I158"/>
  <c r="L157"/>
  <c r="K157"/>
  <c r="J157"/>
  <c r="I157"/>
  <c r="L153"/>
  <c r="K153"/>
  <c r="J153"/>
  <c r="I153"/>
  <c r="L152"/>
  <c r="K152"/>
  <c r="J152"/>
  <c r="I152"/>
  <c r="L151"/>
  <c r="K151"/>
  <c r="J151"/>
  <c r="I151"/>
  <c r="L150"/>
  <c r="K150"/>
  <c r="J150"/>
  <c r="I150"/>
  <c r="L147"/>
  <c r="K147"/>
  <c r="J147"/>
  <c r="I147"/>
  <c r="L146"/>
  <c r="K146"/>
  <c r="J146"/>
  <c r="I146"/>
  <c r="L145"/>
  <c r="K145"/>
  <c r="J145"/>
  <c r="I145"/>
  <c r="L143"/>
  <c r="K143"/>
  <c r="J143"/>
  <c r="I143"/>
  <c r="L142"/>
  <c r="K142"/>
  <c r="J142"/>
  <c r="I142"/>
  <c r="L139"/>
  <c r="K139"/>
  <c r="J139"/>
  <c r="I139"/>
  <c r="L138"/>
  <c r="K138"/>
  <c r="J138"/>
  <c r="J137" s="1"/>
  <c r="J131" s="1"/>
  <c r="I138"/>
  <c r="L137"/>
  <c r="K137"/>
  <c r="I137"/>
  <c r="L134"/>
  <c r="K134"/>
  <c r="J134"/>
  <c r="I134"/>
  <c r="L133"/>
  <c r="K133"/>
  <c r="J133"/>
  <c r="I133"/>
  <c r="L132"/>
  <c r="K132"/>
  <c r="J132"/>
  <c r="I132"/>
  <c r="L131"/>
  <c r="K131"/>
  <c r="I131"/>
  <c r="L129"/>
  <c r="K129"/>
  <c r="J129"/>
  <c r="I129"/>
  <c r="L128"/>
  <c r="K128"/>
  <c r="J128"/>
  <c r="I128"/>
  <c r="L127"/>
  <c r="K127"/>
  <c r="J127"/>
  <c r="I127"/>
  <c r="L125"/>
  <c r="K125"/>
  <c r="J125"/>
  <c r="I125"/>
  <c r="L124"/>
  <c r="K124"/>
  <c r="J124"/>
  <c r="I124"/>
  <c r="L123"/>
  <c r="K123"/>
  <c r="J123"/>
  <c r="I123"/>
  <c r="L121"/>
  <c r="K121"/>
  <c r="J121"/>
  <c r="I121"/>
  <c r="L120"/>
  <c r="K120"/>
  <c r="J120"/>
  <c r="I120"/>
  <c r="L119"/>
  <c r="K119"/>
  <c r="J119"/>
  <c r="I119"/>
  <c r="L117"/>
  <c r="K117"/>
  <c r="J117"/>
  <c r="I117"/>
  <c r="L116"/>
  <c r="K116"/>
  <c r="J116"/>
  <c r="I116"/>
  <c r="L115"/>
  <c r="K115"/>
  <c r="J115"/>
  <c r="I115"/>
  <c r="L112"/>
  <c r="K112"/>
  <c r="J112"/>
  <c r="J111" s="1"/>
  <c r="J110" s="1"/>
  <c r="J109" s="1"/>
  <c r="I112"/>
  <c r="L111"/>
  <c r="K111"/>
  <c r="I111"/>
  <c r="L110"/>
  <c r="K110"/>
  <c r="I110"/>
  <c r="L109"/>
  <c r="K109"/>
  <c r="I109"/>
  <c r="L106"/>
  <c r="K106"/>
  <c r="J106"/>
  <c r="J105" s="1"/>
  <c r="I106"/>
  <c r="L105"/>
  <c r="K105"/>
  <c r="I105"/>
  <c r="L102"/>
  <c r="K102"/>
  <c r="J102"/>
  <c r="J101" s="1"/>
  <c r="J100" s="1"/>
  <c r="I102"/>
  <c r="L101"/>
  <c r="K101"/>
  <c r="I101"/>
  <c r="L100"/>
  <c r="K100"/>
  <c r="I100"/>
  <c r="L97"/>
  <c r="K97"/>
  <c r="J97"/>
  <c r="I97"/>
  <c r="L96"/>
  <c r="K96"/>
  <c r="J96"/>
  <c r="I96"/>
  <c r="L95"/>
  <c r="K95"/>
  <c r="J95"/>
  <c r="I95"/>
  <c r="L92"/>
  <c r="K92"/>
  <c r="J92"/>
  <c r="J91" s="1"/>
  <c r="J90" s="1"/>
  <c r="J89" s="1"/>
  <c r="I92"/>
  <c r="L91"/>
  <c r="K91"/>
  <c r="I91"/>
  <c r="L90"/>
  <c r="K90"/>
  <c r="I90"/>
  <c r="L89"/>
  <c r="K89"/>
  <c r="I89"/>
  <c r="L85"/>
  <c r="K85"/>
  <c r="J85"/>
  <c r="I85"/>
  <c r="L84"/>
  <c r="K84"/>
  <c r="J84"/>
  <c r="J83" s="1"/>
  <c r="J82" s="1"/>
  <c r="I84"/>
  <c r="L83"/>
  <c r="K83"/>
  <c r="I83"/>
  <c r="L82"/>
  <c r="K82"/>
  <c r="I82"/>
  <c r="L80"/>
  <c r="K80"/>
  <c r="J80"/>
  <c r="I80"/>
  <c r="L79"/>
  <c r="K79"/>
  <c r="J79"/>
  <c r="I79"/>
  <c r="L78"/>
  <c r="K78"/>
  <c r="J78"/>
  <c r="I78"/>
  <c r="L74"/>
  <c r="K74"/>
  <c r="J74"/>
  <c r="I74"/>
  <c r="L73"/>
  <c r="K73"/>
  <c r="J73"/>
  <c r="I73"/>
  <c r="L69"/>
  <c r="K69"/>
  <c r="J69"/>
  <c r="J68" s="1"/>
  <c r="I69"/>
  <c r="L68"/>
  <c r="K68"/>
  <c r="I68"/>
  <c r="L64"/>
  <c r="K64"/>
  <c r="J64"/>
  <c r="J63" s="1"/>
  <c r="I64"/>
  <c r="L63"/>
  <c r="K63"/>
  <c r="I63"/>
  <c r="L62"/>
  <c r="K62"/>
  <c r="I62"/>
  <c r="L61"/>
  <c r="K61"/>
  <c r="I61"/>
  <c r="L45"/>
  <c r="K45"/>
  <c r="J45"/>
  <c r="I45"/>
  <c r="L44"/>
  <c r="K44"/>
  <c r="J44"/>
  <c r="J43" s="1"/>
  <c r="J42" s="1"/>
  <c r="I44"/>
  <c r="L43"/>
  <c r="K43"/>
  <c r="I43"/>
  <c r="L42"/>
  <c r="K42"/>
  <c r="I42"/>
  <c r="L40"/>
  <c r="K40"/>
  <c r="J40"/>
  <c r="I40"/>
  <c r="L39"/>
  <c r="K39"/>
  <c r="J39"/>
  <c r="I39"/>
  <c r="L38"/>
  <c r="K38"/>
  <c r="J38"/>
  <c r="I38"/>
  <c r="L36"/>
  <c r="K36"/>
  <c r="J36"/>
  <c r="I36"/>
  <c r="L34"/>
  <c r="K34"/>
  <c r="J34"/>
  <c r="I34"/>
  <c r="L33"/>
  <c r="K33"/>
  <c r="J33"/>
  <c r="I33"/>
  <c r="L32"/>
  <c r="K32"/>
  <c r="J32"/>
  <c r="I32"/>
  <c r="L31"/>
  <c r="K31"/>
  <c r="J31"/>
  <c r="I31"/>
  <c r="L30"/>
  <c r="L360" s="1"/>
  <c r="K30"/>
  <c r="K360" s="1"/>
  <c r="I30"/>
  <c r="I360" s="1"/>
  <c r="J62" l="1"/>
  <c r="J61" s="1"/>
  <c r="J30" s="1"/>
  <c r="J360" s="1"/>
  <c r="L357" i="6" l="1"/>
  <c r="K357"/>
  <c r="J357"/>
  <c r="I357"/>
  <c r="L356"/>
  <c r="K356"/>
  <c r="J356"/>
  <c r="I356"/>
  <c r="L354"/>
  <c r="K354"/>
  <c r="J354"/>
  <c r="I354"/>
  <c r="L353"/>
  <c r="K353"/>
  <c r="J353"/>
  <c r="I353"/>
  <c r="L351"/>
  <c r="K351"/>
  <c r="J351"/>
  <c r="I351"/>
  <c r="L350"/>
  <c r="K350"/>
  <c r="J350"/>
  <c r="I350"/>
  <c r="L347"/>
  <c r="K347"/>
  <c r="J347"/>
  <c r="I347"/>
  <c r="L346"/>
  <c r="K346"/>
  <c r="J346"/>
  <c r="I346"/>
  <c r="L343"/>
  <c r="K343"/>
  <c r="J343"/>
  <c r="I343"/>
  <c r="L342"/>
  <c r="K342"/>
  <c r="J342"/>
  <c r="I342"/>
  <c r="L339"/>
  <c r="K339"/>
  <c r="J339"/>
  <c r="I339"/>
  <c r="L338"/>
  <c r="K338"/>
  <c r="J338"/>
  <c r="I338"/>
  <c r="L335"/>
  <c r="K335"/>
  <c r="J335"/>
  <c r="I335"/>
  <c r="L332"/>
  <c r="K332"/>
  <c r="J332"/>
  <c r="I332"/>
  <c r="L330"/>
  <c r="K330"/>
  <c r="J330"/>
  <c r="I330"/>
  <c r="L329"/>
  <c r="K329"/>
  <c r="J329"/>
  <c r="I329"/>
  <c r="L328"/>
  <c r="K328"/>
  <c r="J328"/>
  <c r="I328"/>
  <c r="L325"/>
  <c r="K325"/>
  <c r="J325"/>
  <c r="I325"/>
  <c r="L324"/>
  <c r="K324"/>
  <c r="J324"/>
  <c r="I324"/>
  <c r="L322"/>
  <c r="K322"/>
  <c r="J322"/>
  <c r="I322"/>
  <c r="L321"/>
  <c r="K321"/>
  <c r="J321"/>
  <c r="I321"/>
  <c r="L319"/>
  <c r="K319"/>
  <c r="J319"/>
  <c r="I319"/>
  <c r="L318"/>
  <c r="K318"/>
  <c r="J318"/>
  <c r="I318"/>
  <c r="L315"/>
  <c r="K315"/>
  <c r="J315"/>
  <c r="I315"/>
  <c r="L314"/>
  <c r="K314"/>
  <c r="J314"/>
  <c r="I314"/>
  <c r="L311"/>
  <c r="K311"/>
  <c r="J311"/>
  <c r="I311"/>
  <c r="L310"/>
  <c r="K310"/>
  <c r="J310"/>
  <c r="I310"/>
  <c r="L307"/>
  <c r="K307"/>
  <c r="J307"/>
  <c r="I307"/>
  <c r="L306"/>
  <c r="K306"/>
  <c r="J306"/>
  <c r="I306"/>
  <c r="L303"/>
  <c r="K303"/>
  <c r="J303"/>
  <c r="I303"/>
  <c r="L300"/>
  <c r="K300"/>
  <c r="J300"/>
  <c r="I300"/>
  <c r="L298"/>
  <c r="K298"/>
  <c r="J298"/>
  <c r="I298"/>
  <c r="L297"/>
  <c r="K297"/>
  <c r="J297"/>
  <c r="I297"/>
  <c r="L296"/>
  <c r="K296"/>
  <c r="J296"/>
  <c r="I296"/>
  <c r="L295"/>
  <c r="K295"/>
  <c r="J295"/>
  <c r="I295"/>
  <c r="L292"/>
  <c r="K292"/>
  <c r="J292"/>
  <c r="I292"/>
  <c r="L291"/>
  <c r="K291"/>
  <c r="J291"/>
  <c r="I291"/>
  <c r="L289"/>
  <c r="K289"/>
  <c r="J289"/>
  <c r="I289"/>
  <c r="L288"/>
  <c r="K288"/>
  <c r="J288"/>
  <c r="I288"/>
  <c r="L286"/>
  <c r="K286"/>
  <c r="J286"/>
  <c r="I286"/>
  <c r="L285"/>
  <c r="K285"/>
  <c r="J285"/>
  <c r="I285"/>
  <c r="L282"/>
  <c r="K282"/>
  <c r="J282"/>
  <c r="I282"/>
  <c r="L281"/>
  <c r="K281"/>
  <c r="J281"/>
  <c r="I281"/>
  <c r="L278"/>
  <c r="K278"/>
  <c r="J278"/>
  <c r="I278"/>
  <c r="L277"/>
  <c r="K277"/>
  <c r="J277"/>
  <c r="I277"/>
  <c r="L274"/>
  <c r="K274"/>
  <c r="J274"/>
  <c r="I274"/>
  <c r="L273"/>
  <c r="K273"/>
  <c r="J273"/>
  <c r="I273"/>
  <c r="L270"/>
  <c r="K270"/>
  <c r="J270"/>
  <c r="I270"/>
  <c r="L267"/>
  <c r="K267"/>
  <c r="J267"/>
  <c r="I267"/>
  <c r="L265"/>
  <c r="K265"/>
  <c r="J265"/>
  <c r="I265"/>
  <c r="L264"/>
  <c r="K264"/>
  <c r="J264"/>
  <c r="I264"/>
  <c r="L263"/>
  <c r="K263"/>
  <c r="J263"/>
  <c r="I263"/>
  <c r="L260"/>
  <c r="K260"/>
  <c r="J260"/>
  <c r="I260"/>
  <c r="L259"/>
  <c r="K259"/>
  <c r="J259"/>
  <c r="I259"/>
  <c r="L257"/>
  <c r="K257"/>
  <c r="J257"/>
  <c r="I257"/>
  <c r="L256"/>
  <c r="K256"/>
  <c r="J256"/>
  <c r="I256"/>
  <c r="L254"/>
  <c r="K254"/>
  <c r="J254"/>
  <c r="I254"/>
  <c r="L253"/>
  <c r="K253"/>
  <c r="J253"/>
  <c r="I253"/>
  <c r="L250"/>
  <c r="K250"/>
  <c r="J250"/>
  <c r="I250"/>
  <c r="L249"/>
  <c r="K249"/>
  <c r="J249"/>
  <c r="I249"/>
  <c r="L246"/>
  <c r="K246"/>
  <c r="J246"/>
  <c r="I246"/>
  <c r="L245"/>
  <c r="K245"/>
  <c r="J245"/>
  <c r="I245"/>
  <c r="L242"/>
  <c r="K242"/>
  <c r="J242"/>
  <c r="I242"/>
  <c r="L241"/>
  <c r="K241"/>
  <c r="J241"/>
  <c r="I241"/>
  <c r="L238"/>
  <c r="K238"/>
  <c r="J238"/>
  <c r="I238"/>
  <c r="L235"/>
  <c r="K235"/>
  <c r="J235"/>
  <c r="I235"/>
  <c r="L233"/>
  <c r="K233"/>
  <c r="J233"/>
  <c r="I233"/>
  <c r="L232"/>
  <c r="K232"/>
  <c r="J232"/>
  <c r="I232"/>
  <c r="L231"/>
  <c r="K231"/>
  <c r="J231"/>
  <c r="I231"/>
  <c r="L230"/>
  <c r="K230"/>
  <c r="J230"/>
  <c r="I230"/>
  <c r="L226"/>
  <c r="K226"/>
  <c r="J226"/>
  <c r="I226"/>
  <c r="L225"/>
  <c r="K225"/>
  <c r="J225"/>
  <c r="I225"/>
  <c r="L224"/>
  <c r="K224"/>
  <c r="J224"/>
  <c r="I224"/>
  <c r="L222"/>
  <c r="K222"/>
  <c r="J222"/>
  <c r="I222"/>
  <c r="L221"/>
  <c r="K221"/>
  <c r="J221"/>
  <c r="I221"/>
  <c r="L220"/>
  <c r="K220"/>
  <c r="J220"/>
  <c r="I220"/>
  <c r="L213"/>
  <c r="K213"/>
  <c r="J213"/>
  <c r="I213"/>
  <c r="L212"/>
  <c r="K212"/>
  <c r="J212"/>
  <c r="I212"/>
  <c r="L210"/>
  <c r="K210"/>
  <c r="J210"/>
  <c r="I210"/>
  <c r="L209"/>
  <c r="K209"/>
  <c r="J209"/>
  <c r="I209"/>
  <c r="L208"/>
  <c r="K208"/>
  <c r="J208"/>
  <c r="I208"/>
  <c r="L203"/>
  <c r="K203"/>
  <c r="J203"/>
  <c r="I203"/>
  <c r="L202"/>
  <c r="K202"/>
  <c r="J202"/>
  <c r="I202"/>
  <c r="L201"/>
  <c r="K201"/>
  <c r="J201"/>
  <c r="I201"/>
  <c r="L199"/>
  <c r="K199"/>
  <c r="J199"/>
  <c r="I199"/>
  <c r="L198"/>
  <c r="K198"/>
  <c r="J198"/>
  <c r="I198"/>
  <c r="L194"/>
  <c r="K194"/>
  <c r="J194"/>
  <c r="I194"/>
  <c r="L193"/>
  <c r="K193"/>
  <c r="J193"/>
  <c r="I193"/>
  <c r="P188"/>
  <c r="O188"/>
  <c r="N188"/>
  <c r="M188"/>
  <c r="L188"/>
  <c r="K188"/>
  <c r="J188"/>
  <c r="I188"/>
  <c r="L187"/>
  <c r="K187"/>
  <c r="J187"/>
  <c r="I187"/>
  <c r="L183"/>
  <c r="K183"/>
  <c r="J183"/>
  <c r="I183"/>
  <c r="L182"/>
  <c r="K182"/>
  <c r="J182"/>
  <c r="I182"/>
  <c r="L180"/>
  <c r="K180"/>
  <c r="J180"/>
  <c r="I180"/>
  <c r="L179"/>
  <c r="K179"/>
  <c r="J179"/>
  <c r="I179"/>
  <c r="L178"/>
  <c r="K178"/>
  <c r="J178"/>
  <c r="I178"/>
  <c r="L177"/>
  <c r="K177"/>
  <c r="J177"/>
  <c r="I177"/>
  <c r="L176"/>
  <c r="K176"/>
  <c r="J176"/>
  <c r="I176"/>
  <c r="L172"/>
  <c r="K172"/>
  <c r="J172"/>
  <c r="I172"/>
  <c r="L171"/>
  <c r="K171"/>
  <c r="J171"/>
  <c r="I171"/>
  <c r="L167"/>
  <c r="K167"/>
  <c r="J167"/>
  <c r="I167"/>
  <c r="L166"/>
  <c r="K166"/>
  <c r="J166"/>
  <c r="I166"/>
  <c r="L165"/>
  <c r="K165"/>
  <c r="J165"/>
  <c r="I165"/>
  <c r="L163"/>
  <c r="K163"/>
  <c r="J163"/>
  <c r="I163"/>
  <c r="L162"/>
  <c r="K162"/>
  <c r="J162"/>
  <c r="I162"/>
  <c r="L161"/>
  <c r="K161"/>
  <c r="J161"/>
  <c r="I161"/>
  <c r="L160"/>
  <c r="K160"/>
  <c r="J160"/>
  <c r="I160"/>
  <c r="L158"/>
  <c r="K158"/>
  <c r="J158"/>
  <c r="I158"/>
  <c r="L157"/>
  <c r="K157"/>
  <c r="J157"/>
  <c r="I157"/>
  <c r="L153"/>
  <c r="K153"/>
  <c r="J153"/>
  <c r="I153"/>
  <c r="L152"/>
  <c r="K152"/>
  <c r="J152"/>
  <c r="I152"/>
  <c r="L151"/>
  <c r="K151"/>
  <c r="J151"/>
  <c r="I151"/>
  <c r="L150"/>
  <c r="K150"/>
  <c r="J150"/>
  <c r="I150"/>
  <c r="L147"/>
  <c r="K147"/>
  <c r="J147"/>
  <c r="I147"/>
  <c r="L146"/>
  <c r="K146"/>
  <c r="J146"/>
  <c r="I146"/>
  <c r="L145"/>
  <c r="K145"/>
  <c r="J145"/>
  <c r="I145"/>
  <c r="L143"/>
  <c r="K143"/>
  <c r="J143"/>
  <c r="I143"/>
  <c r="L142"/>
  <c r="K142"/>
  <c r="J142"/>
  <c r="I142"/>
  <c r="L139"/>
  <c r="K139"/>
  <c r="J139"/>
  <c r="I139"/>
  <c r="L138"/>
  <c r="K138"/>
  <c r="J138"/>
  <c r="I138"/>
  <c r="L137"/>
  <c r="K137"/>
  <c r="J137"/>
  <c r="I137"/>
  <c r="L134"/>
  <c r="K134"/>
  <c r="J134"/>
  <c r="I134"/>
  <c r="L133"/>
  <c r="K133"/>
  <c r="J133"/>
  <c r="I133"/>
  <c r="L132"/>
  <c r="K132"/>
  <c r="J132"/>
  <c r="I132"/>
  <c r="L131"/>
  <c r="K131"/>
  <c r="J131"/>
  <c r="I131"/>
  <c r="L129"/>
  <c r="K129"/>
  <c r="J129"/>
  <c r="I129"/>
  <c r="L128"/>
  <c r="K128"/>
  <c r="J128"/>
  <c r="I128"/>
  <c r="L127"/>
  <c r="K127"/>
  <c r="J127"/>
  <c r="I127"/>
  <c r="L125"/>
  <c r="K125"/>
  <c r="J125"/>
  <c r="I125"/>
  <c r="L124"/>
  <c r="K124"/>
  <c r="J124"/>
  <c r="I124"/>
  <c r="L123"/>
  <c r="K123"/>
  <c r="J123"/>
  <c r="I123"/>
  <c r="L121"/>
  <c r="K121"/>
  <c r="K120" s="1"/>
  <c r="K119" s="1"/>
  <c r="K109" s="1"/>
  <c r="J121"/>
  <c r="I121"/>
  <c r="L120"/>
  <c r="J120"/>
  <c r="I120"/>
  <c r="L119"/>
  <c r="J119"/>
  <c r="I119"/>
  <c r="L117"/>
  <c r="K117"/>
  <c r="J117"/>
  <c r="I117"/>
  <c r="L116"/>
  <c r="K116"/>
  <c r="J116"/>
  <c r="I116"/>
  <c r="L115"/>
  <c r="K115"/>
  <c r="J115"/>
  <c r="I115"/>
  <c r="L112"/>
  <c r="K112"/>
  <c r="J112"/>
  <c r="I112"/>
  <c r="L111"/>
  <c r="K111"/>
  <c r="J111"/>
  <c r="I111"/>
  <c r="L110"/>
  <c r="K110"/>
  <c r="J110"/>
  <c r="I110"/>
  <c r="L109"/>
  <c r="J109"/>
  <c r="I109"/>
  <c r="L106"/>
  <c r="K106"/>
  <c r="J106"/>
  <c r="I106"/>
  <c r="L105"/>
  <c r="K105"/>
  <c r="J105"/>
  <c r="I105"/>
  <c r="L102"/>
  <c r="K102"/>
  <c r="J102"/>
  <c r="I102"/>
  <c r="L101"/>
  <c r="K101"/>
  <c r="J101"/>
  <c r="I101"/>
  <c r="L100"/>
  <c r="K100"/>
  <c r="J100"/>
  <c r="I100"/>
  <c r="L97"/>
  <c r="K97"/>
  <c r="J97"/>
  <c r="I97"/>
  <c r="L96"/>
  <c r="K96"/>
  <c r="J96"/>
  <c r="I96"/>
  <c r="L95"/>
  <c r="K95"/>
  <c r="J95"/>
  <c r="I95"/>
  <c r="L92"/>
  <c r="K92"/>
  <c r="J92"/>
  <c r="I92"/>
  <c r="L91"/>
  <c r="K91"/>
  <c r="K90" s="1"/>
  <c r="K89" s="1"/>
  <c r="J91"/>
  <c r="I91"/>
  <c r="L90"/>
  <c r="J90"/>
  <c r="I90"/>
  <c r="L89"/>
  <c r="J89"/>
  <c r="I89"/>
  <c r="L85"/>
  <c r="K85"/>
  <c r="J85"/>
  <c r="I85"/>
  <c r="L84"/>
  <c r="K84"/>
  <c r="K83" s="1"/>
  <c r="K82" s="1"/>
  <c r="J84"/>
  <c r="I84"/>
  <c r="L83"/>
  <c r="J83"/>
  <c r="I83"/>
  <c r="L82"/>
  <c r="J82"/>
  <c r="I82"/>
  <c r="L80"/>
  <c r="K80"/>
  <c r="J80"/>
  <c r="I80"/>
  <c r="L79"/>
  <c r="K79"/>
  <c r="K78" s="1"/>
  <c r="J79"/>
  <c r="I79"/>
  <c r="L78"/>
  <c r="J78"/>
  <c r="I78"/>
  <c r="L74"/>
  <c r="K74"/>
  <c r="K73" s="1"/>
  <c r="J74"/>
  <c r="I74"/>
  <c r="L73"/>
  <c r="J73"/>
  <c r="I73"/>
  <c r="L69"/>
  <c r="K69"/>
  <c r="K68" s="1"/>
  <c r="J69"/>
  <c r="I69"/>
  <c r="L68"/>
  <c r="J68"/>
  <c r="I68"/>
  <c r="L64"/>
  <c r="K64"/>
  <c r="K63" s="1"/>
  <c r="J64"/>
  <c r="I64"/>
  <c r="L63"/>
  <c r="J63"/>
  <c r="I63"/>
  <c r="L62"/>
  <c r="J62"/>
  <c r="I62"/>
  <c r="L61"/>
  <c r="J61"/>
  <c r="I61"/>
  <c r="L45"/>
  <c r="K45"/>
  <c r="K44" s="1"/>
  <c r="K43" s="1"/>
  <c r="K42" s="1"/>
  <c r="J45"/>
  <c r="I45"/>
  <c r="L44"/>
  <c r="J44"/>
  <c r="I44"/>
  <c r="L43"/>
  <c r="J43"/>
  <c r="I43"/>
  <c r="L42"/>
  <c r="J42"/>
  <c r="I42"/>
  <c r="L40"/>
  <c r="K40"/>
  <c r="J40"/>
  <c r="I40"/>
  <c r="L39"/>
  <c r="K39"/>
  <c r="J39"/>
  <c r="I39"/>
  <c r="L38"/>
  <c r="K38"/>
  <c r="J38"/>
  <c r="I38"/>
  <c r="L36"/>
  <c r="K36"/>
  <c r="J36"/>
  <c r="I36"/>
  <c r="L34"/>
  <c r="K34"/>
  <c r="J34"/>
  <c r="I34"/>
  <c r="L33"/>
  <c r="K33"/>
  <c r="K32" s="1"/>
  <c r="K31" s="1"/>
  <c r="J33"/>
  <c r="I33"/>
  <c r="L32"/>
  <c r="J32"/>
  <c r="I32"/>
  <c r="L31"/>
  <c r="J31"/>
  <c r="I31"/>
  <c r="L30"/>
  <c r="L360" s="1"/>
  <c r="J30"/>
  <c r="J360" s="1"/>
  <c r="I30"/>
  <c r="I360" s="1"/>
  <c r="K62" l="1"/>
  <c r="K61" s="1"/>
  <c r="K30" s="1"/>
  <c r="K360" s="1"/>
  <c r="L357" i="5" l="1"/>
  <c r="K357"/>
  <c r="J357"/>
  <c r="I357"/>
  <c r="L356"/>
  <c r="K356"/>
  <c r="J356"/>
  <c r="I356"/>
  <c r="L354"/>
  <c r="K354"/>
  <c r="J354"/>
  <c r="I354"/>
  <c r="L353"/>
  <c r="K353"/>
  <c r="J353"/>
  <c r="I353"/>
  <c r="L351"/>
  <c r="K351"/>
  <c r="J351"/>
  <c r="I351"/>
  <c r="L350"/>
  <c r="K350"/>
  <c r="J350"/>
  <c r="I350"/>
  <c r="L347"/>
  <c r="K347"/>
  <c r="J347"/>
  <c r="I347"/>
  <c r="L346"/>
  <c r="K346"/>
  <c r="J346"/>
  <c r="I346"/>
  <c r="L343"/>
  <c r="K343"/>
  <c r="J343"/>
  <c r="I343"/>
  <c r="L342"/>
  <c r="K342"/>
  <c r="J342"/>
  <c r="I342"/>
  <c r="L339"/>
  <c r="K339"/>
  <c r="J339"/>
  <c r="I339"/>
  <c r="L338"/>
  <c r="K338"/>
  <c r="J338"/>
  <c r="I338"/>
  <c r="L335"/>
  <c r="K335"/>
  <c r="J335"/>
  <c r="I335"/>
  <c r="L332"/>
  <c r="K332"/>
  <c r="J332"/>
  <c r="I332"/>
  <c r="L330"/>
  <c r="K330"/>
  <c r="J330"/>
  <c r="I330"/>
  <c r="L329"/>
  <c r="K329"/>
  <c r="J329"/>
  <c r="I329"/>
  <c r="L328"/>
  <c r="K328"/>
  <c r="J328"/>
  <c r="I328"/>
  <c r="L325"/>
  <c r="K325"/>
  <c r="J325"/>
  <c r="I325"/>
  <c r="L324"/>
  <c r="K324"/>
  <c r="J324"/>
  <c r="I324"/>
  <c r="L322"/>
  <c r="K322"/>
  <c r="J322"/>
  <c r="I322"/>
  <c r="L321"/>
  <c r="K321"/>
  <c r="J321"/>
  <c r="I321"/>
  <c r="L319"/>
  <c r="K319"/>
  <c r="J319"/>
  <c r="I319"/>
  <c r="L318"/>
  <c r="K318"/>
  <c r="J318"/>
  <c r="I318"/>
  <c r="L315"/>
  <c r="K315"/>
  <c r="J315"/>
  <c r="I315"/>
  <c r="L314"/>
  <c r="K314"/>
  <c r="J314"/>
  <c r="I314"/>
  <c r="L311"/>
  <c r="K311"/>
  <c r="J311"/>
  <c r="I311"/>
  <c r="L310"/>
  <c r="K310"/>
  <c r="J310"/>
  <c r="I310"/>
  <c r="L307"/>
  <c r="K307"/>
  <c r="J307"/>
  <c r="I307"/>
  <c r="L306"/>
  <c r="K306"/>
  <c r="J306"/>
  <c r="I306"/>
  <c r="L303"/>
  <c r="K303"/>
  <c r="J303"/>
  <c r="I303"/>
  <c r="L300"/>
  <c r="K300"/>
  <c r="J300"/>
  <c r="I300"/>
  <c r="L298"/>
  <c r="K298"/>
  <c r="J298"/>
  <c r="I298"/>
  <c r="L297"/>
  <c r="K297"/>
  <c r="J297"/>
  <c r="I297"/>
  <c r="L296"/>
  <c r="K296"/>
  <c r="J296"/>
  <c r="I296"/>
  <c r="L295"/>
  <c r="K295"/>
  <c r="J295"/>
  <c r="I295"/>
  <c r="L292"/>
  <c r="K292"/>
  <c r="J292"/>
  <c r="I292"/>
  <c r="L291"/>
  <c r="K291"/>
  <c r="J291"/>
  <c r="I291"/>
  <c r="L289"/>
  <c r="K289"/>
  <c r="J289"/>
  <c r="I289"/>
  <c r="L288"/>
  <c r="K288"/>
  <c r="J288"/>
  <c r="I288"/>
  <c r="L286"/>
  <c r="K286"/>
  <c r="J286"/>
  <c r="I286"/>
  <c r="L285"/>
  <c r="K285"/>
  <c r="J285"/>
  <c r="I285"/>
  <c r="L282"/>
  <c r="K282"/>
  <c r="J282"/>
  <c r="I282"/>
  <c r="L281"/>
  <c r="K281"/>
  <c r="J281"/>
  <c r="I281"/>
  <c r="L278"/>
  <c r="K278"/>
  <c r="J278"/>
  <c r="I278"/>
  <c r="L277"/>
  <c r="K277"/>
  <c r="J277"/>
  <c r="I277"/>
  <c r="L274"/>
  <c r="K274"/>
  <c r="J274"/>
  <c r="I274"/>
  <c r="L273"/>
  <c r="K273"/>
  <c r="J273"/>
  <c r="I273"/>
  <c r="L270"/>
  <c r="K270"/>
  <c r="J270"/>
  <c r="I270"/>
  <c r="L267"/>
  <c r="K267"/>
  <c r="J267"/>
  <c r="I267"/>
  <c r="L265"/>
  <c r="K265"/>
  <c r="J265"/>
  <c r="I265"/>
  <c r="L264"/>
  <c r="K264"/>
  <c r="J264"/>
  <c r="I264"/>
  <c r="L263"/>
  <c r="K263"/>
  <c r="J263"/>
  <c r="I263"/>
  <c r="L260"/>
  <c r="K260"/>
  <c r="J260"/>
  <c r="I260"/>
  <c r="L259"/>
  <c r="K259"/>
  <c r="J259"/>
  <c r="I259"/>
  <c r="L257"/>
  <c r="K257"/>
  <c r="J257"/>
  <c r="I257"/>
  <c r="L256"/>
  <c r="K256"/>
  <c r="J256"/>
  <c r="I256"/>
  <c r="L254"/>
  <c r="K254"/>
  <c r="J254"/>
  <c r="I254"/>
  <c r="L253"/>
  <c r="K253"/>
  <c r="J253"/>
  <c r="I253"/>
  <c r="L250"/>
  <c r="K250"/>
  <c r="J250"/>
  <c r="I250"/>
  <c r="L249"/>
  <c r="K249"/>
  <c r="J249"/>
  <c r="I249"/>
  <c r="L246"/>
  <c r="K246"/>
  <c r="J246"/>
  <c r="I246"/>
  <c r="L245"/>
  <c r="K245"/>
  <c r="J245"/>
  <c r="I245"/>
  <c r="L242"/>
  <c r="K242"/>
  <c r="J242"/>
  <c r="I242"/>
  <c r="L241"/>
  <c r="K241"/>
  <c r="J241"/>
  <c r="I241"/>
  <c r="L238"/>
  <c r="K238"/>
  <c r="J238"/>
  <c r="I238"/>
  <c r="L235"/>
  <c r="K235"/>
  <c r="J235"/>
  <c r="I235"/>
  <c r="L233"/>
  <c r="K233"/>
  <c r="J233"/>
  <c r="I233"/>
  <c r="L232"/>
  <c r="K232"/>
  <c r="J232"/>
  <c r="I232"/>
  <c r="L231"/>
  <c r="K231"/>
  <c r="J231"/>
  <c r="I231"/>
  <c r="L230"/>
  <c r="K230"/>
  <c r="J230"/>
  <c r="I230"/>
  <c r="L226"/>
  <c r="K226"/>
  <c r="J226"/>
  <c r="I226"/>
  <c r="L225"/>
  <c r="K225"/>
  <c r="J225"/>
  <c r="I225"/>
  <c r="L224"/>
  <c r="K224"/>
  <c r="J224"/>
  <c r="I224"/>
  <c r="L222"/>
  <c r="K222"/>
  <c r="J222"/>
  <c r="I222"/>
  <c r="L221"/>
  <c r="K221"/>
  <c r="J221"/>
  <c r="I221"/>
  <c r="L220"/>
  <c r="K220"/>
  <c r="J220"/>
  <c r="I220"/>
  <c r="L213"/>
  <c r="K213"/>
  <c r="J213"/>
  <c r="I213"/>
  <c r="L212"/>
  <c r="K212"/>
  <c r="J212"/>
  <c r="I212"/>
  <c r="L210"/>
  <c r="K210"/>
  <c r="J210"/>
  <c r="I210"/>
  <c r="L209"/>
  <c r="K209"/>
  <c r="J209"/>
  <c r="I209"/>
  <c r="L208"/>
  <c r="K208"/>
  <c r="J208"/>
  <c r="I208"/>
  <c r="L203"/>
  <c r="K203"/>
  <c r="J203"/>
  <c r="I203"/>
  <c r="L202"/>
  <c r="K202"/>
  <c r="J202"/>
  <c r="I202"/>
  <c r="L201"/>
  <c r="K201"/>
  <c r="J201"/>
  <c r="I201"/>
  <c r="L199"/>
  <c r="K199"/>
  <c r="J199"/>
  <c r="I199"/>
  <c r="L198"/>
  <c r="K198"/>
  <c r="J198"/>
  <c r="I198"/>
  <c r="L194"/>
  <c r="K194"/>
  <c r="J194"/>
  <c r="I194"/>
  <c r="L193"/>
  <c r="K193"/>
  <c r="J193"/>
  <c r="I193"/>
  <c r="P188"/>
  <c r="O188"/>
  <c r="N188"/>
  <c r="M188"/>
  <c r="L188"/>
  <c r="K188"/>
  <c r="J188"/>
  <c r="I188"/>
  <c r="L187"/>
  <c r="K187"/>
  <c r="J187"/>
  <c r="I187"/>
  <c r="L183"/>
  <c r="K183"/>
  <c r="J183"/>
  <c r="I183"/>
  <c r="L182"/>
  <c r="K182"/>
  <c r="J182"/>
  <c r="I182"/>
  <c r="L180"/>
  <c r="K180"/>
  <c r="J180"/>
  <c r="I180"/>
  <c r="L179"/>
  <c r="K179"/>
  <c r="J179"/>
  <c r="I179"/>
  <c r="L178"/>
  <c r="K178"/>
  <c r="J178"/>
  <c r="I178"/>
  <c r="L177"/>
  <c r="K177"/>
  <c r="J177"/>
  <c r="I177"/>
  <c r="L176"/>
  <c r="K176"/>
  <c r="J176"/>
  <c r="I176"/>
  <c r="L172"/>
  <c r="K172"/>
  <c r="J172"/>
  <c r="I172"/>
  <c r="L171"/>
  <c r="K171"/>
  <c r="J171"/>
  <c r="I171"/>
  <c r="L167"/>
  <c r="K167"/>
  <c r="J167"/>
  <c r="I167"/>
  <c r="L166"/>
  <c r="K166"/>
  <c r="J166"/>
  <c r="I166"/>
  <c r="L165"/>
  <c r="K165"/>
  <c r="J165"/>
  <c r="I165"/>
  <c r="L163"/>
  <c r="K163"/>
  <c r="J163"/>
  <c r="I163"/>
  <c r="L162"/>
  <c r="K162"/>
  <c r="J162"/>
  <c r="I162"/>
  <c r="L161"/>
  <c r="K161"/>
  <c r="J161"/>
  <c r="I161"/>
  <c r="L160"/>
  <c r="K160"/>
  <c r="J160"/>
  <c r="I160"/>
  <c r="L158"/>
  <c r="K158"/>
  <c r="J158"/>
  <c r="I158"/>
  <c r="L157"/>
  <c r="K157"/>
  <c r="J157"/>
  <c r="I157"/>
  <c r="L153"/>
  <c r="K153"/>
  <c r="J153"/>
  <c r="I153"/>
  <c r="L152"/>
  <c r="K152"/>
  <c r="J152"/>
  <c r="I152"/>
  <c r="L151"/>
  <c r="K151"/>
  <c r="J151"/>
  <c r="I151"/>
  <c r="L150"/>
  <c r="K150"/>
  <c r="J150"/>
  <c r="I150"/>
  <c r="L147"/>
  <c r="K147"/>
  <c r="J147"/>
  <c r="I147"/>
  <c r="L146"/>
  <c r="K146"/>
  <c r="J146"/>
  <c r="I146"/>
  <c r="L145"/>
  <c r="K145"/>
  <c r="J145"/>
  <c r="I145"/>
  <c r="L143"/>
  <c r="K143"/>
  <c r="J143"/>
  <c r="I143"/>
  <c r="L142"/>
  <c r="K142"/>
  <c r="J142"/>
  <c r="I142"/>
  <c r="L139"/>
  <c r="K139"/>
  <c r="J139"/>
  <c r="I139"/>
  <c r="L138"/>
  <c r="K138"/>
  <c r="J138"/>
  <c r="I138"/>
  <c r="L137"/>
  <c r="K137"/>
  <c r="J137"/>
  <c r="I137"/>
  <c r="L134"/>
  <c r="K134"/>
  <c r="J134"/>
  <c r="I134"/>
  <c r="L133"/>
  <c r="K133"/>
  <c r="J133"/>
  <c r="I133"/>
  <c r="L132"/>
  <c r="K132"/>
  <c r="J132"/>
  <c r="I132"/>
  <c r="L131"/>
  <c r="K131"/>
  <c r="J131"/>
  <c r="I131"/>
  <c r="L129"/>
  <c r="K129"/>
  <c r="J129"/>
  <c r="I129"/>
  <c r="L128"/>
  <c r="K128"/>
  <c r="J128"/>
  <c r="I128"/>
  <c r="L127"/>
  <c r="K127"/>
  <c r="J127"/>
  <c r="I127"/>
  <c r="L125"/>
  <c r="K125"/>
  <c r="J125"/>
  <c r="I125"/>
  <c r="L124"/>
  <c r="K124"/>
  <c r="J124"/>
  <c r="I124"/>
  <c r="L123"/>
  <c r="K123"/>
  <c r="J123"/>
  <c r="I123"/>
  <c r="L121"/>
  <c r="K121"/>
  <c r="J121"/>
  <c r="I121"/>
  <c r="L120"/>
  <c r="K120"/>
  <c r="J120"/>
  <c r="I120"/>
  <c r="L119"/>
  <c r="K119"/>
  <c r="J119"/>
  <c r="I119"/>
  <c r="L117"/>
  <c r="K117"/>
  <c r="J117"/>
  <c r="I117"/>
  <c r="L116"/>
  <c r="K116"/>
  <c r="J116"/>
  <c r="I116"/>
  <c r="L115"/>
  <c r="K115"/>
  <c r="J115"/>
  <c r="I115"/>
  <c r="L112"/>
  <c r="K112"/>
  <c r="J112"/>
  <c r="I112"/>
  <c r="L111"/>
  <c r="K111"/>
  <c r="J111"/>
  <c r="I111"/>
  <c r="L110"/>
  <c r="K110"/>
  <c r="J110"/>
  <c r="I110"/>
  <c r="L109"/>
  <c r="K109"/>
  <c r="J109"/>
  <c r="I109"/>
  <c r="L106"/>
  <c r="K106"/>
  <c r="J106"/>
  <c r="I106"/>
  <c r="L105"/>
  <c r="K105"/>
  <c r="J105"/>
  <c r="I105"/>
  <c r="L102"/>
  <c r="K102"/>
  <c r="J102"/>
  <c r="I102"/>
  <c r="L101"/>
  <c r="K101"/>
  <c r="J101"/>
  <c r="I101"/>
  <c r="L100"/>
  <c r="K100"/>
  <c r="J100"/>
  <c r="I100"/>
  <c r="L97"/>
  <c r="K97"/>
  <c r="J97"/>
  <c r="I97"/>
  <c r="L96"/>
  <c r="K96"/>
  <c r="J96"/>
  <c r="I96"/>
  <c r="L95"/>
  <c r="K95"/>
  <c r="J95"/>
  <c r="I95"/>
  <c r="L92"/>
  <c r="K92"/>
  <c r="J92"/>
  <c r="I92"/>
  <c r="L91"/>
  <c r="K91"/>
  <c r="J91"/>
  <c r="I91"/>
  <c r="L90"/>
  <c r="K90"/>
  <c r="J90"/>
  <c r="I90"/>
  <c r="L89"/>
  <c r="K89"/>
  <c r="J89"/>
  <c r="I89"/>
  <c r="L85"/>
  <c r="K85"/>
  <c r="J85"/>
  <c r="I85"/>
  <c r="L84"/>
  <c r="K84"/>
  <c r="J84"/>
  <c r="I84"/>
  <c r="L83"/>
  <c r="K83"/>
  <c r="J83"/>
  <c r="I83"/>
  <c r="L82"/>
  <c r="K82"/>
  <c r="J82"/>
  <c r="I82"/>
  <c r="L80"/>
  <c r="K80"/>
  <c r="J80"/>
  <c r="I80"/>
  <c r="L79"/>
  <c r="K79"/>
  <c r="J79"/>
  <c r="I79"/>
  <c r="L78"/>
  <c r="K78"/>
  <c r="J78"/>
  <c r="I78"/>
  <c r="L74"/>
  <c r="K74"/>
  <c r="J74"/>
  <c r="I74"/>
  <c r="L73"/>
  <c r="K73"/>
  <c r="J73"/>
  <c r="I73"/>
  <c r="L69"/>
  <c r="K69"/>
  <c r="J69"/>
  <c r="I69"/>
  <c r="L68"/>
  <c r="K68"/>
  <c r="J68"/>
  <c r="I68"/>
  <c r="L64"/>
  <c r="K64"/>
  <c r="J64"/>
  <c r="I64"/>
  <c r="L63"/>
  <c r="K63"/>
  <c r="J63"/>
  <c r="I63"/>
  <c r="L62"/>
  <c r="K62"/>
  <c r="J62"/>
  <c r="I62"/>
  <c r="L61"/>
  <c r="K61"/>
  <c r="J61"/>
  <c r="I61"/>
  <c r="L45"/>
  <c r="K45"/>
  <c r="J45"/>
  <c r="I45"/>
  <c r="L44"/>
  <c r="K44"/>
  <c r="J44"/>
  <c r="I44"/>
  <c r="L43"/>
  <c r="K43"/>
  <c r="J43"/>
  <c r="I43"/>
  <c r="L42"/>
  <c r="K42"/>
  <c r="J42"/>
  <c r="I42"/>
  <c r="L40"/>
  <c r="K40"/>
  <c r="J40"/>
  <c r="I40"/>
  <c r="L39"/>
  <c r="K39"/>
  <c r="J39"/>
  <c r="I39"/>
  <c r="L38"/>
  <c r="K38"/>
  <c r="J38"/>
  <c r="I38"/>
  <c r="L36"/>
  <c r="K36"/>
  <c r="J36"/>
  <c r="I36"/>
  <c r="L34"/>
  <c r="K34"/>
  <c r="J34"/>
  <c r="I34"/>
  <c r="L33"/>
  <c r="K33"/>
  <c r="J33"/>
  <c r="J32" s="1"/>
  <c r="J31" s="1"/>
  <c r="J30" s="1"/>
  <c r="J360" s="1"/>
  <c r="I33"/>
  <c r="L32"/>
  <c r="K32"/>
  <c r="I32"/>
  <c r="L31"/>
  <c r="K31"/>
  <c r="I31"/>
  <c r="L30"/>
  <c r="L360" s="1"/>
  <c r="K30"/>
  <c r="K360" s="1"/>
  <c r="I30"/>
  <c r="I360" s="1"/>
  <c r="L357" i="4" l="1"/>
  <c r="K357"/>
  <c r="J357"/>
  <c r="I357"/>
  <c r="L356"/>
  <c r="K356"/>
  <c r="J356"/>
  <c r="I356"/>
  <c r="L354"/>
  <c r="K354"/>
  <c r="J354"/>
  <c r="I354"/>
  <c r="L353"/>
  <c r="K353"/>
  <c r="J353"/>
  <c r="I353"/>
  <c r="L351"/>
  <c r="K351"/>
  <c r="J351"/>
  <c r="I351"/>
  <c r="L350"/>
  <c r="K350"/>
  <c r="J350"/>
  <c r="I350"/>
  <c r="L347"/>
  <c r="K347"/>
  <c r="J347"/>
  <c r="I347"/>
  <c r="L346"/>
  <c r="K346"/>
  <c r="J346"/>
  <c r="I346"/>
  <c r="L343"/>
  <c r="K343"/>
  <c r="J343"/>
  <c r="I343"/>
  <c r="L342"/>
  <c r="K342"/>
  <c r="J342"/>
  <c r="I342"/>
  <c r="L339"/>
  <c r="K339"/>
  <c r="J339"/>
  <c r="I339"/>
  <c r="L338"/>
  <c r="K338"/>
  <c r="J338"/>
  <c r="I338"/>
  <c r="L335"/>
  <c r="K335"/>
  <c r="J335"/>
  <c r="I335"/>
  <c r="L332"/>
  <c r="K332"/>
  <c r="J332"/>
  <c r="I332"/>
  <c r="L330"/>
  <c r="K330"/>
  <c r="J330"/>
  <c r="I330"/>
  <c r="L329"/>
  <c r="K329"/>
  <c r="J329"/>
  <c r="I329"/>
  <c r="L328"/>
  <c r="K328"/>
  <c r="J328"/>
  <c r="I328"/>
  <c r="L325"/>
  <c r="K325"/>
  <c r="J325"/>
  <c r="I325"/>
  <c r="L324"/>
  <c r="K324"/>
  <c r="J324"/>
  <c r="I324"/>
  <c r="L322"/>
  <c r="K322"/>
  <c r="J322"/>
  <c r="I322"/>
  <c r="L321"/>
  <c r="K321"/>
  <c r="J321"/>
  <c r="I321"/>
  <c r="L319"/>
  <c r="K319"/>
  <c r="J319"/>
  <c r="I319"/>
  <c r="L318"/>
  <c r="K318"/>
  <c r="J318"/>
  <c r="I318"/>
  <c r="L315"/>
  <c r="K315"/>
  <c r="J315"/>
  <c r="I315"/>
  <c r="L314"/>
  <c r="K314"/>
  <c r="J314"/>
  <c r="I314"/>
  <c r="L311"/>
  <c r="K311"/>
  <c r="J311"/>
  <c r="I311"/>
  <c r="L310"/>
  <c r="K310"/>
  <c r="J310"/>
  <c r="I310"/>
  <c r="L307"/>
  <c r="K307"/>
  <c r="J307"/>
  <c r="I307"/>
  <c r="L306"/>
  <c r="K306"/>
  <c r="J306"/>
  <c r="I306"/>
  <c r="L303"/>
  <c r="K303"/>
  <c r="J303"/>
  <c r="I303"/>
  <c r="L300"/>
  <c r="K300"/>
  <c r="J300"/>
  <c r="I300"/>
  <c r="L298"/>
  <c r="K298"/>
  <c r="J298"/>
  <c r="I298"/>
  <c r="L297"/>
  <c r="K297"/>
  <c r="J297"/>
  <c r="I297"/>
  <c r="L296"/>
  <c r="K296"/>
  <c r="J296"/>
  <c r="I296"/>
  <c r="L295"/>
  <c r="K295"/>
  <c r="J295"/>
  <c r="I295"/>
  <c r="L292"/>
  <c r="K292"/>
  <c r="J292"/>
  <c r="I292"/>
  <c r="L291"/>
  <c r="K291"/>
  <c r="J291"/>
  <c r="I291"/>
  <c r="L289"/>
  <c r="K289"/>
  <c r="J289"/>
  <c r="I289"/>
  <c r="L288"/>
  <c r="K288"/>
  <c r="J288"/>
  <c r="I288"/>
  <c r="L286"/>
  <c r="K286"/>
  <c r="J286"/>
  <c r="I286"/>
  <c r="L285"/>
  <c r="K285"/>
  <c r="J285"/>
  <c r="I285"/>
  <c r="L282"/>
  <c r="K282"/>
  <c r="J282"/>
  <c r="I282"/>
  <c r="L281"/>
  <c r="K281"/>
  <c r="J281"/>
  <c r="I281"/>
  <c r="L278"/>
  <c r="K278"/>
  <c r="J278"/>
  <c r="I278"/>
  <c r="L277"/>
  <c r="K277"/>
  <c r="J277"/>
  <c r="I277"/>
  <c r="L274"/>
  <c r="K274"/>
  <c r="J274"/>
  <c r="I274"/>
  <c r="L273"/>
  <c r="K273"/>
  <c r="J273"/>
  <c r="I273"/>
  <c r="L270"/>
  <c r="K270"/>
  <c r="J270"/>
  <c r="I270"/>
  <c r="L267"/>
  <c r="K267"/>
  <c r="J267"/>
  <c r="I267"/>
  <c r="L265"/>
  <c r="K265"/>
  <c r="J265"/>
  <c r="I265"/>
  <c r="L264"/>
  <c r="K264"/>
  <c r="J264"/>
  <c r="I264"/>
  <c r="L263"/>
  <c r="K263"/>
  <c r="J263"/>
  <c r="I263"/>
  <c r="L260"/>
  <c r="K260"/>
  <c r="J260"/>
  <c r="I260"/>
  <c r="L259"/>
  <c r="K259"/>
  <c r="J259"/>
  <c r="I259"/>
  <c r="L257"/>
  <c r="K257"/>
  <c r="J257"/>
  <c r="I257"/>
  <c r="L256"/>
  <c r="K256"/>
  <c r="J256"/>
  <c r="I256"/>
  <c r="L254"/>
  <c r="K254"/>
  <c r="J254"/>
  <c r="I254"/>
  <c r="L253"/>
  <c r="K253"/>
  <c r="J253"/>
  <c r="I253"/>
  <c r="L250"/>
  <c r="K250"/>
  <c r="J250"/>
  <c r="I250"/>
  <c r="L249"/>
  <c r="K249"/>
  <c r="J249"/>
  <c r="I249"/>
  <c r="L246"/>
  <c r="K246"/>
  <c r="J246"/>
  <c r="I246"/>
  <c r="L245"/>
  <c r="K245"/>
  <c r="J245"/>
  <c r="I245"/>
  <c r="L242"/>
  <c r="K242"/>
  <c r="J242"/>
  <c r="I242"/>
  <c r="L241"/>
  <c r="K241"/>
  <c r="J241"/>
  <c r="I241"/>
  <c r="L238"/>
  <c r="K238"/>
  <c r="J238"/>
  <c r="I238"/>
  <c r="L235"/>
  <c r="K235"/>
  <c r="J235"/>
  <c r="I235"/>
  <c r="L233"/>
  <c r="K233"/>
  <c r="J233"/>
  <c r="I233"/>
  <c r="L232"/>
  <c r="K232"/>
  <c r="J232"/>
  <c r="I232"/>
  <c r="L231"/>
  <c r="K231"/>
  <c r="J231"/>
  <c r="I231"/>
  <c r="L230"/>
  <c r="K230"/>
  <c r="J230"/>
  <c r="I230"/>
  <c r="L226"/>
  <c r="K226"/>
  <c r="J226"/>
  <c r="I226"/>
  <c r="L225"/>
  <c r="K225"/>
  <c r="J225"/>
  <c r="I225"/>
  <c r="L224"/>
  <c r="K224"/>
  <c r="J224"/>
  <c r="I224"/>
  <c r="L222"/>
  <c r="K222"/>
  <c r="J222"/>
  <c r="I222"/>
  <c r="L221"/>
  <c r="K221"/>
  <c r="J221"/>
  <c r="I221"/>
  <c r="L220"/>
  <c r="K220"/>
  <c r="J220"/>
  <c r="I220"/>
  <c r="L213"/>
  <c r="K213"/>
  <c r="J213"/>
  <c r="I213"/>
  <c r="L212"/>
  <c r="K212"/>
  <c r="J212"/>
  <c r="I212"/>
  <c r="L210"/>
  <c r="K210"/>
  <c r="J210"/>
  <c r="I210"/>
  <c r="L209"/>
  <c r="K209"/>
  <c r="J209"/>
  <c r="I209"/>
  <c r="L208"/>
  <c r="K208"/>
  <c r="J208"/>
  <c r="I208"/>
  <c r="L203"/>
  <c r="K203"/>
  <c r="J203"/>
  <c r="I203"/>
  <c r="L202"/>
  <c r="K202"/>
  <c r="J202"/>
  <c r="I202"/>
  <c r="L201"/>
  <c r="K201"/>
  <c r="J201"/>
  <c r="I201"/>
  <c r="L199"/>
  <c r="K199"/>
  <c r="J199"/>
  <c r="I199"/>
  <c r="L198"/>
  <c r="K198"/>
  <c r="J198"/>
  <c r="I198"/>
  <c r="L194"/>
  <c r="K194"/>
  <c r="J194"/>
  <c r="I194"/>
  <c r="L193"/>
  <c r="K193"/>
  <c r="J193"/>
  <c r="I193"/>
  <c r="P188"/>
  <c r="O188"/>
  <c r="N188"/>
  <c r="M188"/>
  <c r="L188"/>
  <c r="K188"/>
  <c r="J188"/>
  <c r="I188"/>
  <c r="L187"/>
  <c r="K187"/>
  <c r="J187"/>
  <c r="I187"/>
  <c r="L183"/>
  <c r="K183"/>
  <c r="J183"/>
  <c r="I183"/>
  <c r="L182"/>
  <c r="K182"/>
  <c r="J182"/>
  <c r="I182"/>
  <c r="L180"/>
  <c r="K180"/>
  <c r="J180"/>
  <c r="I180"/>
  <c r="L179"/>
  <c r="K179"/>
  <c r="J179"/>
  <c r="I179"/>
  <c r="L178"/>
  <c r="K178"/>
  <c r="J178"/>
  <c r="I178"/>
  <c r="L177"/>
  <c r="K177"/>
  <c r="J177"/>
  <c r="I177"/>
  <c r="L176"/>
  <c r="K176"/>
  <c r="J176"/>
  <c r="I176"/>
  <c r="L172"/>
  <c r="K172"/>
  <c r="J172"/>
  <c r="I172"/>
  <c r="L171"/>
  <c r="K171"/>
  <c r="J171"/>
  <c r="I171"/>
  <c r="L167"/>
  <c r="K167"/>
  <c r="J167"/>
  <c r="I167"/>
  <c r="L166"/>
  <c r="K166"/>
  <c r="J166"/>
  <c r="I166"/>
  <c r="L165"/>
  <c r="K165"/>
  <c r="J165"/>
  <c r="I165"/>
  <c r="L163"/>
  <c r="K163"/>
  <c r="J163"/>
  <c r="I163"/>
  <c r="L162"/>
  <c r="K162"/>
  <c r="J162"/>
  <c r="I162"/>
  <c r="L161"/>
  <c r="K161"/>
  <c r="J161"/>
  <c r="I161"/>
  <c r="L160"/>
  <c r="K160"/>
  <c r="J160"/>
  <c r="I160"/>
  <c r="L158"/>
  <c r="K158"/>
  <c r="J158"/>
  <c r="I158"/>
  <c r="L157"/>
  <c r="K157"/>
  <c r="J157"/>
  <c r="I157"/>
  <c r="L153"/>
  <c r="K153"/>
  <c r="J153"/>
  <c r="I153"/>
  <c r="L152"/>
  <c r="K152"/>
  <c r="J152"/>
  <c r="I152"/>
  <c r="L151"/>
  <c r="K151"/>
  <c r="J151"/>
  <c r="I151"/>
  <c r="L150"/>
  <c r="K150"/>
  <c r="J150"/>
  <c r="I150"/>
  <c r="L147"/>
  <c r="K147"/>
  <c r="J147"/>
  <c r="I147"/>
  <c r="L146"/>
  <c r="K146"/>
  <c r="J146"/>
  <c r="I146"/>
  <c r="L145"/>
  <c r="K145"/>
  <c r="J145"/>
  <c r="I145"/>
  <c r="L143"/>
  <c r="K143"/>
  <c r="J143"/>
  <c r="I143"/>
  <c r="L142"/>
  <c r="K142"/>
  <c r="J142"/>
  <c r="I142"/>
  <c r="L139"/>
  <c r="K139"/>
  <c r="J139"/>
  <c r="I139"/>
  <c r="L138"/>
  <c r="K138"/>
  <c r="J138"/>
  <c r="I138"/>
  <c r="L137"/>
  <c r="K137"/>
  <c r="J137"/>
  <c r="I137"/>
  <c r="L134"/>
  <c r="K134"/>
  <c r="J134"/>
  <c r="I134"/>
  <c r="L133"/>
  <c r="K133"/>
  <c r="J133"/>
  <c r="I133"/>
  <c r="L132"/>
  <c r="K132"/>
  <c r="J132"/>
  <c r="I132"/>
  <c r="L131"/>
  <c r="K131"/>
  <c r="J131"/>
  <c r="I131"/>
  <c r="L129"/>
  <c r="K129"/>
  <c r="J129"/>
  <c r="I129"/>
  <c r="L128"/>
  <c r="K128"/>
  <c r="J128"/>
  <c r="I128"/>
  <c r="L127"/>
  <c r="K127"/>
  <c r="J127"/>
  <c r="I127"/>
  <c r="L125"/>
  <c r="K125"/>
  <c r="J125"/>
  <c r="I125"/>
  <c r="L124"/>
  <c r="K124"/>
  <c r="J124"/>
  <c r="I124"/>
  <c r="L123"/>
  <c r="K123"/>
  <c r="J123"/>
  <c r="I123"/>
  <c r="L121"/>
  <c r="K121"/>
  <c r="J121"/>
  <c r="I121"/>
  <c r="L120"/>
  <c r="K120"/>
  <c r="J120"/>
  <c r="I120"/>
  <c r="L119"/>
  <c r="K119"/>
  <c r="J119"/>
  <c r="I119"/>
  <c r="L117"/>
  <c r="K117"/>
  <c r="J117"/>
  <c r="I117"/>
  <c r="L116"/>
  <c r="K116"/>
  <c r="J116"/>
  <c r="I116"/>
  <c r="L115"/>
  <c r="K115"/>
  <c r="J115"/>
  <c r="I115"/>
  <c r="L112"/>
  <c r="K112"/>
  <c r="J112"/>
  <c r="I112"/>
  <c r="L111"/>
  <c r="K111"/>
  <c r="J111"/>
  <c r="I111"/>
  <c r="L110"/>
  <c r="K110"/>
  <c r="J110"/>
  <c r="I110"/>
  <c r="L109"/>
  <c r="K109"/>
  <c r="J109"/>
  <c r="I109"/>
  <c r="L106"/>
  <c r="K106"/>
  <c r="J106"/>
  <c r="I106"/>
  <c r="L105"/>
  <c r="K105"/>
  <c r="J105"/>
  <c r="I105"/>
  <c r="L102"/>
  <c r="K102"/>
  <c r="J102"/>
  <c r="I102"/>
  <c r="L101"/>
  <c r="K101"/>
  <c r="J101"/>
  <c r="I101"/>
  <c r="L100"/>
  <c r="K100"/>
  <c r="J100"/>
  <c r="I100"/>
  <c r="L97"/>
  <c r="K97"/>
  <c r="J97"/>
  <c r="I97"/>
  <c r="L96"/>
  <c r="K96"/>
  <c r="J96"/>
  <c r="I96"/>
  <c r="L95"/>
  <c r="K95"/>
  <c r="J95"/>
  <c r="I95"/>
  <c r="L92"/>
  <c r="K92"/>
  <c r="J92"/>
  <c r="I92"/>
  <c r="L91"/>
  <c r="K91"/>
  <c r="J91"/>
  <c r="I91"/>
  <c r="L90"/>
  <c r="K90"/>
  <c r="J90"/>
  <c r="J89" s="1"/>
  <c r="I90"/>
  <c r="L89"/>
  <c r="K89"/>
  <c r="I89"/>
  <c r="L85"/>
  <c r="K85"/>
  <c r="J85"/>
  <c r="I85"/>
  <c r="L84"/>
  <c r="K84"/>
  <c r="J84"/>
  <c r="I84"/>
  <c r="L83"/>
  <c r="K83"/>
  <c r="J83"/>
  <c r="I83"/>
  <c r="L82"/>
  <c r="K82"/>
  <c r="J82"/>
  <c r="I82"/>
  <c r="L80"/>
  <c r="K80"/>
  <c r="J80"/>
  <c r="I80"/>
  <c r="L79"/>
  <c r="K79"/>
  <c r="J79"/>
  <c r="J78" s="1"/>
  <c r="I79"/>
  <c r="I78" s="1"/>
  <c r="L78"/>
  <c r="K78"/>
  <c r="L74"/>
  <c r="K74"/>
  <c r="J74"/>
  <c r="I74"/>
  <c r="L73"/>
  <c r="K73"/>
  <c r="J73"/>
  <c r="I73"/>
  <c r="L69"/>
  <c r="K69"/>
  <c r="J69"/>
  <c r="I69"/>
  <c r="L68"/>
  <c r="K68"/>
  <c r="J68"/>
  <c r="I68"/>
  <c r="L64"/>
  <c r="K64"/>
  <c r="J64"/>
  <c r="I64"/>
  <c r="L63"/>
  <c r="K63"/>
  <c r="J63"/>
  <c r="J62" s="1"/>
  <c r="J61" s="1"/>
  <c r="I63"/>
  <c r="L62"/>
  <c r="K62"/>
  <c r="I62"/>
  <c r="L61"/>
  <c r="K61"/>
  <c r="I61"/>
  <c r="L45"/>
  <c r="K45"/>
  <c r="J45"/>
  <c r="J44" s="1"/>
  <c r="J43" s="1"/>
  <c r="J42" s="1"/>
  <c r="I45"/>
  <c r="I44" s="1"/>
  <c r="I43" s="1"/>
  <c r="I42" s="1"/>
  <c r="L44"/>
  <c r="K44"/>
  <c r="L43"/>
  <c r="K43"/>
  <c r="L42"/>
  <c r="K42"/>
  <c r="L40"/>
  <c r="K40"/>
  <c r="J40"/>
  <c r="J39" s="1"/>
  <c r="J38" s="1"/>
  <c r="I40"/>
  <c r="I39" s="1"/>
  <c r="I38" s="1"/>
  <c r="L39"/>
  <c r="K39"/>
  <c r="L38"/>
  <c r="K38"/>
  <c r="L36"/>
  <c r="K36"/>
  <c r="J36"/>
  <c r="I36"/>
  <c r="L34"/>
  <c r="K34"/>
  <c r="J34"/>
  <c r="J33" s="1"/>
  <c r="J32" s="1"/>
  <c r="J31" s="1"/>
  <c r="I34"/>
  <c r="L33"/>
  <c r="K33"/>
  <c r="I33"/>
  <c r="L32"/>
  <c r="K32"/>
  <c r="I32"/>
  <c r="I31" s="1"/>
  <c r="I30" s="1"/>
  <c r="I360" s="1"/>
  <c r="L31"/>
  <c r="K31"/>
  <c r="L30"/>
  <c r="L360" s="1"/>
  <c r="K30"/>
  <c r="K360" s="1"/>
  <c r="J30" l="1"/>
  <c r="J360" s="1"/>
  <c r="L357" i="3" l="1"/>
  <c r="K357"/>
  <c r="J357"/>
  <c r="I357"/>
  <c r="L356"/>
  <c r="K356"/>
  <c r="J356"/>
  <c r="I356"/>
  <c r="L354"/>
  <c r="K354"/>
  <c r="J354"/>
  <c r="I354"/>
  <c r="L353"/>
  <c r="K353"/>
  <c r="J353"/>
  <c r="I353"/>
  <c r="L351"/>
  <c r="K351"/>
  <c r="J351"/>
  <c r="I351"/>
  <c r="L350"/>
  <c r="K350"/>
  <c r="J350"/>
  <c r="I350"/>
  <c r="L347"/>
  <c r="K347"/>
  <c r="J347"/>
  <c r="I347"/>
  <c r="L346"/>
  <c r="K346"/>
  <c r="J346"/>
  <c r="I346"/>
  <c r="L343"/>
  <c r="K343"/>
  <c r="J343"/>
  <c r="I343"/>
  <c r="L342"/>
  <c r="K342"/>
  <c r="J342"/>
  <c r="I342"/>
  <c r="L339"/>
  <c r="K339"/>
  <c r="J339"/>
  <c r="I339"/>
  <c r="L338"/>
  <c r="K338"/>
  <c r="J338"/>
  <c r="I338"/>
  <c r="L335"/>
  <c r="K335"/>
  <c r="J335"/>
  <c r="I335"/>
  <c r="L332"/>
  <c r="K332"/>
  <c r="J332"/>
  <c r="I332"/>
  <c r="L330"/>
  <c r="K330"/>
  <c r="J330"/>
  <c r="I330"/>
  <c r="L329"/>
  <c r="K329"/>
  <c r="J329"/>
  <c r="I329"/>
  <c r="L328"/>
  <c r="K328"/>
  <c r="J328"/>
  <c r="I328"/>
  <c r="L325"/>
  <c r="K325"/>
  <c r="J325"/>
  <c r="I325"/>
  <c r="L324"/>
  <c r="K324"/>
  <c r="J324"/>
  <c r="I324"/>
  <c r="L322"/>
  <c r="K322"/>
  <c r="J322"/>
  <c r="I322"/>
  <c r="L321"/>
  <c r="K321"/>
  <c r="J321"/>
  <c r="I321"/>
  <c r="L319"/>
  <c r="K319"/>
  <c r="J319"/>
  <c r="I319"/>
  <c r="L318"/>
  <c r="K318"/>
  <c r="J318"/>
  <c r="I318"/>
  <c r="L315"/>
  <c r="K315"/>
  <c r="J315"/>
  <c r="I315"/>
  <c r="L314"/>
  <c r="K314"/>
  <c r="J314"/>
  <c r="I314"/>
  <c r="L311"/>
  <c r="K311"/>
  <c r="J311"/>
  <c r="I311"/>
  <c r="L310"/>
  <c r="K310"/>
  <c r="J310"/>
  <c r="I310"/>
  <c r="L307"/>
  <c r="K307"/>
  <c r="J307"/>
  <c r="I307"/>
  <c r="L306"/>
  <c r="K306"/>
  <c r="J306"/>
  <c r="I306"/>
  <c r="L303"/>
  <c r="K303"/>
  <c r="J303"/>
  <c r="I303"/>
  <c r="L300"/>
  <c r="K300"/>
  <c r="J300"/>
  <c r="I300"/>
  <c r="L298"/>
  <c r="K298"/>
  <c r="J298"/>
  <c r="I298"/>
  <c r="L297"/>
  <c r="K297"/>
  <c r="J297"/>
  <c r="I297"/>
  <c r="L296"/>
  <c r="K296"/>
  <c r="J296"/>
  <c r="I296"/>
  <c r="L295"/>
  <c r="K295"/>
  <c r="J295"/>
  <c r="I295"/>
  <c r="L292"/>
  <c r="K292"/>
  <c r="J292"/>
  <c r="I292"/>
  <c r="L291"/>
  <c r="K291"/>
  <c r="J291"/>
  <c r="I291"/>
  <c r="L289"/>
  <c r="K289"/>
  <c r="J289"/>
  <c r="I289"/>
  <c r="L288"/>
  <c r="K288"/>
  <c r="J288"/>
  <c r="I288"/>
  <c r="L286"/>
  <c r="K286"/>
  <c r="J286"/>
  <c r="I286"/>
  <c r="L285"/>
  <c r="K285"/>
  <c r="J285"/>
  <c r="I285"/>
  <c r="L282"/>
  <c r="K282"/>
  <c r="J282"/>
  <c r="I282"/>
  <c r="L281"/>
  <c r="K281"/>
  <c r="J281"/>
  <c r="I281"/>
  <c r="L278"/>
  <c r="K278"/>
  <c r="J278"/>
  <c r="I278"/>
  <c r="L277"/>
  <c r="K277"/>
  <c r="J277"/>
  <c r="I277"/>
  <c r="L274"/>
  <c r="K274"/>
  <c r="J274"/>
  <c r="I274"/>
  <c r="L273"/>
  <c r="K273"/>
  <c r="J273"/>
  <c r="I273"/>
  <c r="L270"/>
  <c r="K270"/>
  <c r="J270"/>
  <c r="I270"/>
  <c r="L267"/>
  <c r="K267"/>
  <c r="J267"/>
  <c r="I267"/>
  <c r="L265"/>
  <c r="K265"/>
  <c r="J265"/>
  <c r="I265"/>
  <c r="L264"/>
  <c r="K264"/>
  <c r="J264"/>
  <c r="I264"/>
  <c r="L263"/>
  <c r="K263"/>
  <c r="J263"/>
  <c r="I263"/>
  <c r="L260"/>
  <c r="K260"/>
  <c r="J260"/>
  <c r="I260"/>
  <c r="L259"/>
  <c r="K259"/>
  <c r="J259"/>
  <c r="I259"/>
  <c r="L257"/>
  <c r="K257"/>
  <c r="J257"/>
  <c r="I257"/>
  <c r="L256"/>
  <c r="K256"/>
  <c r="J256"/>
  <c r="I256"/>
  <c r="L254"/>
  <c r="K254"/>
  <c r="J254"/>
  <c r="I254"/>
  <c r="L253"/>
  <c r="K253"/>
  <c r="J253"/>
  <c r="I253"/>
  <c r="L250"/>
  <c r="K250"/>
  <c r="J250"/>
  <c r="I250"/>
  <c r="L249"/>
  <c r="K249"/>
  <c r="J249"/>
  <c r="I249"/>
  <c r="L246"/>
  <c r="K246"/>
  <c r="J246"/>
  <c r="I246"/>
  <c r="L245"/>
  <c r="K245"/>
  <c r="J245"/>
  <c r="I245"/>
  <c r="L242"/>
  <c r="K242"/>
  <c r="J242"/>
  <c r="I242"/>
  <c r="L241"/>
  <c r="K241"/>
  <c r="J241"/>
  <c r="I241"/>
  <c r="L238"/>
  <c r="K238"/>
  <c r="J238"/>
  <c r="I238"/>
  <c r="L235"/>
  <c r="K235"/>
  <c r="J235"/>
  <c r="I235"/>
  <c r="L233"/>
  <c r="K233"/>
  <c r="J233"/>
  <c r="I233"/>
  <c r="L232"/>
  <c r="K232"/>
  <c r="J232"/>
  <c r="I232"/>
  <c r="L231"/>
  <c r="K231"/>
  <c r="J231"/>
  <c r="I231"/>
  <c r="L230"/>
  <c r="K230"/>
  <c r="J230"/>
  <c r="I230"/>
  <c r="L226"/>
  <c r="K226"/>
  <c r="J226"/>
  <c r="I226"/>
  <c r="L225"/>
  <c r="K225"/>
  <c r="J225"/>
  <c r="I225"/>
  <c r="L224"/>
  <c r="K224"/>
  <c r="J224"/>
  <c r="I224"/>
  <c r="L222"/>
  <c r="K222"/>
  <c r="J222"/>
  <c r="I222"/>
  <c r="L221"/>
  <c r="K221"/>
  <c r="J221"/>
  <c r="I221"/>
  <c r="L220"/>
  <c r="K220"/>
  <c r="J220"/>
  <c r="I220"/>
  <c r="L213"/>
  <c r="K213"/>
  <c r="J213"/>
  <c r="I213"/>
  <c r="L212"/>
  <c r="K212"/>
  <c r="J212"/>
  <c r="I212"/>
  <c r="L210"/>
  <c r="K210"/>
  <c r="J210"/>
  <c r="I210"/>
  <c r="L209"/>
  <c r="K209"/>
  <c r="J209"/>
  <c r="I209"/>
  <c r="L208"/>
  <c r="K208"/>
  <c r="J208"/>
  <c r="I208"/>
  <c r="L203"/>
  <c r="K203"/>
  <c r="J203"/>
  <c r="I203"/>
  <c r="L202"/>
  <c r="K202"/>
  <c r="J202"/>
  <c r="I202"/>
  <c r="L201"/>
  <c r="K201"/>
  <c r="J201"/>
  <c r="I201"/>
  <c r="L199"/>
  <c r="K199"/>
  <c r="J199"/>
  <c r="I199"/>
  <c r="L198"/>
  <c r="K198"/>
  <c r="J198"/>
  <c r="I198"/>
  <c r="L194"/>
  <c r="K194"/>
  <c r="J194"/>
  <c r="I194"/>
  <c r="L193"/>
  <c r="K193"/>
  <c r="J193"/>
  <c r="I193"/>
  <c r="P188"/>
  <c r="O188"/>
  <c r="N188"/>
  <c r="M188"/>
  <c r="L188"/>
  <c r="K188"/>
  <c r="J188"/>
  <c r="I188"/>
  <c r="L187"/>
  <c r="K187"/>
  <c r="J187"/>
  <c r="I187"/>
  <c r="L183"/>
  <c r="K183"/>
  <c r="J183"/>
  <c r="I183"/>
  <c r="L182"/>
  <c r="K182"/>
  <c r="J182"/>
  <c r="I182"/>
  <c r="L180"/>
  <c r="K180"/>
  <c r="J180"/>
  <c r="I180"/>
  <c r="L179"/>
  <c r="K179"/>
  <c r="J179"/>
  <c r="I179"/>
  <c r="L178"/>
  <c r="K178"/>
  <c r="J178"/>
  <c r="I178"/>
  <c r="L177"/>
  <c r="K177"/>
  <c r="J177"/>
  <c r="I177"/>
  <c r="L176"/>
  <c r="K176"/>
  <c r="J176"/>
  <c r="I176"/>
  <c r="L172"/>
  <c r="K172"/>
  <c r="J172"/>
  <c r="I172"/>
  <c r="L171"/>
  <c r="K171"/>
  <c r="J171"/>
  <c r="I171"/>
  <c r="L167"/>
  <c r="K167"/>
  <c r="J167"/>
  <c r="I167"/>
  <c r="L166"/>
  <c r="K166"/>
  <c r="J166"/>
  <c r="I166"/>
  <c r="L165"/>
  <c r="K165"/>
  <c r="J165"/>
  <c r="I165"/>
  <c r="L163"/>
  <c r="K163"/>
  <c r="J163"/>
  <c r="I163"/>
  <c r="L162"/>
  <c r="K162"/>
  <c r="J162"/>
  <c r="I162"/>
  <c r="L161"/>
  <c r="K161"/>
  <c r="J161"/>
  <c r="I161"/>
  <c r="L160"/>
  <c r="K160"/>
  <c r="J160"/>
  <c r="I160"/>
  <c r="L158"/>
  <c r="K158"/>
  <c r="J158"/>
  <c r="I158"/>
  <c r="L157"/>
  <c r="K157"/>
  <c r="J157"/>
  <c r="I157"/>
  <c r="L153"/>
  <c r="K153"/>
  <c r="J153"/>
  <c r="I153"/>
  <c r="L152"/>
  <c r="K152"/>
  <c r="J152"/>
  <c r="I152"/>
  <c r="L151"/>
  <c r="K151"/>
  <c r="J151"/>
  <c r="I151"/>
  <c r="L150"/>
  <c r="K150"/>
  <c r="J150"/>
  <c r="I150"/>
  <c r="L147"/>
  <c r="K147"/>
  <c r="J147"/>
  <c r="I147"/>
  <c r="L146"/>
  <c r="K146"/>
  <c r="J146"/>
  <c r="I146"/>
  <c r="L145"/>
  <c r="K145"/>
  <c r="J145"/>
  <c r="J131" s="1"/>
  <c r="I145"/>
  <c r="L143"/>
  <c r="K143"/>
  <c r="J143"/>
  <c r="I143"/>
  <c r="L142"/>
  <c r="K142"/>
  <c r="J142"/>
  <c r="I142"/>
  <c r="L139"/>
  <c r="K139"/>
  <c r="J139"/>
  <c r="I139"/>
  <c r="L138"/>
  <c r="K138"/>
  <c r="J138"/>
  <c r="I138"/>
  <c r="L137"/>
  <c r="K137"/>
  <c r="J137"/>
  <c r="I137"/>
  <c r="L134"/>
  <c r="K134"/>
  <c r="J134"/>
  <c r="I134"/>
  <c r="L133"/>
  <c r="K133"/>
  <c r="J133"/>
  <c r="I133"/>
  <c r="L132"/>
  <c r="K132"/>
  <c r="J132"/>
  <c r="I132"/>
  <c r="L131"/>
  <c r="K131"/>
  <c r="I131"/>
  <c r="L129"/>
  <c r="K129"/>
  <c r="J129"/>
  <c r="I129"/>
  <c r="L128"/>
  <c r="K128"/>
  <c r="J128"/>
  <c r="I128"/>
  <c r="L127"/>
  <c r="K127"/>
  <c r="J127"/>
  <c r="I127"/>
  <c r="L125"/>
  <c r="K125"/>
  <c r="J125"/>
  <c r="J124" s="1"/>
  <c r="J123" s="1"/>
  <c r="I125"/>
  <c r="L124"/>
  <c r="K124"/>
  <c r="I124"/>
  <c r="L123"/>
  <c r="K123"/>
  <c r="I123"/>
  <c r="L121"/>
  <c r="K121"/>
  <c r="J121"/>
  <c r="I121"/>
  <c r="L120"/>
  <c r="K120"/>
  <c r="J120"/>
  <c r="I120"/>
  <c r="L119"/>
  <c r="K119"/>
  <c r="J119"/>
  <c r="I119"/>
  <c r="L117"/>
  <c r="K117"/>
  <c r="J117"/>
  <c r="I117"/>
  <c r="L116"/>
  <c r="K116"/>
  <c r="J116"/>
  <c r="J115" s="1"/>
  <c r="I116"/>
  <c r="L115"/>
  <c r="K115"/>
  <c r="I115"/>
  <c r="L112"/>
  <c r="K112"/>
  <c r="J112"/>
  <c r="I112"/>
  <c r="L111"/>
  <c r="K111"/>
  <c r="J111"/>
  <c r="I111"/>
  <c r="L110"/>
  <c r="K110"/>
  <c r="J110"/>
  <c r="I110"/>
  <c r="L109"/>
  <c r="K109"/>
  <c r="I109"/>
  <c r="L106"/>
  <c r="K106"/>
  <c r="J106"/>
  <c r="I106"/>
  <c r="L105"/>
  <c r="K105"/>
  <c r="J105"/>
  <c r="I105"/>
  <c r="L102"/>
  <c r="K102"/>
  <c r="J102"/>
  <c r="J101" s="1"/>
  <c r="J100" s="1"/>
  <c r="I102"/>
  <c r="L101"/>
  <c r="K101"/>
  <c r="I101"/>
  <c r="L100"/>
  <c r="K100"/>
  <c r="I100"/>
  <c r="L97"/>
  <c r="K97"/>
  <c r="J97"/>
  <c r="J96" s="1"/>
  <c r="J95" s="1"/>
  <c r="I97"/>
  <c r="L96"/>
  <c r="K96"/>
  <c r="I96"/>
  <c r="L95"/>
  <c r="K95"/>
  <c r="I95"/>
  <c r="L92"/>
  <c r="K92"/>
  <c r="J92"/>
  <c r="J91" s="1"/>
  <c r="J90" s="1"/>
  <c r="I92"/>
  <c r="L91"/>
  <c r="K91"/>
  <c r="I91"/>
  <c r="L90"/>
  <c r="K90"/>
  <c r="I90"/>
  <c r="L89"/>
  <c r="K89"/>
  <c r="I89"/>
  <c r="L85"/>
  <c r="K85"/>
  <c r="J85"/>
  <c r="J84" s="1"/>
  <c r="J83" s="1"/>
  <c r="J82" s="1"/>
  <c r="I85"/>
  <c r="L84"/>
  <c r="K84"/>
  <c r="I84"/>
  <c r="L83"/>
  <c r="K83"/>
  <c r="I83"/>
  <c r="L82"/>
  <c r="K82"/>
  <c r="I82"/>
  <c r="L80"/>
  <c r="K80"/>
  <c r="J80"/>
  <c r="J79" s="1"/>
  <c r="J78" s="1"/>
  <c r="I80"/>
  <c r="L79"/>
  <c r="K79"/>
  <c r="I79"/>
  <c r="L78"/>
  <c r="K78"/>
  <c r="I78"/>
  <c r="L74"/>
  <c r="K74"/>
  <c r="J74"/>
  <c r="J73" s="1"/>
  <c r="I74"/>
  <c r="L73"/>
  <c r="K73"/>
  <c r="I73"/>
  <c r="L69"/>
  <c r="K69"/>
  <c r="J69"/>
  <c r="I69"/>
  <c r="L68"/>
  <c r="K68"/>
  <c r="J68"/>
  <c r="I68"/>
  <c r="L64"/>
  <c r="K64"/>
  <c r="J64"/>
  <c r="I64"/>
  <c r="L63"/>
  <c r="K63"/>
  <c r="J63"/>
  <c r="I63"/>
  <c r="L62"/>
  <c r="K62"/>
  <c r="I62"/>
  <c r="L61"/>
  <c r="K61"/>
  <c r="I61"/>
  <c r="L45"/>
  <c r="K45"/>
  <c r="J45"/>
  <c r="J44" s="1"/>
  <c r="J43" s="1"/>
  <c r="J42" s="1"/>
  <c r="I45"/>
  <c r="L44"/>
  <c r="K44"/>
  <c r="I44"/>
  <c r="L43"/>
  <c r="K43"/>
  <c r="I43"/>
  <c r="L42"/>
  <c r="K42"/>
  <c r="I42"/>
  <c r="L40"/>
  <c r="K40"/>
  <c r="J40"/>
  <c r="I40"/>
  <c r="L39"/>
  <c r="K39"/>
  <c r="J39"/>
  <c r="J38" s="1"/>
  <c r="I39"/>
  <c r="L38"/>
  <c r="K38"/>
  <c r="I38"/>
  <c r="L36"/>
  <c r="K36"/>
  <c r="J36"/>
  <c r="I36"/>
  <c r="L34"/>
  <c r="K34"/>
  <c r="J34"/>
  <c r="I34"/>
  <c r="L33"/>
  <c r="K33"/>
  <c r="J33"/>
  <c r="I33"/>
  <c r="L32"/>
  <c r="K32"/>
  <c r="K31" s="1"/>
  <c r="K30" s="1"/>
  <c r="K360" s="1"/>
  <c r="J32"/>
  <c r="I32"/>
  <c r="L31"/>
  <c r="I31"/>
  <c r="L30"/>
  <c r="L360" s="1"/>
  <c r="I30"/>
  <c r="I360" s="1"/>
  <c r="J62" l="1"/>
  <c r="J61" s="1"/>
  <c r="J89"/>
  <c r="J31"/>
  <c r="J109"/>
  <c r="J30" l="1"/>
  <c r="J360" s="1"/>
  <c r="L357" i="2" l="1"/>
  <c r="K357"/>
  <c r="J357"/>
  <c r="I357"/>
  <c r="L356"/>
  <c r="K356"/>
  <c r="J356"/>
  <c r="I356"/>
  <c r="L354"/>
  <c r="K354"/>
  <c r="J354"/>
  <c r="I354"/>
  <c r="L353"/>
  <c r="K353"/>
  <c r="J353"/>
  <c r="I353"/>
  <c r="L351"/>
  <c r="K351"/>
  <c r="J351"/>
  <c r="I351"/>
  <c r="L350"/>
  <c r="K350"/>
  <c r="J350"/>
  <c r="I350"/>
  <c r="L347"/>
  <c r="K347"/>
  <c r="J347"/>
  <c r="I347"/>
  <c r="L346"/>
  <c r="K346"/>
  <c r="J346"/>
  <c r="I346"/>
  <c r="L343"/>
  <c r="K343"/>
  <c r="J343"/>
  <c r="I343"/>
  <c r="L342"/>
  <c r="K342"/>
  <c r="J342"/>
  <c r="I342"/>
  <c r="L339"/>
  <c r="K339"/>
  <c r="J339"/>
  <c r="I339"/>
  <c r="L338"/>
  <c r="K338"/>
  <c r="J338"/>
  <c r="I338"/>
  <c r="L335"/>
  <c r="K335"/>
  <c r="J335"/>
  <c r="I335"/>
  <c r="L332"/>
  <c r="K332"/>
  <c r="J332"/>
  <c r="I332"/>
  <c r="L330"/>
  <c r="K330"/>
  <c r="J330"/>
  <c r="I330"/>
  <c r="L329"/>
  <c r="K329"/>
  <c r="J329"/>
  <c r="I329"/>
  <c r="L328"/>
  <c r="K328"/>
  <c r="J328"/>
  <c r="I328"/>
  <c r="L325"/>
  <c r="K325"/>
  <c r="J325"/>
  <c r="I325"/>
  <c r="L324"/>
  <c r="K324"/>
  <c r="J324"/>
  <c r="I324"/>
  <c r="L322"/>
  <c r="K322"/>
  <c r="J322"/>
  <c r="I322"/>
  <c r="L321"/>
  <c r="K321"/>
  <c r="J321"/>
  <c r="I321"/>
  <c r="L319"/>
  <c r="K319"/>
  <c r="J319"/>
  <c r="I319"/>
  <c r="L318"/>
  <c r="K318"/>
  <c r="J318"/>
  <c r="I318"/>
  <c r="L315"/>
  <c r="K315"/>
  <c r="J315"/>
  <c r="I315"/>
  <c r="L314"/>
  <c r="K314"/>
  <c r="J314"/>
  <c r="I314"/>
  <c r="L311"/>
  <c r="K311"/>
  <c r="J311"/>
  <c r="I311"/>
  <c r="L310"/>
  <c r="K310"/>
  <c r="J310"/>
  <c r="I310"/>
  <c r="L307"/>
  <c r="K307"/>
  <c r="J307"/>
  <c r="I307"/>
  <c r="L306"/>
  <c r="K306"/>
  <c r="J306"/>
  <c r="I306"/>
  <c r="L303"/>
  <c r="K303"/>
  <c r="J303"/>
  <c r="I303"/>
  <c r="L300"/>
  <c r="K300"/>
  <c r="J300"/>
  <c r="I300"/>
  <c r="L298"/>
  <c r="K298"/>
  <c r="J298"/>
  <c r="I298"/>
  <c r="L297"/>
  <c r="K297"/>
  <c r="J297"/>
  <c r="I297"/>
  <c r="L296"/>
  <c r="K296"/>
  <c r="J296"/>
  <c r="I296"/>
  <c r="L295"/>
  <c r="K295"/>
  <c r="J295"/>
  <c r="I295"/>
  <c r="L292"/>
  <c r="K292"/>
  <c r="J292"/>
  <c r="I292"/>
  <c r="L291"/>
  <c r="K291"/>
  <c r="J291"/>
  <c r="I291"/>
  <c r="L289"/>
  <c r="K289"/>
  <c r="J289"/>
  <c r="I289"/>
  <c r="L288"/>
  <c r="K288"/>
  <c r="J288"/>
  <c r="I288"/>
  <c r="L286"/>
  <c r="K286"/>
  <c r="J286"/>
  <c r="I286"/>
  <c r="L285"/>
  <c r="K285"/>
  <c r="J285"/>
  <c r="I285"/>
  <c r="L282"/>
  <c r="K282"/>
  <c r="J282"/>
  <c r="I282"/>
  <c r="L281"/>
  <c r="K281"/>
  <c r="J281"/>
  <c r="I281"/>
  <c r="L278"/>
  <c r="K278"/>
  <c r="J278"/>
  <c r="I278"/>
  <c r="L277"/>
  <c r="K277"/>
  <c r="J277"/>
  <c r="I277"/>
  <c r="L274"/>
  <c r="K274"/>
  <c r="J274"/>
  <c r="I274"/>
  <c r="L273"/>
  <c r="K273"/>
  <c r="J273"/>
  <c r="I273"/>
  <c r="L270"/>
  <c r="K270"/>
  <c r="J270"/>
  <c r="I270"/>
  <c r="L267"/>
  <c r="K267"/>
  <c r="J267"/>
  <c r="I267"/>
  <c r="L265"/>
  <c r="K265"/>
  <c r="J265"/>
  <c r="I265"/>
  <c r="L264"/>
  <c r="K264"/>
  <c r="J264"/>
  <c r="I264"/>
  <c r="L263"/>
  <c r="K263"/>
  <c r="J263"/>
  <c r="I263"/>
  <c r="L260"/>
  <c r="K260"/>
  <c r="J260"/>
  <c r="I260"/>
  <c r="L259"/>
  <c r="K259"/>
  <c r="J259"/>
  <c r="I259"/>
  <c r="L257"/>
  <c r="K257"/>
  <c r="J257"/>
  <c r="I257"/>
  <c r="L256"/>
  <c r="K256"/>
  <c r="J256"/>
  <c r="I256"/>
  <c r="L254"/>
  <c r="K254"/>
  <c r="J254"/>
  <c r="I254"/>
  <c r="L253"/>
  <c r="K253"/>
  <c r="J253"/>
  <c r="I253"/>
  <c r="L250"/>
  <c r="K250"/>
  <c r="J250"/>
  <c r="I250"/>
  <c r="L249"/>
  <c r="K249"/>
  <c r="J249"/>
  <c r="I249"/>
  <c r="L246"/>
  <c r="K246"/>
  <c r="J246"/>
  <c r="I246"/>
  <c r="L245"/>
  <c r="K245"/>
  <c r="J245"/>
  <c r="I245"/>
  <c r="L242"/>
  <c r="K242"/>
  <c r="J242"/>
  <c r="I242"/>
  <c r="L241"/>
  <c r="K241"/>
  <c r="J241"/>
  <c r="I241"/>
  <c r="L238"/>
  <c r="K238"/>
  <c r="J238"/>
  <c r="I238"/>
  <c r="L235"/>
  <c r="K235"/>
  <c r="J235"/>
  <c r="I235"/>
  <c r="L233"/>
  <c r="K233"/>
  <c r="J233"/>
  <c r="I233"/>
  <c r="L232"/>
  <c r="K232"/>
  <c r="J232"/>
  <c r="I232"/>
  <c r="L231"/>
  <c r="K231"/>
  <c r="J231"/>
  <c r="I231"/>
  <c r="L230"/>
  <c r="K230"/>
  <c r="J230"/>
  <c r="I230"/>
  <c r="L226"/>
  <c r="K226"/>
  <c r="J226"/>
  <c r="I226"/>
  <c r="L225"/>
  <c r="K225"/>
  <c r="J225"/>
  <c r="I225"/>
  <c r="L224"/>
  <c r="K224"/>
  <c r="J224"/>
  <c r="I224"/>
  <c r="L222"/>
  <c r="K222"/>
  <c r="J222"/>
  <c r="I222"/>
  <c r="L221"/>
  <c r="K221"/>
  <c r="J221"/>
  <c r="I221"/>
  <c r="L220"/>
  <c r="K220"/>
  <c r="J220"/>
  <c r="I220"/>
  <c r="L213"/>
  <c r="K213"/>
  <c r="J213"/>
  <c r="I213"/>
  <c r="L212"/>
  <c r="K212"/>
  <c r="J212"/>
  <c r="I212"/>
  <c r="L210"/>
  <c r="K210"/>
  <c r="J210"/>
  <c r="I210"/>
  <c r="L209"/>
  <c r="K209"/>
  <c r="J209"/>
  <c r="I209"/>
  <c r="L208"/>
  <c r="K208"/>
  <c r="J208"/>
  <c r="I208"/>
  <c r="L203"/>
  <c r="K203"/>
  <c r="J203"/>
  <c r="I203"/>
  <c r="L202"/>
  <c r="K202"/>
  <c r="J202"/>
  <c r="I202"/>
  <c r="L201"/>
  <c r="K201"/>
  <c r="J201"/>
  <c r="I201"/>
  <c r="L199"/>
  <c r="K199"/>
  <c r="J199"/>
  <c r="I199"/>
  <c r="L198"/>
  <c r="K198"/>
  <c r="J198"/>
  <c r="I198"/>
  <c r="L194"/>
  <c r="K194"/>
  <c r="J194"/>
  <c r="I194"/>
  <c r="L193"/>
  <c r="K193"/>
  <c r="J193"/>
  <c r="I193"/>
  <c r="P188"/>
  <c r="O188"/>
  <c r="N188"/>
  <c r="M188"/>
  <c r="L188"/>
  <c r="K188"/>
  <c r="J188"/>
  <c r="I188"/>
  <c r="L187"/>
  <c r="K187"/>
  <c r="J187"/>
  <c r="I187"/>
  <c r="L183"/>
  <c r="K183"/>
  <c r="J183"/>
  <c r="I183"/>
  <c r="L182"/>
  <c r="K182"/>
  <c r="J182"/>
  <c r="I182"/>
  <c r="L180"/>
  <c r="K180"/>
  <c r="J180"/>
  <c r="I180"/>
  <c r="L179"/>
  <c r="K179"/>
  <c r="J179"/>
  <c r="I179"/>
  <c r="L178"/>
  <c r="K178"/>
  <c r="J178"/>
  <c r="I178"/>
  <c r="L177"/>
  <c r="K177"/>
  <c r="J177"/>
  <c r="I177"/>
  <c r="L176"/>
  <c r="K176"/>
  <c r="J176"/>
  <c r="I176"/>
  <c r="L172"/>
  <c r="K172"/>
  <c r="J172"/>
  <c r="I172"/>
  <c r="L171"/>
  <c r="K171"/>
  <c r="J171"/>
  <c r="I171"/>
  <c r="L167"/>
  <c r="K167"/>
  <c r="J167"/>
  <c r="I167"/>
  <c r="L166"/>
  <c r="K166"/>
  <c r="J166"/>
  <c r="I166"/>
  <c r="L165"/>
  <c r="K165"/>
  <c r="J165"/>
  <c r="I165"/>
  <c r="L163"/>
  <c r="K163"/>
  <c r="J163"/>
  <c r="I163"/>
  <c r="L162"/>
  <c r="K162"/>
  <c r="J162"/>
  <c r="I162"/>
  <c r="L161"/>
  <c r="K161"/>
  <c r="J161"/>
  <c r="I161"/>
  <c r="L160"/>
  <c r="K160"/>
  <c r="J160"/>
  <c r="I160"/>
  <c r="L158"/>
  <c r="K158"/>
  <c r="J158"/>
  <c r="I158"/>
  <c r="L157"/>
  <c r="K157"/>
  <c r="J157"/>
  <c r="I157"/>
  <c r="L153"/>
  <c r="K153"/>
  <c r="J153"/>
  <c r="I153"/>
  <c r="L152"/>
  <c r="K152"/>
  <c r="J152"/>
  <c r="I152"/>
  <c r="L151"/>
  <c r="K151"/>
  <c r="J151"/>
  <c r="I151"/>
  <c r="L150"/>
  <c r="K150"/>
  <c r="J150"/>
  <c r="I150"/>
  <c r="L147"/>
  <c r="K147"/>
  <c r="J147"/>
  <c r="I147"/>
  <c r="L146"/>
  <c r="K146"/>
  <c r="J146"/>
  <c r="I146"/>
  <c r="L145"/>
  <c r="K145"/>
  <c r="J145"/>
  <c r="I145"/>
  <c r="L143"/>
  <c r="K143"/>
  <c r="J143"/>
  <c r="I143"/>
  <c r="L142"/>
  <c r="K142"/>
  <c r="J142"/>
  <c r="I142"/>
  <c r="L139"/>
  <c r="K139"/>
  <c r="J139"/>
  <c r="I139"/>
  <c r="L138"/>
  <c r="K138"/>
  <c r="J138"/>
  <c r="I138"/>
  <c r="L137"/>
  <c r="K137"/>
  <c r="J137"/>
  <c r="I137"/>
  <c r="L134"/>
  <c r="K134"/>
  <c r="J134"/>
  <c r="I134"/>
  <c r="L133"/>
  <c r="K133"/>
  <c r="J133"/>
  <c r="I133"/>
  <c r="L132"/>
  <c r="K132"/>
  <c r="J132"/>
  <c r="I132"/>
  <c r="L131"/>
  <c r="K131"/>
  <c r="J131"/>
  <c r="I131"/>
  <c r="L129"/>
  <c r="K129"/>
  <c r="J129"/>
  <c r="I129"/>
  <c r="L128"/>
  <c r="K128"/>
  <c r="J128"/>
  <c r="I128"/>
  <c r="L127"/>
  <c r="K127"/>
  <c r="J127"/>
  <c r="I127"/>
  <c r="L125"/>
  <c r="K125"/>
  <c r="J125"/>
  <c r="I125"/>
  <c r="L124"/>
  <c r="K124"/>
  <c r="J124"/>
  <c r="I124"/>
  <c r="L123"/>
  <c r="K123"/>
  <c r="J123"/>
  <c r="I123"/>
  <c r="L121"/>
  <c r="K121"/>
  <c r="J121"/>
  <c r="I121"/>
  <c r="L120"/>
  <c r="K120"/>
  <c r="J120"/>
  <c r="I120"/>
  <c r="L119"/>
  <c r="K119"/>
  <c r="J119"/>
  <c r="I119"/>
  <c r="L117"/>
  <c r="K117"/>
  <c r="J117"/>
  <c r="I117"/>
  <c r="L116"/>
  <c r="K116"/>
  <c r="J116"/>
  <c r="I116"/>
  <c r="L115"/>
  <c r="K115"/>
  <c r="J115"/>
  <c r="I115"/>
  <c r="L112"/>
  <c r="K112"/>
  <c r="J112"/>
  <c r="I112"/>
  <c r="L111"/>
  <c r="K111"/>
  <c r="J111"/>
  <c r="I111"/>
  <c r="L110"/>
  <c r="K110"/>
  <c r="J110"/>
  <c r="I110"/>
  <c r="L109"/>
  <c r="K109"/>
  <c r="J109"/>
  <c r="I109"/>
  <c r="L106"/>
  <c r="K106"/>
  <c r="J106"/>
  <c r="I106"/>
  <c r="L105"/>
  <c r="K105"/>
  <c r="J105"/>
  <c r="I105"/>
  <c r="L102"/>
  <c r="K102"/>
  <c r="J102"/>
  <c r="I102"/>
  <c r="L101"/>
  <c r="K101"/>
  <c r="J101"/>
  <c r="I101"/>
  <c r="L100"/>
  <c r="K100"/>
  <c r="J100"/>
  <c r="I100"/>
  <c r="L97"/>
  <c r="K97"/>
  <c r="J97"/>
  <c r="I97"/>
  <c r="L96"/>
  <c r="K96"/>
  <c r="J96"/>
  <c r="I96"/>
  <c r="L95"/>
  <c r="K95"/>
  <c r="J95"/>
  <c r="I95"/>
  <c r="L92"/>
  <c r="K92"/>
  <c r="J92"/>
  <c r="I92"/>
  <c r="L91"/>
  <c r="K91"/>
  <c r="J91"/>
  <c r="I91"/>
  <c r="L90"/>
  <c r="K90"/>
  <c r="J90"/>
  <c r="J89" s="1"/>
  <c r="I90"/>
  <c r="L89"/>
  <c r="K89"/>
  <c r="I89"/>
  <c r="L85"/>
  <c r="K85"/>
  <c r="J85"/>
  <c r="I85"/>
  <c r="L84"/>
  <c r="K84"/>
  <c r="J84"/>
  <c r="I84"/>
  <c r="L83"/>
  <c r="K83"/>
  <c r="J83"/>
  <c r="I83"/>
  <c r="L82"/>
  <c r="K82"/>
  <c r="J82"/>
  <c r="I82"/>
  <c r="L80"/>
  <c r="K80"/>
  <c r="J80"/>
  <c r="J79" s="1"/>
  <c r="J78" s="1"/>
  <c r="I80"/>
  <c r="L79"/>
  <c r="K79"/>
  <c r="I79"/>
  <c r="L78"/>
  <c r="K78"/>
  <c r="I78"/>
  <c r="L74"/>
  <c r="K74"/>
  <c r="J74"/>
  <c r="J73" s="1"/>
  <c r="I74"/>
  <c r="L73"/>
  <c r="K73"/>
  <c r="I73"/>
  <c r="I62" s="1"/>
  <c r="I61" s="1"/>
  <c r="L69"/>
  <c r="K69"/>
  <c r="J69"/>
  <c r="I69"/>
  <c r="L68"/>
  <c r="K68"/>
  <c r="J68"/>
  <c r="I68"/>
  <c r="L64"/>
  <c r="K64"/>
  <c r="J64"/>
  <c r="I64"/>
  <c r="L63"/>
  <c r="K63"/>
  <c r="J63"/>
  <c r="J62" s="1"/>
  <c r="J61" s="1"/>
  <c r="I63"/>
  <c r="L62"/>
  <c r="K62"/>
  <c r="L61"/>
  <c r="K61"/>
  <c r="L45"/>
  <c r="K45"/>
  <c r="J45"/>
  <c r="J44" s="1"/>
  <c r="J43" s="1"/>
  <c r="J42" s="1"/>
  <c r="I45"/>
  <c r="I44" s="1"/>
  <c r="I43" s="1"/>
  <c r="I42" s="1"/>
  <c r="L44"/>
  <c r="K44"/>
  <c r="L43"/>
  <c r="K43"/>
  <c r="L42"/>
  <c r="K42"/>
  <c r="L40"/>
  <c r="K40"/>
  <c r="J40"/>
  <c r="I40"/>
  <c r="L39"/>
  <c r="K39"/>
  <c r="J39"/>
  <c r="I39"/>
  <c r="L38"/>
  <c r="K38"/>
  <c r="J38"/>
  <c r="I38"/>
  <c r="L36"/>
  <c r="K36"/>
  <c r="J36"/>
  <c r="I36"/>
  <c r="L34"/>
  <c r="K34"/>
  <c r="J34"/>
  <c r="I34"/>
  <c r="I33" s="1"/>
  <c r="I32" s="1"/>
  <c r="I31" s="1"/>
  <c r="I30" s="1"/>
  <c r="I360" s="1"/>
  <c r="L33"/>
  <c r="K33"/>
  <c r="J33"/>
  <c r="J32" s="1"/>
  <c r="J31" s="1"/>
  <c r="L32"/>
  <c r="K32"/>
  <c r="L31"/>
  <c r="K31"/>
  <c r="L30"/>
  <c r="L360" s="1"/>
  <c r="K30"/>
  <c r="K360" s="1"/>
  <c r="J30" l="1"/>
  <c r="J360" s="1"/>
  <c r="I34" i="1" l="1"/>
  <c r="I33" s="1"/>
  <c r="I32" s="1"/>
  <c r="J34"/>
  <c r="J33" s="1"/>
  <c r="J32" s="1"/>
  <c r="K34"/>
  <c r="K33" s="1"/>
  <c r="K32" s="1"/>
  <c r="K31" s="1"/>
  <c r="L34"/>
  <c r="L33" s="1"/>
  <c r="L32" s="1"/>
  <c r="I36"/>
  <c r="J36"/>
  <c r="K36"/>
  <c r="L36"/>
  <c r="I40"/>
  <c r="I39" s="1"/>
  <c r="I38" s="1"/>
  <c r="J40"/>
  <c r="J39" s="1"/>
  <c r="J38" s="1"/>
  <c r="K40"/>
  <c r="K39" s="1"/>
  <c r="K38" s="1"/>
  <c r="L40"/>
  <c r="L39" s="1"/>
  <c r="L38" s="1"/>
  <c r="I45"/>
  <c r="I44" s="1"/>
  <c r="I43" s="1"/>
  <c r="I42" s="1"/>
  <c r="J45"/>
  <c r="J44" s="1"/>
  <c r="J43" s="1"/>
  <c r="J42" s="1"/>
  <c r="K45"/>
  <c r="K44" s="1"/>
  <c r="K43" s="1"/>
  <c r="K42" s="1"/>
  <c r="L45"/>
  <c r="L44" s="1"/>
  <c r="L43" s="1"/>
  <c r="L42" s="1"/>
  <c r="I64"/>
  <c r="I63" s="1"/>
  <c r="J64"/>
  <c r="J63" s="1"/>
  <c r="K64"/>
  <c r="K63" s="1"/>
  <c r="L64"/>
  <c r="L63" s="1"/>
  <c r="I69"/>
  <c r="I68" s="1"/>
  <c r="J69"/>
  <c r="J68" s="1"/>
  <c r="K69"/>
  <c r="K68" s="1"/>
  <c r="L69"/>
  <c r="L68" s="1"/>
  <c r="I74"/>
  <c r="I73" s="1"/>
  <c r="J74"/>
  <c r="J73" s="1"/>
  <c r="K74"/>
  <c r="K73" s="1"/>
  <c r="L74"/>
  <c r="L73" s="1"/>
  <c r="I80"/>
  <c r="I79" s="1"/>
  <c r="I78" s="1"/>
  <c r="J80"/>
  <c r="J79" s="1"/>
  <c r="J78" s="1"/>
  <c r="K80"/>
  <c r="K79" s="1"/>
  <c r="K78" s="1"/>
  <c r="L80"/>
  <c r="L79" s="1"/>
  <c r="L78" s="1"/>
  <c r="I85"/>
  <c r="I84" s="1"/>
  <c r="I83" s="1"/>
  <c r="I82" s="1"/>
  <c r="J85"/>
  <c r="J84" s="1"/>
  <c r="J83" s="1"/>
  <c r="J82" s="1"/>
  <c r="K85"/>
  <c r="K84" s="1"/>
  <c r="K83" s="1"/>
  <c r="K82" s="1"/>
  <c r="L85"/>
  <c r="L84" s="1"/>
  <c r="L83" s="1"/>
  <c r="L82" s="1"/>
  <c r="I92"/>
  <c r="I91" s="1"/>
  <c r="I90" s="1"/>
  <c r="J92"/>
  <c r="J91" s="1"/>
  <c r="J90" s="1"/>
  <c r="K92"/>
  <c r="K91" s="1"/>
  <c r="K90" s="1"/>
  <c r="L92"/>
  <c r="L91" s="1"/>
  <c r="L90" s="1"/>
  <c r="L89" s="1"/>
  <c r="I97"/>
  <c r="I96" s="1"/>
  <c r="I95" s="1"/>
  <c r="J97"/>
  <c r="J96" s="1"/>
  <c r="J95" s="1"/>
  <c r="K97"/>
  <c r="K96" s="1"/>
  <c r="K95" s="1"/>
  <c r="L97"/>
  <c r="L96" s="1"/>
  <c r="L95" s="1"/>
  <c r="I102"/>
  <c r="I101" s="1"/>
  <c r="I100" s="1"/>
  <c r="J102"/>
  <c r="J101" s="1"/>
  <c r="J100" s="1"/>
  <c r="K102"/>
  <c r="K101" s="1"/>
  <c r="K100" s="1"/>
  <c r="L102"/>
  <c r="L101" s="1"/>
  <c r="L100" s="1"/>
  <c r="I106"/>
  <c r="I105" s="1"/>
  <c r="J106"/>
  <c r="J105" s="1"/>
  <c r="K106"/>
  <c r="K105" s="1"/>
  <c r="L106"/>
  <c r="L105" s="1"/>
  <c r="I112"/>
  <c r="I111" s="1"/>
  <c r="I110" s="1"/>
  <c r="J112"/>
  <c r="J111" s="1"/>
  <c r="J110" s="1"/>
  <c r="J109" s="1"/>
  <c r="K112"/>
  <c r="K111" s="1"/>
  <c r="K110" s="1"/>
  <c r="L112"/>
  <c r="L111" s="1"/>
  <c r="L110" s="1"/>
  <c r="I117"/>
  <c r="I116" s="1"/>
  <c r="I115" s="1"/>
  <c r="J117"/>
  <c r="J116" s="1"/>
  <c r="J115" s="1"/>
  <c r="K117"/>
  <c r="K116" s="1"/>
  <c r="K115" s="1"/>
  <c r="L117"/>
  <c r="L116" s="1"/>
  <c r="L115" s="1"/>
  <c r="I121"/>
  <c r="I120" s="1"/>
  <c r="I119" s="1"/>
  <c r="J121"/>
  <c r="J120" s="1"/>
  <c r="J119" s="1"/>
  <c r="K121"/>
  <c r="K120" s="1"/>
  <c r="K119" s="1"/>
  <c r="L121"/>
  <c r="L120" s="1"/>
  <c r="L119" s="1"/>
  <c r="I125"/>
  <c r="I124" s="1"/>
  <c r="I123" s="1"/>
  <c r="J125"/>
  <c r="J124" s="1"/>
  <c r="J123" s="1"/>
  <c r="K125"/>
  <c r="K124" s="1"/>
  <c r="K123" s="1"/>
  <c r="L125"/>
  <c r="L124" s="1"/>
  <c r="L123" s="1"/>
  <c r="I129"/>
  <c r="I128" s="1"/>
  <c r="I127" s="1"/>
  <c r="J129"/>
  <c r="J128" s="1"/>
  <c r="J127" s="1"/>
  <c r="K129"/>
  <c r="K128" s="1"/>
  <c r="K127" s="1"/>
  <c r="L129"/>
  <c r="L128" s="1"/>
  <c r="L127" s="1"/>
  <c r="I134"/>
  <c r="I133" s="1"/>
  <c r="I132" s="1"/>
  <c r="J134"/>
  <c r="J133" s="1"/>
  <c r="J132" s="1"/>
  <c r="K134"/>
  <c r="K133" s="1"/>
  <c r="K132" s="1"/>
  <c r="L134"/>
  <c r="L133" s="1"/>
  <c r="L132" s="1"/>
  <c r="I139"/>
  <c r="I138" s="1"/>
  <c r="I137" s="1"/>
  <c r="J139"/>
  <c r="J138" s="1"/>
  <c r="J137" s="1"/>
  <c r="K139"/>
  <c r="K138" s="1"/>
  <c r="K137" s="1"/>
  <c r="L139"/>
  <c r="L138" s="1"/>
  <c r="L137" s="1"/>
  <c r="I143"/>
  <c r="I142" s="1"/>
  <c r="J143"/>
  <c r="J142" s="1"/>
  <c r="K143"/>
  <c r="K142" s="1"/>
  <c r="L143"/>
  <c r="L142" s="1"/>
  <c r="I147"/>
  <c r="I146" s="1"/>
  <c r="I145" s="1"/>
  <c r="J147"/>
  <c r="J146" s="1"/>
  <c r="J145" s="1"/>
  <c r="K147"/>
  <c r="K146" s="1"/>
  <c r="K145" s="1"/>
  <c r="L147"/>
  <c r="L146" s="1"/>
  <c r="L145" s="1"/>
  <c r="I153"/>
  <c r="I152" s="1"/>
  <c r="J153"/>
  <c r="J152" s="1"/>
  <c r="K153"/>
  <c r="K152" s="1"/>
  <c r="L153"/>
  <c r="L152" s="1"/>
  <c r="I158"/>
  <c r="I157" s="1"/>
  <c r="J158"/>
  <c r="J157" s="1"/>
  <c r="K158"/>
  <c r="K157" s="1"/>
  <c r="L158"/>
  <c r="L157" s="1"/>
  <c r="I163"/>
  <c r="I162" s="1"/>
  <c r="I161" s="1"/>
  <c r="J163"/>
  <c r="J162" s="1"/>
  <c r="J161" s="1"/>
  <c r="K163"/>
  <c r="K162" s="1"/>
  <c r="K161" s="1"/>
  <c r="L163"/>
  <c r="L162" s="1"/>
  <c r="L161" s="1"/>
  <c r="I167"/>
  <c r="I166" s="1"/>
  <c r="J167"/>
  <c r="J166" s="1"/>
  <c r="K167"/>
  <c r="K166" s="1"/>
  <c r="K165" s="1"/>
  <c r="L167"/>
  <c r="L166" s="1"/>
  <c r="L165" s="1"/>
  <c r="I172"/>
  <c r="I171" s="1"/>
  <c r="J172"/>
  <c r="J171" s="1"/>
  <c r="K172"/>
  <c r="K171" s="1"/>
  <c r="L172"/>
  <c r="L171" s="1"/>
  <c r="I180"/>
  <c r="I179" s="1"/>
  <c r="J180"/>
  <c r="J179" s="1"/>
  <c r="K180"/>
  <c r="K179" s="1"/>
  <c r="L180"/>
  <c r="L179" s="1"/>
  <c r="I183"/>
  <c r="I182" s="1"/>
  <c r="J183"/>
  <c r="J182" s="1"/>
  <c r="K183"/>
  <c r="K182" s="1"/>
  <c r="L183"/>
  <c r="L182" s="1"/>
  <c r="I188"/>
  <c r="I187" s="1"/>
  <c r="J188"/>
  <c r="J187" s="1"/>
  <c r="K188"/>
  <c r="K187" s="1"/>
  <c r="L188"/>
  <c r="L187" s="1"/>
  <c r="M188"/>
  <c r="N188"/>
  <c r="O188"/>
  <c r="P188"/>
  <c r="I194"/>
  <c r="I193" s="1"/>
  <c r="J194"/>
  <c r="J193" s="1"/>
  <c r="K194"/>
  <c r="K193" s="1"/>
  <c r="L194"/>
  <c r="L193" s="1"/>
  <c r="I199"/>
  <c r="I198" s="1"/>
  <c r="J199"/>
  <c r="J198" s="1"/>
  <c r="K199"/>
  <c r="K198" s="1"/>
  <c r="L199"/>
  <c r="L198" s="1"/>
  <c r="I203"/>
  <c r="I202" s="1"/>
  <c r="I201" s="1"/>
  <c r="J203"/>
  <c r="J202" s="1"/>
  <c r="J201" s="1"/>
  <c r="K203"/>
  <c r="K202" s="1"/>
  <c r="K201" s="1"/>
  <c r="L203"/>
  <c r="L202" s="1"/>
  <c r="L201" s="1"/>
  <c r="I210"/>
  <c r="I209" s="1"/>
  <c r="J210"/>
  <c r="J209" s="1"/>
  <c r="K210"/>
  <c r="K209" s="1"/>
  <c r="L210"/>
  <c r="L209" s="1"/>
  <c r="I213"/>
  <c r="I212" s="1"/>
  <c r="J213"/>
  <c r="J212" s="1"/>
  <c r="K213"/>
  <c r="K212" s="1"/>
  <c r="L213"/>
  <c r="L212" s="1"/>
  <c r="I222"/>
  <c r="I221" s="1"/>
  <c r="I220" s="1"/>
  <c r="J222"/>
  <c r="J221" s="1"/>
  <c r="J220" s="1"/>
  <c r="K222"/>
  <c r="K221" s="1"/>
  <c r="K220" s="1"/>
  <c r="L222"/>
  <c r="L221" s="1"/>
  <c r="L220" s="1"/>
  <c r="I226"/>
  <c r="I225" s="1"/>
  <c r="I224" s="1"/>
  <c r="J226"/>
  <c r="J225" s="1"/>
  <c r="J224" s="1"/>
  <c r="K226"/>
  <c r="K225" s="1"/>
  <c r="K224" s="1"/>
  <c r="L226"/>
  <c r="L225" s="1"/>
  <c r="L224" s="1"/>
  <c r="I233"/>
  <c r="I232" s="1"/>
  <c r="J233"/>
  <c r="J232" s="1"/>
  <c r="K233"/>
  <c r="K232" s="1"/>
  <c r="L233"/>
  <c r="L232" s="1"/>
  <c r="I235"/>
  <c r="J235"/>
  <c r="K235"/>
  <c r="L235"/>
  <c r="I238"/>
  <c r="J238"/>
  <c r="K238"/>
  <c r="L238"/>
  <c r="I242"/>
  <c r="I241" s="1"/>
  <c r="J242"/>
  <c r="J241" s="1"/>
  <c r="K242"/>
  <c r="K241" s="1"/>
  <c r="L242"/>
  <c r="L241" s="1"/>
  <c r="I246"/>
  <c r="I245" s="1"/>
  <c r="J246"/>
  <c r="J245" s="1"/>
  <c r="K246"/>
  <c r="K245" s="1"/>
  <c r="L246"/>
  <c r="L245" s="1"/>
  <c r="I250"/>
  <c r="I249" s="1"/>
  <c r="J250"/>
  <c r="J249" s="1"/>
  <c r="K250"/>
  <c r="K249" s="1"/>
  <c r="L250"/>
  <c r="L249" s="1"/>
  <c r="I254"/>
  <c r="I253" s="1"/>
  <c r="J254"/>
  <c r="J253" s="1"/>
  <c r="K254"/>
  <c r="K253" s="1"/>
  <c r="L254"/>
  <c r="L253" s="1"/>
  <c r="I257"/>
  <c r="I256" s="1"/>
  <c r="J257"/>
  <c r="J256" s="1"/>
  <c r="K257"/>
  <c r="K256" s="1"/>
  <c r="L257"/>
  <c r="L256" s="1"/>
  <c r="I260"/>
  <c r="I259" s="1"/>
  <c r="J260"/>
  <c r="J259" s="1"/>
  <c r="K260"/>
  <c r="K259" s="1"/>
  <c r="L260"/>
  <c r="L259" s="1"/>
  <c r="I265"/>
  <c r="I264" s="1"/>
  <c r="J265"/>
  <c r="J264" s="1"/>
  <c r="J263" s="1"/>
  <c r="K265"/>
  <c r="K264" s="1"/>
  <c r="L265"/>
  <c r="L264" s="1"/>
  <c r="I267"/>
  <c r="J267"/>
  <c r="K267"/>
  <c r="L267"/>
  <c r="I270"/>
  <c r="J270"/>
  <c r="K270"/>
  <c r="L270"/>
  <c r="I274"/>
  <c r="I273" s="1"/>
  <c r="J274"/>
  <c r="J273" s="1"/>
  <c r="K274"/>
  <c r="K273" s="1"/>
  <c r="L274"/>
  <c r="L273" s="1"/>
  <c r="I278"/>
  <c r="I277" s="1"/>
  <c r="J278"/>
  <c r="J277" s="1"/>
  <c r="K278"/>
  <c r="K277" s="1"/>
  <c r="L278"/>
  <c r="L277" s="1"/>
  <c r="I282"/>
  <c r="I281" s="1"/>
  <c r="J282"/>
  <c r="J281" s="1"/>
  <c r="K282"/>
  <c r="K281" s="1"/>
  <c r="L282"/>
  <c r="L281" s="1"/>
  <c r="I286"/>
  <c r="I285" s="1"/>
  <c r="J286"/>
  <c r="J285" s="1"/>
  <c r="K286"/>
  <c r="K285" s="1"/>
  <c r="L286"/>
  <c r="L285" s="1"/>
  <c r="I289"/>
  <c r="I288" s="1"/>
  <c r="J289"/>
  <c r="J288" s="1"/>
  <c r="K289"/>
  <c r="K288" s="1"/>
  <c r="L289"/>
  <c r="L288" s="1"/>
  <c r="I292"/>
  <c r="I291" s="1"/>
  <c r="J292"/>
  <c r="J291" s="1"/>
  <c r="K292"/>
  <c r="K291" s="1"/>
  <c r="L292"/>
  <c r="L291" s="1"/>
  <c r="I298"/>
  <c r="I297" s="1"/>
  <c r="J298"/>
  <c r="J297" s="1"/>
  <c r="K298"/>
  <c r="K297" s="1"/>
  <c r="L298"/>
  <c r="L297" s="1"/>
  <c r="I300"/>
  <c r="J300"/>
  <c r="K300"/>
  <c r="L300"/>
  <c r="I303"/>
  <c r="J303"/>
  <c r="K303"/>
  <c r="L303"/>
  <c r="I307"/>
  <c r="I306" s="1"/>
  <c r="J307"/>
  <c r="J306" s="1"/>
  <c r="K307"/>
  <c r="K306" s="1"/>
  <c r="L307"/>
  <c r="L306" s="1"/>
  <c r="I311"/>
  <c r="I310" s="1"/>
  <c r="J311"/>
  <c r="J310" s="1"/>
  <c r="K311"/>
  <c r="K310" s="1"/>
  <c r="L311"/>
  <c r="L310" s="1"/>
  <c r="I315"/>
  <c r="I314" s="1"/>
  <c r="J315"/>
  <c r="J314" s="1"/>
  <c r="K315"/>
  <c r="K314" s="1"/>
  <c r="L315"/>
  <c r="L314" s="1"/>
  <c r="I319"/>
  <c r="I318" s="1"/>
  <c r="J319"/>
  <c r="J318" s="1"/>
  <c r="K319"/>
  <c r="K318" s="1"/>
  <c r="L319"/>
  <c r="L318" s="1"/>
  <c r="I322"/>
  <c r="I321" s="1"/>
  <c r="J322"/>
  <c r="J321" s="1"/>
  <c r="K322"/>
  <c r="K321" s="1"/>
  <c r="L322"/>
  <c r="L321" s="1"/>
  <c r="I325"/>
  <c r="I324" s="1"/>
  <c r="J325"/>
  <c r="J324" s="1"/>
  <c r="K325"/>
  <c r="K324" s="1"/>
  <c r="L325"/>
  <c r="L324" s="1"/>
  <c r="I330"/>
  <c r="I329" s="1"/>
  <c r="J330"/>
  <c r="J329" s="1"/>
  <c r="K330"/>
  <c r="K329" s="1"/>
  <c r="L330"/>
  <c r="L329" s="1"/>
  <c r="I332"/>
  <c r="J332"/>
  <c r="K332"/>
  <c r="L332"/>
  <c r="I335"/>
  <c r="J335"/>
  <c r="K335"/>
  <c r="L335"/>
  <c r="I339"/>
  <c r="I338" s="1"/>
  <c r="J339"/>
  <c r="J338" s="1"/>
  <c r="K339"/>
  <c r="K338" s="1"/>
  <c r="L339"/>
  <c r="L338" s="1"/>
  <c r="I343"/>
  <c r="I342" s="1"/>
  <c r="J343"/>
  <c r="J342" s="1"/>
  <c r="K343"/>
  <c r="K342" s="1"/>
  <c r="L343"/>
  <c r="L342" s="1"/>
  <c r="I347"/>
  <c r="I346" s="1"/>
  <c r="J347"/>
  <c r="J346" s="1"/>
  <c r="K347"/>
  <c r="K346" s="1"/>
  <c r="L347"/>
  <c r="L346" s="1"/>
  <c r="I351"/>
  <c r="I350" s="1"/>
  <c r="J351"/>
  <c r="J350" s="1"/>
  <c r="K351"/>
  <c r="K350" s="1"/>
  <c r="L351"/>
  <c r="L350" s="1"/>
  <c r="I354"/>
  <c r="I353" s="1"/>
  <c r="J354"/>
  <c r="J353" s="1"/>
  <c r="K354"/>
  <c r="K353" s="1"/>
  <c r="L354"/>
  <c r="L353" s="1"/>
  <c r="I357"/>
  <c r="I356" s="1"/>
  <c r="J357"/>
  <c r="J356" s="1"/>
  <c r="K357"/>
  <c r="K356" s="1"/>
  <c r="L357"/>
  <c r="L356" s="1"/>
  <c r="J328" l="1"/>
  <c r="J160"/>
  <c r="J131"/>
  <c r="K328"/>
  <c r="K296"/>
  <c r="K231"/>
  <c r="K230" s="1"/>
  <c r="K208"/>
  <c r="K178"/>
  <c r="K151"/>
  <c r="K150" s="1"/>
  <c r="K131"/>
  <c r="K109"/>
  <c r="L328"/>
  <c r="L296"/>
  <c r="L295" s="1"/>
  <c r="L263"/>
  <c r="L231"/>
  <c r="L208"/>
  <c r="L178"/>
  <c r="L177" s="1"/>
  <c r="L160"/>
  <c r="L151"/>
  <c r="L150" s="1"/>
  <c r="L131"/>
  <c r="L109"/>
  <c r="L62"/>
  <c r="L61" s="1"/>
  <c r="I328"/>
  <c r="I296"/>
  <c r="I263"/>
  <c r="I231"/>
  <c r="I208"/>
  <c r="I178"/>
  <c r="I165"/>
  <c r="I160" s="1"/>
  <c r="I151"/>
  <c r="I150" s="1"/>
  <c r="I131"/>
  <c r="I109"/>
  <c r="I89"/>
  <c r="I62"/>
  <c r="I61" s="1"/>
  <c r="I31"/>
  <c r="J89"/>
  <c r="J62"/>
  <c r="J61" s="1"/>
  <c r="J31"/>
  <c r="J178"/>
  <c r="J296"/>
  <c r="J295" s="1"/>
  <c r="J231"/>
  <c r="J230" s="1"/>
  <c r="J208"/>
  <c r="J165"/>
  <c r="J151"/>
  <c r="J150" s="1"/>
  <c r="K263"/>
  <c r="K160"/>
  <c r="K89"/>
  <c r="K62"/>
  <c r="K61" s="1"/>
  <c r="K30" s="1"/>
  <c r="L31"/>
  <c r="L30" l="1"/>
  <c r="I230"/>
  <c r="J30"/>
  <c r="L230"/>
  <c r="L176" s="1"/>
  <c r="K177"/>
  <c r="K176" s="1"/>
  <c r="K360" s="1"/>
  <c r="J177"/>
  <c r="J176" s="1"/>
  <c r="I30"/>
  <c r="I177"/>
  <c r="I176" s="1"/>
  <c r="I295"/>
  <c r="K295"/>
  <c r="L360" l="1"/>
  <c r="I360"/>
  <c r="J360"/>
</calcChain>
</file>

<file path=xl/sharedStrings.xml><?xml version="1.0" encoding="utf-8"?>
<sst xmlns="http://schemas.openxmlformats.org/spreadsheetml/2006/main" count="3579" uniqueCount="520">
  <si>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</si>
  <si>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</si>
  <si>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</si>
  <si>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</si>
  <si>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</si>
  <si>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2019 m. gruodžio 30 d. įsakymo Nr.1K-405 redakcija)</t>
  </si>
  <si>
    <t>Gargždų Kranto pagrindinė mokykla, 191789019, Gargždai Kvietinių 28</t>
  </si>
  <si>
    <t>(įstaigos pavadinimas, kodas Juridinių asmenų registre, adresas)</t>
  </si>
  <si>
    <t>BIUDŽETO IŠLAIDŲ SĄMATOS VYKDYMO</t>
  </si>
  <si>
    <t>2020 M. GRUODŽIO MĖN. 31 D.</t>
  </si>
  <si>
    <t>4 ketvirtis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</si>
  <si>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</si>
  <si>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</si>
  <si>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</si>
  <si>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</si>
  <si>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</si>
  <si>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</si>
  <si>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</si>
  <si>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</si>
  <si>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191789019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</si>
  <si>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</si>
  <si>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</si>
  <si>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</si>
  <si>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</si>
  <si>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</si>
  <si>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</si>
  <si>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</si>
  <si>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</si>
  <si>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</si>
  <si>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</si>
  <si>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</si>
  <si>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</si>
  <si>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</si>
  <si>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</si>
  <si>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</si>
  <si>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</si>
  <si>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</si>
  <si>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</si>
  <si>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</si>
  <si>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</si>
  <si>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</si>
  <si>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</si>
  <si>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</si>
  <si>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</si>
  <si>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</si>
  <si>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</si>
  <si>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</si>
  <si>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</si>
  <si>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</si>
  <si>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</si>
  <si>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</si>
  <si>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</si>
  <si>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</si>
  <si>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</si>
  <si>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</si>
  <si>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</si>
  <si>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</si>
  <si>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</si>
  <si>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</si>
  <si>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</si>
  <si>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</si>
  <si>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</si>
  <si>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</si>
  <si>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</si>
  <si>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</si>
  <si>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</si>
  <si>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</si>
  <si>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</si>
  <si>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</si>
  <si>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</si>
  <si>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</si>
  <si>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</si>
  <si>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</si>
  <si>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</si>
  <si>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</si>
  <si>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</si>
  <si>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</si>
  <si>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</si>
  <si>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</si>
  <si>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</si>
  <si>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</si>
  <si>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</si>
  <si>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</si>
  <si>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</si>
  <si>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</si>
  <si>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</si>
  <si>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</si>
  <si>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</si>
  <si>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</si>
  <si>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</si>
  <si>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</si>
  <si>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</si>
  <si>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</si>
  <si>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</si>
  <si>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</si>
  <si>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</si>
  <si>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</si>
  <si>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</si>
  <si>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</si>
  <si>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</si>
  <si>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</si>
  <si>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</si>
  <si>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</si>
  <si>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</si>
  <si>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</si>
  <si>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</si>
  <si>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</si>
  <si>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</si>
  <si>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</si>
  <si>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</si>
  <si>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</si>
  <si>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</si>
  <si>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</si>
  <si>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</si>
  <si>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</si>
  <si>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</si>
  <si>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</si>
  <si>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</si>
  <si>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</si>
  <si>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</si>
  <si>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</si>
  <si>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</si>
  <si>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</si>
  <si>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</si>
  <si>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</si>
  <si>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</si>
  <si>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</si>
  <si>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</si>
  <si>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</si>
  <si>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</si>
  <si>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</si>
  <si>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</si>
  <si>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</si>
  <si>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</si>
  <si>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</si>
  <si>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</si>
  <si>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</si>
  <si>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</si>
  <si>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</si>
  <si>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</si>
  <si>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</si>
  <si>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</si>
  <si>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</si>
  <si>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</si>
  <si>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</si>
  <si>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</si>
  <si>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</si>
  <si>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</si>
  <si>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</si>
  <si>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</si>
  <si>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</si>
  <si>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</si>
  <si>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</si>
  <si>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</si>
  <si>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</si>
  <si>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</si>
  <si>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</si>
  <si>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</si>
  <si>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</si>
  <si>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</si>
  <si>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</si>
  <si>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</si>
  <si>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</si>
  <si>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</si>
  <si>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</si>
  <si>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</si>
  <si>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</si>
  <si>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</si>
  <si>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</si>
  <si>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</si>
  <si>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</si>
  <si>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</si>
  <si>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</si>
  <si>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</si>
  <si>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</si>
  <si>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</si>
  <si>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</si>
  <si>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</si>
  <si>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</si>
  <si>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</si>
  <si>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</si>
  <si>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</si>
  <si>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</si>
  <si>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</si>
  <si>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</si>
  <si>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</si>
  <si>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</si>
  <si>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</si>
  <si>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</si>
  <si>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</si>
  <si>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</si>
  <si>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</si>
  <si>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</si>
  <si>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</si>
  <si>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</si>
  <si>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</si>
  <si>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</si>
  <si>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</si>
  <si>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</si>
  <si>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</si>
  <si>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</si>
  <si>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</si>
  <si>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</si>
  <si>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</si>
  <si>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</si>
  <si>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</si>
  <si>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</si>
  <si>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</si>
  <si>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</si>
  <si>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</si>
  <si>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</si>
  <si>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</si>
  <si>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</si>
  <si>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</si>
  <si>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</si>
  <si>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</si>
  <si>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</si>
  <si>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</si>
  <si>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</si>
  <si>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</si>
  <si>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</si>
  <si>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</si>
  <si>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</si>
  <si>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</si>
  <si>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</si>
  <si>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</si>
  <si>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>Direktorius</t>
  </si>
  <si>
    <t>Egidijus Žiedas</t>
  </si>
  <si>
    <t xml:space="preserve">      (įstaigos vadovo ar jo įgalioto asmens pareigų  pavadinimas)</t>
  </si>
  <si>
    <t>(parašas)</t>
  </si>
  <si>
    <t>(vardas ir pavardė)</t>
  </si>
  <si>
    <t>Vyr.buhalterė</t>
  </si>
  <si>
    <t>Alma Kmitienė</t>
  </si>
  <si>
    <t xml:space="preserve">  (vyriausiasis buhalteris (buhalteris)/centralizuotos apskaitos įstaigos vadovas arba jo įgaliotas asmuo</t>
  </si>
  <si>
    <t>Žinių visuomenės plėtros programa</t>
  </si>
  <si>
    <t>Mokyklos, priskiriamos pagrindinės mokyklos tipui</t>
  </si>
  <si>
    <t>1.1.1.8. Bendrųjų ugdymo planų įgyvendinimas bei tinkamos ugdymo aplinkos užtikrinimas Gargždų "Kranto" pagrindinėje mokykloje</t>
  </si>
  <si>
    <t>SB</t>
  </si>
  <si>
    <t>09</t>
  </si>
  <si>
    <t>02</t>
  </si>
  <si>
    <t>01</t>
  </si>
  <si>
    <t>Savivaldybės biudžeto lėšos</t>
  </si>
  <si>
    <t>1.4.4.28. Švietimo įstaigų patalpų remontas, mokyklinių autobusų remontas, buitinės, organizacinės technikos, mokymo priemonių įsigijimas</t>
  </si>
  <si>
    <t>ML</t>
  </si>
  <si>
    <t>Mokymo lėšos</t>
  </si>
  <si>
    <t>ML(COVID)</t>
  </si>
  <si>
    <t>Mokymo lėšos C</t>
  </si>
  <si>
    <t>VBD(COVID)</t>
  </si>
  <si>
    <t>Valstybės biudžeto specialioji tikslinė dotacija C</t>
  </si>
  <si>
    <t>VBD</t>
  </si>
  <si>
    <t>Valstybės biudžeto specialioji tikslinė dotacija</t>
  </si>
  <si>
    <t>S</t>
  </si>
  <si>
    <t>Pajamos už paslaugas ir nuomą</t>
  </si>
  <si>
    <t xml:space="preserve">P A T V I R T I N T A </t>
  </si>
  <si>
    <t>Klaipėdos rajono savivaldybės</t>
  </si>
  <si>
    <t>administracijos direktoriaus</t>
  </si>
  <si>
    <t>Gargždų"Kranto" pagrindinė mokykla</t>
  </si>
  <si>
    <t>2018 m. vasario 6 d.</t>
  </si>
  <si>
    <t>(Įstaigos pavadinimas)</t>
  </si>
  <si>
    <t>įsakymu Nr.(5.1.1) AV - 306</t>
  </si>
  <si>
    <t>Gargždai Kvietinių 28 į.k.191789019</t>
  </si>
  <si>
    <t>(Registracijos kodas ir buveinės adresas)</t>
  </si>
  <si>
    <t>Metinė, ketvirtinė, mėnesinė</t>
  </si>
  <si>
    <t xml:space="preserve"> PAŽYMA APIE PAJAMAS UŽ PASLAUGAS IR NUOMĄ  2020-12.31 D. </t>
  </si>
  <si>
    <t>(Eur., euro cnt.)</t>
  </si>
  <si>
    <t>Patvirtinta įmokų suma,</t>
  </si>
  <si>
    <t>Faktinės įmokos</t>
  </si>
  <si>
    <t>Gauti biudžeto</t>
  </si>
  <si>
    <t>Negauti biudžeto</t>
  </si>
  <si>
    <t>Pavadinimas</t>
  </si>
  <si>
    <t>įskaitant patikslinimą</t>
  </si>
  <si>
    <t>į biudžetą per</t>
  </si>
  <si>
    <t>asignavimai</t>
  </si>
  <si>
    <t xml:space="preserve">Panaudoti </t>
  </si>
  <si>
    <t>asignavimai per</t>
  </si>
  <si>
    <t>metams</t>
  </si>
  <si>
    <t>ataskaitiniam</t>
  </si>
  <si>
    <t>ataskaitinį</t>
  </si>
  <si>
    <t>per ataskaitinį</t>
  </si>
  <si>
    <t>laikotarpiui</t>
  </si>
  <si>
    <t>laikotarpį</t>
  </si>
  <si>
    <t>Likutis metų pradžioje, iš viso</t>
  </si>
  <si>
    <t>X</t>
  </si>
  <si>
    <t>Biudžetinių įstaigų pajamų už prekes ir paslaugas įmokos</t>
  </si>
  <si>
    <t>Pajamų už ilgalaikio ir trumpalaikio materialiojo turto nuomą įmokos</t>
  </si>
  <si>
    <t>Įmokos už išlaikymą švietimo, socialinės
apsaugos ir kitose įstaigose</t>
  </si>
  <si>
    <t xml:space="preserve">Pajamų už socialinio būsto paslaugas
įmokos </t>
  </si>
  <si>
    <t xml:space="preserve">Pajamų už socialinio būsto nuomą 
įmokos </t>
  </si>
  <si>
    <t xml:space="preserve">Pajamos už paslaugas ir nuomą, 
iš viso </t>
  </si>
  <si>
    <t>Likutis ataskaitinio laikotarpio pabaigoje,
iš viso</t>
  </si>
  <si>
    <t>Įstaigos vadovas</t>
  </si>
  <si>
    <t>Vyriausiasis buhalteris</t>
  </si>
  <si>
    <t xml:space="preserve">  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</si>
  <si>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</si>
  <si>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</si>
  <si>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</si>
  <si>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</si>
  <si>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</si>
  <si>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>2020 m. gruodžio mėn. 31 d.</t>
  </si>
  <si>
    <t xml:space="preserve">     </t>
  </si>
  <si>
    <t xml:space="preserve">                          2021.01.11 Nr.4________________</t>
  </si>
  <si>
    <t xml:space="preserve">                                             (data)</t>
  </si>
  <si>
    <t>Ministerijos / Savivaldybės</t>
  </si>
  <si>
    <t>(Eurais,ct)</t>
  </si>
  <si>
    <t>Eil.Nr.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</si>
  <si>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</si>
  <si>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</si>
  <si>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</si>
  <si>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</si>
  <si>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</si>
  <si>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iš jų ilgalaikių įsiskolinimų likutis*</t>
  </si>
  <si>
    <t xml:space="preserve">IŠLAIDOS </t>
  </si>
  <si>
    <t xml:space="preserve">Darbo užmokestis </t>
  </si>
  <si>
    <t>Darbo užmokestis pinigais</t>
  </si>
  <si>
    <t>iš jų: gyventojų pajamų mokestis</t>
  </si>
  <si>
    <t xml:space="preserve">Prekių ir paslaugų įsigijimo išlaidos </t>
  </si>
  <si>
    <t xml:space="preserve">Subsidijos iš  biudžeto lėšų 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</si>
  <si>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</si>
  <si>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</si>
  <si>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</si>
  <si>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</si>
  <si>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 xml:space="preserve">Socialinio draudimo išmokos (pašalpos) </t>
  </si>
  <si>
    <t>Socialinė parama (soc. paramos pašalpos) ir rentos</t>
  </si>
  <si>
    <t>Socialinė parama pinigais</t>
  </si>
  <si>
    <t>Socialinė parama natūra</t>
  </si>
  <si>
    <t xml:space="preserve">Kitos išlaidos </t>
  </si>
  <si>
    <t>Stipendijos</t>
  </si>
  <si>
    <t>Kitos išlaidos kitiems einamiesiems tikslams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</si>
  <si>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</si>
  <si>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</si>
  <si>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Ilgalaikio materialiojo turto  kūrimo ir įsigijimo išlaidos</t>
  </si>
  <si>
    <t>Biologinio turto ir žemės gelmių išteklių įsigijimo išlaidos</t>
  </si>
  <si>
    <t>Finansinio turto padidėjimo išlaidos (finansinio turto įsigijimo / investavimo išlaidos)</t>
  </si>
  <si>
    <t>IŠ VISO (2 + 3)</t>
  </si>
  <si>
    <t>*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</si>
  <si>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</si>
  <si>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</si>
  <si>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t>P A T V I R T I N T A</t>
  </si>
  <si>
    <t>2020 m. kovo 24 d.</t>
  </si>
  <si>
    <t>įsakymu Nr. (5.1.1 E) AV-659</t>
  </si>
  <si>
    <t>Kranto pagrindinė mokykla</t>
  </si>
  <si>
    <t>PAŽYMA PRIE MOKĖTINŲ SUMŲ 2020 GRUODŽIO 31 D. ATASKAITOS 9 PRIEDO</t>
  </si>
  <si>
    <t xml:space="preserve">  Metinė, ketvirtinė</t>
  </si>
  <si>
    <t>(Eurais)</t>
  </si>
  <si>
    <t xml:space="preserve">Iš viso  </t>
  </si>
  <si>
    <t xml:space="preserve">savivaldybės
 biudžeto </t>
  </si>
  <si>
    <t>valstybės biudžeto specialioji tikslinė dotacija</t>
  </si>
  <si>
    <t xml:space="preserve">mokymo lėšos </t>
  </si>
  <si>
    <t>pajamos už paslaugas ir nuomą</t>
  </si>
  <si>
    <t xml:space="preserve">ES struktūrinių fondų/valstybės biudžeto </t>
  </si>
  <si>
    <t xml:space="preserve">ES/VBES </t>
  </si>
  <si>
    <t>2.1.1.</t>
  </si>
  <si>
    <t>iš jų:</t>
  </si>
  <si>
    <t>gyventojų pajamų mokestis</t>
  </si>
  <si>
    <t>2.1.2.</t>
  </si>
  <si>
    <t>Socialinio draudimo įmokos</t>
  </si>
  <si>
    <t>2.2.1.</t>
  </si>
  <si>
    <t>Prekių ir paslaugų įsigijimo išlaidos</t>
  </si>
  <si>
    <t xml:space="preserve">2.2.1.1.1.1. </t>
  </si>
  <si>
    <t xml:space="preserve">2.2.1.1.1.2. </t>
  </si>
  <si>
    <t>Medikamentų įsigijimo išlaidos</t>
  </si>
  <si>
    <t xml:space="preserve">2.2.1.1.1.5. </t>
  </si>
  <si>
    <t>Ryšių paslaugų įsigijimo išlaidos</t>
  </si>
  <si>
    <t xml:space="preserve">2.2.1.1.1.6. </t>
  </si>
  <si>
    <t>Transporto išlaikymo  išlaidos</t>
  </si>
  <si>
    <t xml:space="preserve">2.2.1.1.1.7. </t>
  </si>
  <si>
    <t>Aprangos ir patalynės įsigijimo išlaidos</t>
  </si>
  <si>
    <t xml:space="preserve">2.2.1.1.1.11. </t>
  </si>
  <si>
    <t xml:space="preserve">2.2.1.1.1.12. </t>
  </si>
  <si>
    <t xml:space="preserve">2.2.1.1.1.14. </t>
  </si>
  <si>
    <t>Materialiojo ir nemat. turto nuomos išlaidos</t>
  </si>
  <si>
    <t xml:space="preserve">2.2.1.1.1.15. </t>
  </si>
  <si>
    <t>Mat. turto paprastojo remonto išlaidos</t>
  </si>
  <si>
    <t xml:space="preserve">2.2.1.1.1.16. </t>
  </si>
  <si>
    <t>2.2.1.1.1.20</t>
  </si>
  <si>
    <t>šildymui</t>
  </si>
  <si>
    <t>elektros energijai</t>
  </si>
  <si>
    <t>vandentiekiui, kanalizacijai</t>
  </si>
  <si>
    <t>atliekų tvarkymui</t>
  </si>
  <si>
    <t>2.2.1.1.1.21.</t>
  </si>
  <si>
    <t>2.2.1.1.1.22.</t>
  </si>
  <si>
    <t>2.2.1.1.1.30</t>
  </si>
  <si>
    <t>...ir kiti</t>
  </si>
  <si>
    <t>Iš viso:</t>
  </si>
  <si>
    <t xml:space="preserve">  (parašas)</t>
  </si>
  <si>
    <t xml:space="preserve">                                  (vardas ir pavardė)</t>
  </si>
  <si>
    <t>Gargždų Kranto pagrindinė mokykla</t>
  </si>
  <si>
    <t>Klaipėdos raj.savivaldybės administracijos (Biudžeto ir ekonomikos skyriui)</t>
  </si>
  <si>
    <t>PAŽYMA DĖL SUKAUPTŲ FINANSAVIMO SUMŲ</t>
  </si>
  <si>
    <t>Gargždai Kvietinių 28</t>
  </si>
  <si>
    <t>Ataskaitinis laikotarpis:</t>
  </si>
  <si>
    <t>2020-12-31</t>
  </si>
  <si>
    <t>Sukaupta finansavimo pajamų suma ataskaitinio laikotarpio pabaigoje:</t>
  </si>
  <si>
    <t>Eil.
Nr.</t>
  </si>
  <si>
    <t>Finansavimo
šaltinis</t>
  </si>
  <si>
    <t>Finansavimo sumų paskirtis</t>
  </si>
  <si>
    <t>Valstybės funkcija</t>
  </si>
  <si>
    <t>Programa</t>
  </si>
  <si>
    <t>Suma</t>
  </si>
  <si>
    <t>Atidėjiniai</t>
  </si>
  <si>
    <t>09.02.01.01.</t>
  </si>
  <si>
    <t>Atostogų rezervas, iš jų:</t>
  </si>
  <si>
    <t>socialinio draudimo įmokos</t>
  </si>
  <si>
    <t>Iš viso</t>
  </si>
  <si>
    <t>Kitoms išlaidoms</t>
  </si>
  <si>
    <t>(Parašas) (Vardas ir pavardė)</t>
  </si>
  <si>
    <t>PAŽYMA DĖL GAUTINŲ, GAUTŲ IR GRĄŽINTINŲ FINANSAVIMO SUMŲ</t>
  </si>
  <si>
    <t>Per ataskaitinį laikotarpį gautos finansavimo sumos:</t>
  </si>
  <si>
    <t>Ilgalaikiam turtui įsigyti</t>
  </si>
  <si>
    <t>Atsargoms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</si>
  <si>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</si>
  <si>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</si>
  <si>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</si>
  <si>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</si>
  <si>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>KLAIPĖDOS RAJONO GARGŽDŲ "KRANTO" PAGRINDINĖ MOKYKLA   į.k.191789019</t>
  </si>
  <si>
    <t>(įstaigos pavadinimas, kodas)</t>
  </si>
  <si>
    <t>SAVIVALDYBĖS BIUDŽETINIŲ ĮSTAIGŲ PAJAMŲ ĮMOKŲ ATASKAITA UŽ 2020 METŲ IV KETVIRTĮ</t>
  </si>
  <si>
    <t>2021.01.11    Nr.  4</t>
  </si>
  <si>
    <t>(Eur.euro cnt.)</t>
  </si>
  <si>
    <t>Didžiosios knygos sąskaitos numeris</t>
  </si>
  <si>
    <t>Didžiosios knygos sąskaitos pavadinimas</t>
  </si>
  <si>
    <t>Sukauptos gautinos iš savivaldybės iždo sumos</t>
  </si>
  <si>
    <t>Laikotarpio pradžios likutis</t>
  </si>
  <si>
    <t>Pervesta į iždą gražintinų iš iždo sumų</t>
  </si>
  <si>
    <t>Gauta iš iždo sumų</t>
  </si>
  <si>
    <t>Gražintinų sumų pokytis</t>
  </si>
  <si>
    <t>Laikotarpio pabaigos likutis (3+4-5-6)</t>
  </si>
  <si>
    <t>Apskaičiuotos turto naudojimo paslaugos</t>
  </si>
  <si>
    <t>Apskaičiuotos prekių, turto paslaugų pardavimo pajamos</t>
  </si>
  <si>
    <t>IŠ VISO:</t>
  </si>
  <si>
    <t>(vadovo ar jo įgalioto asmens pareigos)</t>
  </si>
  <si>
    <t>(vyriausiojo buhalterio (buhalterio ar jo įgalioto asmens pareigos)</t>
  </si>
  <si>
    <t>Forma Nr. B-2   metinė, ketvirtinė                                                  patvirtinta Klaipėdos rajono savivaldybės administracijos direktoriaus  2020 m.  balandžio  1 d. įsakymu Nr AV-724</t>
  </si>
  <si>
    <t>Kranto pagrindinė mokykla 191789019</t>
  </si>
  <si>
    <t>(Įstaigos pavadinimas, kodas)</t>
  </si>
  <si>
    <t>IKIMOKYKLINIŲ, VISŲ TIPŲ BENDROJO UGDYMO MOKYKLŲ, KITŲ ŠVIETIMO ĮSTAIGŲ TINKLO, KONTINGENTO, ETATŲ  IR IŠLAIDŲ DARBO UŽMOKESČIUI  PLANO ĮVYKDYMO ATASKAITA 2020 m.gruodžio mėn.31 d.</t>
  </si>
  <si>
    <t>(data ir numeris)</t>
  </si>
  <si>
    <t>Faktiškai</t>
  </si>
  <si>
    <t>Ataskaitinio laikotarpio</t>
  </si>
  <si>
    <t>Rodiklio pavadinimas</t>
  </si>
  <si>
    <t>metų pradžioje</t>
  </si>
  <si>
    <t xml:space="preserve"> Laikotarpio pabaigoje</t>
  </si>
  <si>
    <t>Patikslintas planas</t>
  </si>
  <si>
    <t>Įvykdyta</t>
  </si>
  <si>
    <t>Įstaigų skaičius</t>
  </si>
  <si>
    <t>x</t>
  </si>
  <si>
    <t>Programa:</t>
  </si>
  <si>
    <t>Grupių (klasių) skaičius</t>
  </si>
  <si>
    <t>Vaikų (mokinių) skaičius</t>
  </si>
  <si>
    <t>Išlaidų klasifikacija pagal valstybės funkcijas:</t>
  </si>
  <si>
    <t>Pareigybės</t>
  </si>
  <si>
    <t>Pareigybių skaičius, vnt.</t>
  </si>
  <si>
    <t>Ataskaitinio laikotarpio patikslintas planas, eurais</t>
  </si>
  <si>
    <t>Įvykdyta, eurais</t>
  </si>
  <si>
    <t>Patvirtinta etatų sąraše</t>
  </si>
  <si>
    <t>pareiginei algai</t>
  </si>
  <si>
    <t>pareiginės algos kintamajai daliai</t>
  </si>
  <si>
    <t>priedams ir priemokoms</t>
  </si>
  <si>
    <t>už darbą poilsio ir švenčių dienomis, naktinį bei viršvalandinį darbą ir budėjimą</t>
  </si>
  <si>
    <t>už darbą poilsio ir švenčių dienomis, naktinį bei viršvalandinį darbą ir bud.</t>
  </si>
  <si>
    <t>skatina-mosioms išmokoms</t>
  </si>
  <si>
    <t>kitoms išmo-koms</t>
  </si>
  <si>
    <t>ataskaitinio laikotarpio pabaigoje</t>
  </si>
  <si>
    <r>
      <t xml:space="preserve">patikslintas planas (vidutinis skaičius)  </t>
    </r>
    <r>
      <rPr>
        <b/>
        <vertAlign val="superscript"/>
        <sz val="8"/>
        <rFont val="Times New Roman"/>
        <family val="1"/>
        <charset val="186"/>
      </rPr>
      <t>x</t>
    </r>
  </si>
  <si>
    <r>
      <t xml:space="preserve">ataskaitinio laikotarpio vidurkis (įvykdymas)  </t>
    </r>
    <r>
      <rPr>
        <b/>
        <vertAlign val="superscript"/>
        <sz val="8"/>
        <rFont val="Times New Roman"/>
        <family val="1"/>
        <charset val="186"/>
      </rPr>
      <t>x</t>
    </r>
  </si>
  <si>
    <t xml:space="preserve"> Įstaigos  vadovas, vadovo pavaduotojai ugymui</t>
  </si>
  <si>
    <t>iš jų gaunantys DU iš ML lėšų</t>
  </si>
  <si>
    <t>Mokytojai, iš viso</t>
  </si>
  <si>
    <t>Kiti pedagoginiai darbuotojai</t>
  </si>
  <si>
    <t xml:space="preserve"> iš jų gaunantys DU iš ML lėšų</t>
  </si>
  <si>
    <t>Pedag. švietimo pagalbos darb.</t>
  </si>
  <si>
    <t>Mokytojų padėjėjai</t>
  </si>
  <si>
    <t>Bibliotekininkai</t>
  </si>
  <si>
    <t>Kiti darbuotojai</t>
  </si>
  <si>
    <t xml:space="preserve"> iš jų  pareigybės prisk. D lygiui</t>
  </si>
  <si>
    <t>iš jų gaunantys DU  iš ML lėšų</t>
  </si>
  <si>
    <t>Pedagogai, iš viso</t>
  </si>
  <si>
    <t>Švietimo pagalbos darbuotojai</t>
  </si>
  <si>
    <r>
      <rPr>
        <vertAlign val="superscript"/>
        <sz val="7"/>
        <rFont val="Times New Roman"/>
        <family val="1"/>
        <charset val="186"/>
      </rPr>
      <t xml:space="preserve">x </t>
    </r>
    <r>
      <rPr>
        <sz val="7"/>
        <rFont val="Times New Roman"/>
        <family val="1"/>
        <charset val="186"/>
      </rPr>
      <t xml:space="preserve">    (I+II+III) mėn. /3 arba (I+II+III+IV+V+VI) mėn. /6 </t>
    </r>
  </si>
  <si>
    <t>2021.01.11 Nr.__4____________</t>
  </si>
  <si>
    <t>2021.01.11 Nr.___4_____________</t>
  </si>
  <si>
    <t>2021.01.11 Nr.____4___________</t>
  </si>
  <si>
    <t>2021.01.11  Nr.____4____________</t>
  </si>
  <si>
    <t>2021.01.11 Nr.__4______________</t>
  </si>
  <si>
    <t>2021.01.11 Nr._4_______________</t>
  </si>
  <si>
    <t>2021.011 Nr.__4______________</t>
  </si>
  <si>
    <t>2021.01.11 Nr.4______</t>
  </si>
  <si>
    <t>2020.01.11   Nr._4_____</t>
  </si>
  <si>
    <t>Gargždų "Kranto" pagrindinė mokykla</t>
  </si>
  <si>
    <t>PATVIRTINTA</t>
  </si>
  <si>
    <t xml:space="preserve">  rajono savivaldybės administracijos </t>
  </si>
  <si>
    <t>direktoriaus 2007 m sausio 2 d.</t>
  </si>
  <si>
    <t>Įsakymu Nr AV-4</t>
  </si>
  <si>
    <r>
      <t>TIKSLINIŲ LĖŠŲ GAVIMAS IR PANAUDOJIMAS</t>
    </r>
    <r>
      <rPr>
        <sz val="11"/>
        <color indexed="8"/>
        <rFont val="Calibri"/>
      </rPr>
      <t xml:space="preserve">       2020m gruodžio  31  d</t>
    </r>
  </si>
  <si>
    <t>Sudaryta 2021 sausio11 d</t>
  </si>
  <si>
    <t>metinė</t>
  </si>
  <si>
    <t>Tikslinių lėšų pavadinimas</t>
  </si>
  <si>
    <t>Likutis metų pradžioje</t>
  </si>
  <si>
    <t>Gauta lėšų</t>
  </si>
  <si>
    <t>Panaudota lėšų</t>
  </si>
  <si>
    <t>Likutis laikotarpio  pabaigoje</t>
  </si>
  <si>
    <t xml:space="preserve">Savivaldybės administracija </t>
  </si>
  <si>
    <t xml:space="preserve">Parama 2 procentai </t>
  </si>
  <si>
    <t>Parama tėvų - vadovėliams</t>
  </si>
  <si>
    <t>Projektas ERASMUS</t>
  </si>
  <si>
    <t>Projektas ETNO</t>
  </si>
  <si>
    <t>Projektas Kempė</t>
  </si>
  <si>
    <t>Nacionalinė švietimo agentūra</t>
  </si>
  <si>
    <t>Vilniaus universitetas</t>
  </si>
  <si>
    <t>"Pieno žvaigždės" parama</t>
  </si>
  <si>
    <t>už egzamin  Vaivorykštė</t>
  </si>
  <si>
    <t>Vytauto didž.universitetas</t>
  </si>
  <si>
    <t>Tėvų įnašai vasaros poilsio stovyklai</t>
  </si>
  <si>
    <t>Lietuvos draudimas (žala autobusui)</t>
  </si>
  <si>
    <t>VĮ tyrimų ir mokymų centras</t>
  </si>
  <si>
    <t xml:space="preserve">Įstaigos vadovas </t>
  </si>
  <si>
    <t>Vyriausiasis  buhalteris</t>
  </si>
  <si>
    <t>Eur</t>
  </si>
  <si>
    <t>Nemokamas maitinimas Klaipėdos raj.sa</t>
  </si>
  <si>
    <t>Mokyklų tinklo efektyvumas ir didinamas</t>
  </si>
</sst>
</file>

<file path=xl/styles.xml><?xml version="1.0" encoding="utf-8"?>
<styleSheet xmlns="http://schemas.openxmlformats.org/spreadsheetml/2006/main">
  <numFmts count="3">
    <numFmt numFmtId="164" formatCode="_-* #,##0.00\ &quot;Lt&quot;_-;\-* #,##0.00\ &quot;Lt&quot;_-;_-* &quot;-&quot;??\ &quot;Lt&quot;_-;_-@_-"/>
    <numFmt numFmtId="165" formatCode="0.0"/>
    <numFmt numFmtId="166" formatCode="0.000"/>
  </numFmts>
  <fonts count="72">
    <font>
      <sz val="11"/>
      <color indexed="8"/>
      <name val="Calibri"/>
    </font>
    <font>
      <sz val="10"/>
      <color indexed="8"/>
      <name val="Times New Roman Baltic"/>
    </font>
    <font>
      <sz val="8"/>
      <color indexed="8"/>
      <name val="Times New Roman"/>
    </font>
    <font>
      <sz val="8"/>
      <color indexed="8"/>
      <name val="Times New Roman Baltic"/>
    </font>
    <font>
      <sz val="12"/>
      <color indexed="8"/>
      <name val="Arial"/>
    </font>
    <font>
      <sz val="10"/>
      <color indexed="8"/>
      <name val="Arial"/>
    </font>
    <font>
      <sz val="9"/>
      <color indexed="8"/>
      <name val="Times New Roman Baltic"/>
    </font>
    <font>
      <b/>
      <sz val="9"/>
      <color indexed="8"/>
      <name val="Times New Roman Baltic"/>
    </font>
    <font>
      <b/>
      <sz val="10"/>
      <color indexed="8"/>
      <name val="Times New Roman Baltic"/>
    </font>
    <font>
      <strike/>
      <sz val="10"/>
      <color indexed="11"/>
      <name val="Times New Roman Baltic"/>
    </font>
    <font>
      <i/>
      <sz val="10"/>
      <color indexed="8"/>
      <name val="Times New Roman Baltic"/>
    </font>
    <font>
      <vertAlign val="superscript"/>
      <sz val="10"/>
      <color indexed="8"/>
      <name val="Times New Roman"/>
    </font>
    <font>
      <vertAlign val="superscript"/>
      <sz val="12"/>
      <color indexed="8"/>
      <name val="Times New Roman"/>
    </font>
    <font>
      <sz val="8"/>
      <color indexed="8"/>
      <name val="Arial"/>
    </font>
    <font>
      <b/>
      <sz val="11"/>
      <color indexed="8"/>
      <name val="Times New Roman Baltic"/>
    </font>
    <font>
      <sz val="12"/>
      <color indexed="8"/>
      <name val="Times New Roman"/>
    </font>
    <font>
      <sz val="11"/>
      <color indexed="8"/>
      <name val="Times New Roman Baltic"/>
    </font>
    <font>
      <sz val="10"/>
      <color indexed="8"/>
      <name val="Times New Roman"/>
    </font>
    <font>
      <sz val="9"/>
      <color indexed="8"/>
      <name val="Arial"/>
    </font>
    <font>
      <b/>
      <sz val="9"/>
      <color indexed="8"/>
      <name val="Arial"/>
    </font>
    <font>
      <b/>
      <sz val="9"/>
      <color indexed="8"/>
      <name val="Times New Roman"/>
    </font>
    <font>
      <b/>
      <sz val="12"/>
      <color indexed="8"/>
      <name val="Times New Roman"/>
    </font>
    <font>
      <b/>
      <sz val="12"/>
      <color indexed="8"/>
      <name val="Times New Roman Baltic"/>
    </font>
    <font>
      <sz val="10"/>
      <name val="Arial"/>
    </font>
    <font>
      <sz val="8"/>
      <name val="Arial"/>
    </font>
    <font>
      <b/>
      <sz val="10"/>
      <name val="Arial"/>
      <family val="2"/>
      <charset val="186"/>
    </font>
    <font>
      <sz val="9"/>
      <name val="Arial"/>
    </font>
    <font>
      <sz val="10"/>
      <name val="Arial"/>
      <family val="2"/>
      <charset val="186"/>
    </font>
    <font>
      <u/>
      <sz val="10"/>
      <name val="Arial"/>
    </font>
    <font>
      <sz val="9"/>
      <color indexed="8"/>
      <name val="Times New Roman"/>
    </font>
    <font>
      <sz val="11"/>
      <color indexed="8"/>
      <name val="Times New Roman"/>
    </font>
    <font>
      <i/>
      <sz val="9"/>
      <color indexed="8"/>
      <name val="Times New Roman"/>
    </font>
    <font>
      <vertAlign val="superscript"/>
      <sz val="9"/>
      <color indexed="8"/>
      <name val="Times New Roman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186"/>
    </font>
    <font>
      <sz val="10"/>
      <name val="Times New Roman Baltic"/>
      <charset val="186"/>
    </font>
    <font>
      <sz val="10"/>
      <name val="Times New Roman"/>
      <family val="1"/>
      <charset val="186"/>
    </font>
    <font>
      <sz val="10"/>
      <name val="TimesLT"/>
      <family val="1"/>
      <charset val="186"/>
    </font>
    <font>
      <sz val="11"/>
      <color rgb="FF000000"/>
      <name val="Calibri"/>
    </font>
    <font>
      <b/>
      <sz val="11"/>
      <color rgb="FF000000"/>
      <name val="Times New Roman"/>
    </font>
    <font>
      <sz val="11"/>
      <color rgb="FF000000"/>
      <name val="Times New Roman"/>
    </font>
    <font>
      <sz val="9"/>
      <color rgb="FF000000"/>
      <name val="Times New Roman"/>
    </font>
    <font>
      <b/>
      <sz val="12"/>
      <color rgb="FF000000"/>
      <name val="Times New Roman"/>
    </font>
    <font>
      <sz val="10"/>
      <color rgb="FF000000"/>
      <name val="Times New Roman"/>
    </font>
    <font>
      <b/>
      <sz val="11"/>
      <color rgb="FF000000"/>
      <name val="Calibri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charset val="186"/>
    </font>
    <font>
      <sz val="9"/>
      <name val="Times New Roman"/>
      <family val="1"/>
      <charset val="186"/>
    </font>
    <font>
      <sz val="7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 Baltic"/>
      <family val="1"/>
      <charset val="186"/>
    </font>
    <font>
      <b/>
      <sz val="9"/>
      <name val="Times New Roman"/>
      <family val="1"/>
      <charset val="186"/>
    </font>
    <font>
      <b/>
      <sz val="9"/>
      <name val="Times New Roman Baltic"/>
      <family val="1"/>
      <charset val="186"/>
    </font>
    <font>
      <sz val="7"/>
      <name val="Times New Roman Baltic"/>
      <charset val="186"/>
    </font>
    <font>
      <sz val="7.8"/>
      <name val="Times New Roman"/>
      <family val="1"/>
      <charset val="186"/>
    </font>
    <font>
      <sz val="8"/>
      <name val="Times New Roman Baltic"/>
      <family val="1"/>
      <charset val="186"/>
    </font>
    <font>
      <sz val="9"/>
      <name val="Times New Roman Baltic"/>
      <charset val="186"/>
    </font>
    <font>
      <sz val="7.5"/>
      <name val="Times New Roman"/>
      <family val="1"/>
      <charset val="186"/>
    </font>
    <font>
      <sz val="10"/>
      <name val="Times New Roman Baltic"/>
      <family val="1"/>
      <charset val="186"/>
    </font>
    <font>
      <b/>
      <vertAlign val="superscript"/>
      <sz val="8"/>
      <name val="Times New Roman"/>
      <family val="1"/>
      <charset val="186"/>
    </font>
    <font>
      <i/>
      <sz val="8"/>
      <name val="Times New Roman Baltic"/>
      <charset val="186"/>
    </font>
    <font>
      <i/>
      <sz val="9"/>
      <name val="Times New Roman Baltic"/>
      <charset val="186"/>
    </font>
    <font>
      <sz val="9.1999999999999993"/>
      <name val="Times New Roman Baltic"/>
      <charset val="186"/>
    </font>
    <font>
      <sz val="8"/>
      <name val="Times New Roman Baltic"/>
      <charset val="186"/>
    </font>
    <font>
      <b/>
      <sz val="10"/>
      <name val="Times New Roman Baltic"/>
      <charset val="186"/>
    </font>
    <font>
      <b/>
      <i/>
      <sz val="8"/>
      <name val="Times New Roman Baltic"/>
      <charset val="186"/>
    </font>
    <font>
      <vertAlign val="superscript"/>
      <sz val="7"/>
      <name val="Times New Roman"/>
      <family val="1"/>
      <charset val="186"/>
    </font>
    <font>
      <b/>
      <sz val="1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rgb="FFE7E6E6"/>
        <bgColor rgb="FFFFFFFF"/>
      </patternFill>
    </fill>
    <fill>
      <patternFill patternType="solid">
        <fgColor rgb="FFFFFFCC"/>
        <bgColor indexed="64"/>
      </patternFill>
    </fill>
  </fills>
  <borders count="6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 applyFill="0" applyProtection="0"/>
    <xf numFmtId="0" fontId="23" fillId="0" borderId="0"/>
    <xf numFmtId="0" fontId="35" fillId="0" borderId="0"/>
    <xf numFmtId="164" fontId="3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8" fillId="0" borderId="0"/>
    <xf numFmtId="0" fontId="39" fillId="0" borderId="0"/>
    <xf numFmtId="0" fontId="40" fillId="0" borderId="0"/>
    <xf numFmtId="0" fontId="23" fillId="0" borderId="0"/>
    <xf numFmtId="0" fontId="49" fillId="0" borderId="0"/>
    <xf numFmtId="0" fontId="39" fillId="0" borderId="0"/>
    <xf numFmtId="0" fontId="37" fillId="0" borderId="0"/>
    <xf numFmtId="0" fontId="27" fillId="0" borderId="0"/>
  </cellStyleXfs>
  <cellXfs count="609">
    <xf numFmtId="0" fontId="0" fillId="0" borderId="0" xfId="0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left"/>
    </xf>
    <xf numFmtId="165" fontId="2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wrapText="1"/>
    </xf>
    <xf numFmtId="165" fontId="2" fillId="0" borderId="0" xfId="0" applyNumberFormat="1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wrapText="1"/>
    </xf>
    <xf numFmtId="0" fontId="2" fillId="0" borderId="0" xfId="0" applyFont="1" applyFill="1" applyAlignment="1" applyProtection="1">
      <alignment horizontal="center" wrapText="1"/>
    </xf>
    <xf numFmtId="165" fontId="3" fillId="0" borderId="0" xfId="0" applyNumberFormat="1" applyFont="1" applyFill="1" applyAlignment="1" applyProtection="1">
      <alignment horizontal="left"/>
    </xf>
    <xf numFmtId="3" fontId="1" fillId="0" borderId="1" xfId="0" applyNumberFormat="1" applyFont="1" applyFill="1" applyBorder="1" applyProtection="1"/>
    <xf numFmtId="0" fontId="3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165" fontId="3" fillId="0" borderId="0" xfId="0" applyNumberFormat="1" applyFont="1" applyFill="1" applyAlignment="1" applyProtection="1">
      <alignment horizontal="right"/>
    </xf>
    <xf numFmtId="1" fontId="1" fillId="0" borderId="1" xfId="0" applyNumberFormat="1" applyFont="1" applyFill="1" applyBorder="1" applyProtection="1"/>
    <xf numFmtId="3" fontId="1" fillId="0" borderId="2" xfId="0" applyNumberFormat="1" applyFont="1" applyFill="1" applyBorder="1" applyProtection="1"/>
    <xf numFmtId="0" fontId="3" fillId="0" borderId="3" xfId="0" applyFont="1" applyFill="1" applyBorder="1" applyAlignment="1" applyProtection="1">
      <alignment horizontal="right"/>
    </xf>
    <xf numFmtId="0" fontId="1" fillId="0" borderId="4" xfId="0" applyFont="1" applyFill="1" applyBorder="1" applyProtection="1"/>
    <xf numFmtId="0" fontId="1" fillId="0" borderId="1" xfId="0" applyFont="1" applyFill="1" applyBorder="1" applyProtection="1"/>
    <xf numFmtId="0" fontId="3" fillId="0" borderId="5" xfId="0" applyFont="1" applyFill="1" applyBorder="1" applyAlignment="1" applyProtection="1">
      <alignment horizontal="right"/>
    </xf>
    <xf numFmtId="0" fontId="1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/>
    </xf>
    <xf numFmtId="165" fontId="3" fillId="0" borderId="6" xfId="0" applyNumberFormat="1" applyFont="1" applyFill="1" applyBorder="1" applyAlignment="1" applyProtection="1">
      <alignment horizontal="right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49" fontId="2" fillId="0" borderId="8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vertical="top" wrapText="1"/>
    </xf>
    <xf numFmtId="0" fontId="8" fillId="0" borderId="8" xfId="0" applyFont="1" applyFill="1" applyBorder="1" applyAlignment="1" applyProtection="1">
      <alignment vertical="top" wrapText="1"/>
    </xf>
    <xf numFmtId="0" fontId="8" fillId="0" borderId="9" xfId="0" applyFont="1" applyFill="1" applyBorder="1" applyAlignment="1" applyProtection="1">
      <alignment vertical="top" wrapText="1"/>
    </xf>
    <xf numFmtId="0" fontId="8" fillId="0" borderId="8" xfId="0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center" vertical="center" wrapText="1"/>
    </xf>
    <xf numFmtId="2" fontId="1" fillId="2" borderId="8" xfId="0" applyNumberFormat="1" applyFont="1" applyFill="1" applyBorder="1" applyAlignment="1" applyProtection="1">
      <alignment horizontal="right" vertical="center" wrapText="1"/>
    </xf>
    <xf numFmtId="2" fontId="1" fillId="2" borderId="1" xfId="0" applyNumberFormat="1" applyFont="1" applyFill="1" applyBorder="1" applyAlignment="1" applyProtection="1">
      <alignment horizontal="right" vertical="center" wrapText="1"/>
    </xf>
    <xf numFmtId="0" fontId="8" fillId="0" borderId="7" xfId="0" applyFont="1" applyFill="1" applyBorder="1" applyAlignment="1" applyProtection="1">
      <alignment vertical="top" wrapText="1"/>
    </xf>
    <xf numFmtId="0" fontId="1" fillId="0" borderId="7" xfId="0" applyFont="1" applyFill="1" applyBorder="1" applyAlignment="1" applyProtection="1">
      <alignment vertical="top" wrapText="1"/>
    </xf>
    <xf numFmtId="0" fontId="1" fillId="0" borderId="6" xfId="0" applyFont="1" applyFill="1" applyBorder="1" applyAlignment="1" applyProtection="1">
      <alignment vertical="top" wrapText="1"/>
    </xf>
    <xf numFmtId="0" fontId="1" fillId="0" borderId="10" xfId="0" applyFont="1" applyFill="1" applyBorder="1" applyAlignment="1" applyProtection="1">
      <alignment vertical="top" wrapText="1"/>
    </xf>
    <xf numFmtId="0" fontId="1" fillId="0" borderId="7" xfId="0" applyFont="1" applyFill="1" applyBorder="1" applyAlignment="1" applyProtection="1">
      <alignment horizontal="center" vertical="top" wrapText="1"/>
    </xf>
    <xf numFmtId="0" fontId="8" fillId="0" borderId="6" xfId="0" applyFont="1" applyFill="1" applyBorder="1" applyAlignment="1" applyProtection="1">
      <alignment vertical="top" wrapText="1"/>
    </xf>
    <xf numFmtId="2" fontId="1" fillId="2" borderId="11" xfId="0" applyNumberFormat="1" applyFont="1" applyFill="1" applyBorder="1" applyAlignment="1" applyProtection="1">
      <alignment horizontal="right" vertical="center" wrapText="1"/>
    </xf>
    <xf numFmtId="2" fontId="1" fillId="2" borderId="3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 applyProtection="1">
      <alignment vertical="top" wrapText="1"/>
    </xf>
    <xf numFmtId="0" fontId="1" fillId="0" borderId="8" xfId="0" applyFont="1" applyFill="1" applyBorder="1" applyAlignment="1" applyProtection="1">
      <alignment vertical="top" wrapText="1"/>
    </xf>
    <xf numFmtId="0" fontId="1" fillId="0" borderId="9" xfId="0" applyFont="1" applyFill="1" applyBorder="1" applyAlignment="1" applyProtection="1">
      <alignment vertical="top" wrapText="1"/>
    </xf>
    <xf numFmtId="0" fontId="1" fillId="0" borderId="8" xfId="0" applyFont="1" applyFill="1" applyBorder="1" applyAlignment="1" applyProtection="1">
      <alignment horizontal="center" vertical="top" wrapText="1"/>
    </xf>
    <xf numFmtId="0" fontId="1" fillId="0" borderId="4" xfId="0" applyFont="1" applyFill="1" applyBorder="1" applyAlignment="1" applyProtection="1">
      <alignment vertical="top" wrapText="1"/>
    </xf>
    <xf numFmtId="2" fontId="1" fillId="0" borderId="7" xfId="0" applyNumberFormat="1" applyFont="1" applyFill="1" applyBorder="1" applyAlignment="1" applyProtection="1">
      <alignment horizontal="right" vertical="center" wrapText="1"/>
    </xf>
    <xf numFmtId="2" fontId="1" fillId="0" borderId="1" xfId="0" applyNumberFormat="1" applyFont="1" applyFill="1" applyBorder="1" applyAlignment="1" applyProtection="1">
      <alignment horizontal="right" vertical="center" wrapText="1"/>
    </xf>
    <xf numFmtId="2" fontId="1" fillId="0" borderId="8" xfId="0" applyNumberFormat="1" applyFont="1" applyFill="1" applyBorder="1" applyAlignment="1" applyProtection="1">
      <alignment horizontal="right" vertical="center" wrapText="1"/>
    </xf>
    <xf numFmtId="0" fontId="8" fillId="0" borderId="12" xfId="0" applyFont="1" applyFill="1" applyBorder="1" applyAlignment="1" applyProtection="1">
      <alignment vertical="top" wrapText="1"/>
    </xf>
    <xf numFmtId="0" fontId="8" fillId="0" borderId="10" xfId="0" applyFont="1" applyFill="1" applyBorder="1" applyAlignment="1" applyProtection="1">
      <alignment vertical="top" wrapText="1"/>
    </xf>
    <xf numFmtId="2" fontId="1" fillId="2" borderId="7" xfId="0" applyNumberFormat="1" applyFont="1" applyFill="1" applyBorder="1" applyAlignment="1" applyProtection="1">
      <alignment horizontal="right" vertical="center" wrapText="1"/>
    </xf>
    <xf numFmtId="2" fontId="1" fillId="2" borderId="10" xfId="0" applyNumberFormat="1" applyFont="1" applyFill="1" applyBorder="1" applyAlignment="1" applyProtection="1">
      <alignment horizontal="right" vertical="center" wrapText="1"/>
    </xf>
    <xf numFmtId="0" fontId="1" fillId="0" borderId="13" xfId="0" applyFont="1" applyFill="1" applyBorder="1" applyAlignment="1" applyProtection="1">
      <alignment vertical="top" wrapText="1"/>
    </xf>
    <xf numFmtId="0" fontId="1" fillId="0" borderId="11" xfId="0" applyFont="1" applyFill="1" applyBorder="1" applyAlignment="1" applyProtection="1">
      <alignment vertical="top" wrapText="1"/>
    </xf>
    <xf numFmtId="0" fontId="1" fillId="0" borderId="3" xfId="0" applyFont="1" applyFill="1" applyBorder="1" applyAlignment="1" applyProtection="1">
      <alignment vertical="top" wrapText="1"/>
    </xf>
    <xf numFmtId="0" fontId="1" fillId="0" borderId="0" xfId="0" applyFont="1" applyFill="1" applyAlignment="1" applyProtection="1">
      <alignment vertical="top" wrapText="1"/>
    </xf>
    <xf numFmtId="0" fontId="1" fillId="0" borderId="3" xfId="0" applyFont="1" applyFill="1" applyBorder="1" applyAlignment="1" applyProtection="1">
      <alignment horizontal="center" vertical="top" wrapText="1"/>
    </xf>
    <xf numFmtId="2" fontId="1" fillId="2" borderId="14" xfId="0" applyNumberFormat="1" applyFont="1" applyFill="1" applyBorder="1" applyAlignment="1" applyProtection="1">
      <alignment horizontal="right" vertical="center" wrapText="1"/>
    </xf>
    <xf numFmtId="2" fontId="1" fillId="2" borderId="2" xfId="0" applyNumberFormat="1" applyFont="1" applyFill="1" applyBorder="1" applyAlignment="1" applyProtection="1">
      <alignment horizontal="right" vertical="center" wrapText="1"/>
    </xf>
    <xf numFmtId="1" fontId="1" fillId="0" borderId="8" xfId="0" applyNumberFormat="1" applyFont="1" applyFill="1" applyBorder="1" applyAlignment="1" applyProtection="1">
      <alignment horizontal="center" vertical="top" wrapText="1"/>
    </xf>
    <xf numFmtId="0" fontId="1" fillId="0" borderId="12" xfId="0" applyFont="1" applyFill="1" applyBorder="1" applyAlignment="1" applyProtection="1">
      <alignment vertical="top" wrapText="1"/>
    </xf>
    <xf numFmtId="0" fontId="1" fillId="0" borderId="2" xfId="0" applyFont="1" applyFill="1" applyBorder="1" applyAlignment="1" applyProtection="1">
      <alignment vertical="top" wrapText="1"/>
    </xf>
    <xf numFmtId="0" fontId="1" fillId="0" borderId="14" xfId="0" applyFont="1" applyFill="1" applyBorder="1" applyAlignment="1" applyProtection="1">
      <alignment vertical="top" wrapText="1"/>
    </xf>
    <xf numFmtId="0" fontId="1" fillId="0" borderId="14" xfId="0" applyFont="1" applyFill="1" applyBorder="1" applyAlignment="1" applyProtection="1">
      <alignment horizontal="center" vertical="top" wrapText="1"/>
    </xf>
    <xf numFmtId="0" fontId="1" fillId="0" borderId="5" xfId="0" applyFont="1" applyFill="1" applyBorder="1" applyAlignment="1" applyProtection="1">
      <alignment vertical="top" wrapText="1"/>
    </xf>
    <xf numFmtId="2" fontId="1" fillId="0" borderId="14" xfId="0" applyNumberFormat="1" applyFont="1" applyFill="1" applyBorder="1" applyAlignment="1" applyProtection="1">
      <alignment horizontal="right" vertical="center" wrapText="1"/>
    </xf>
    <xf numFmtId="0" fontId="1" fillId="0" borderId="9" xfId="0" applyFont="1" applyFill="1" applyBorder="1" applyAlignment="1" applyProtection="1">
      <alignment horizontal="left" vertical="top" wrapText="1"/>
    </xf>
    <xf numFmtId="0" fontId="8" fillId="0" borderId="12" xfId="0" applyFont="1" applyFill="1" applyBorder="1" applyAlignment="1" applyProtection="1">
      <alignment vertical="center" wrapText="1"/>
    </xf>
    <xf numFmtId="0" fontId="8" fillId="0" borderId="10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>
      <alignment vertical="center" wrapText="1"/>
    </xf>
    <xf numFmtId="2" fontId="1" fillId="2" borderId="4" xfId="0" applyNumberFormat="1" applyFont="1" applyFill="1" applyBorder="1" applyAlignment="1" applyProtection="1">
      <alignment horizontal="right" vertical="center" wrapText="1"/>
    </xf>
    <xf numFmtId="2" fontId="1" fillId="2" borderId="12" xfId="0" applyNumberFormat="1" applyFont="1" applyFill="1" applyBorder="1" applyAlignment="1" applyProtection="1">
      <alignment horizontal="right" vertical="center" wrapText="1"/>
    </xf>
    <xf numFmtId="2" fontId="1" fillId="2" borderId="13" xfId="0" applyNumberFormat="1" applyFont="1" applyFill="1" applyBorder="1" applyAlignment="1" applyProtection="1">
      <alignment horizontal="right" vertical="center" wrapText="1"/>
    </xf>
    <xf numFmtId="0" fontId="8" fillId="0" borderId="4" xfId="0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8" fillId="0" borderId="1" xfId="0" applyFont="1" applyFill="1" applyBorder="1" applyAlignment="1" applyProtection="1">
      <alignment horizontal="center" vertical="top" wrapText="1"/>
    </xf>
    <xf numFmtId="0" fontId="1" fillId="0" borderId="10" xfId="0" applyFont="1" applyFill="1" applyBorder="1" applyAlignment="1" applyProtection="1">
      <alignment horizontal="center" vertical="top" wrapText="1"/>
    </xf>
    <xf numFmtId="0" fontId="1" fillId="0" borderId="11" xfId="0" applyFont="1" applyFill="1" applyBorder="1" applyAlignment="1" applyProtection="1">
      <alignment horizontal="center" vertical="top" wrapText="1"/>
    </xf>
    <xf numFmtId="0" fontId="8" fillId="0" borderId="9" xfId="0" applyFont="1" applyFill="1" applyBorder="1" applyAlignment="1" applyProtection="1">
      <alignment vertical="center" wrapText="1"/>
    </xf>
    <xf numFmtId="2" fontId="1" fillId="2" borderId="8" xfId="0" applyNumberFormat="1" applyFont="1" applyFill="1" applyBorder="1" applyAlignment="1" applyProtection="1">
      <alignment horizontal="right" vertical="center"/>
    </xf>
    <xf numFmtId="2" fontId="1" fillId="2" borderId="4" xfId="0" applyNumberFormat="1" applyFont="1" applyFill="1" applyBorder="1" applyAlignment="1" applyProtection="1">
      <alignment horizontal="right" vertical="center"/>
    </xf>
    <xf numFmtId="2" fontId="1" fillId="2" borderId="1" xfId="0" applyNumberFormat="1" applyFont="1" applyFill="1" applyBorder="1" applyAlignment="1" applyProtection="1">
      <alignment horizontal="right" vertical="center"/>
    </xf>
    <xf numFmtId="0" fontId="1" fillId="0" borderId="2" xfId="0" applyFont="1" applyFill="1" applyBorder="1" applyAlignment="1" applyProtection="1">
      <alignment horizontal="center" vertical="top" wrapText="1"/>
    </xf>
    <xf numFmtId="2" fontId="1" fillId="2" borderId="15" xfId="0" applyNumberFormat="1" applyFont="1" applyFill="1" applyBorder="1" applyAlignment="1" applyProtection="1">
      <alignment horizontal="right" vertical="center" wrapText="1"/>
    </xf>
    <xf numFmtId="2" fontId="1" fillId="0" borderId="10" xfId="0" applyNumberFormat="1" applyFont="1" applyFill="1" applyBorder="1" applyAlignment="1" applyProtection="1">
      <alignment horizontal="right" vertical="center" wrapText="1"/>
    </xf>
    <xf numFmtId="0" fontId="1" fillId="0" borderId="15" xfId="0" applyFont="1" applyFill="1" applyBorder="1" applyAlignment="1" applyProtection="1">
      <alignment vertical="top" wrapText="1"/>
    </xf>
    <xf numFmtId="0" fontId="8" fillId="0" borderId="7" xfId="0" applyFont="1" applyFill="1" applyBorder="1" applyAlignment="1" applyProtection="1">
      <alignment horizontal="center" vertical="top" wrapText="1"/>
    </xf>
    <xf numFmtId="2" fontId="1" fillId="0" borderId="2" xfId="0" applyNumberFormat="1" applyFont="1" applyFill="1" applyBorder="1" applyAlignment="1" applyProtection="1">
      <alignment horizontal="right" vertical="center" wrapText="1"/>
    </xf>
    <xf numFmtId="2" fontId="1" fillId="0" borderId="15" xfId="0" applyNumberFormat="1" applyFont="1" applyFill="1" applyBorder="1" applyAlignment="1" applyProtection="1">
      <alignment horizontal="right" vertical="center" wrapText="1"/>
    </xf>
    <xf numFmtId="2" fontId="1" fillId="0" borderId="11" xfId="0" applyNumberFormat="1" applyFont="1" applyFill="1" applyBorder="1" applyAlignment="1" applyProtection="1">
      <alignment horizontal="right" vertical="center" wrapText="1"/>
    </xf>
    <xf numFmtId="2" fontId="1" fillId="0" borderId="3" xfId="0" applyNumberFormat="1" applyFont="1" applyFill="1" applyBorder="1" applyAlignment="1" applyProtection="1">
      <alignment horizontal="right" vertical="center" wrapText="1"/>
    </xf>
    <xf numFmtId="1" fontId="1" fillId="0" borderId="1" xfId="0" applyNumberFormat="1" applyFont="1" applyFill="1" applyBorder="1" applyAlignment="1" applyProtection="1">
      <alignment horizontal="right" vertical="center" wrapText="1"/>
    </xf>
    <xf numFmtId="0" fontId="1" fillId="0" borderId="9" xfId="0" applyFont="1" applyFill="1" applyBorder="1" applyAlignment="1" applyProtection="1">
      <alignment vertical="center" wrapText="1"/>
    </xf>
    <xf numFmtId="0" fontId="1" fillId="0" borderId="6" xfId="0" applyFont="1" applyFill="1" applyBorder="1" applyAlignment="1" applyProtection="1">
      <alignment horizontal="center" vertical="top" wrapText="1"/>
    </xf>
    <xf numFmtId="0" fontId="1" fillId="0" borderId="9" xfId="0" applyFont="1" applyFill="1" applyBorder="1" applyAlignment="1" applyProtection="1">
      <alignment horizontal="center" vertical="top" wrapText="1"/>
    </xf>
    <xf numFmtId="0" fontId="9" fillId="0" borderId="14" xfId="0" applyFont="1" applyFill="1" applyBorder="1" applyAlignment="1" applyProtection="1">
      <alignment horizontal="center" vertical="top" wrapText="1"/>
    </xf>
    <xf numFmtId="0" fontId="10" fillId="0" borderId="8" xfId="0" applyFont="1" applyFill="1" applyBorder="1" applyAlignment="1" applyProtection="1">
      <alignment vertical="top" wrapText="1"/>
    </xf>
    <xf numFmtId="0" fontId="10" fillId="0" borderId="8" xfId="0" applyFont="1" applyFill="1" applyBorder="1" applyAlignment="1" applyProtection="1">
      <alignment horizontal="center" vertical="top" wrapText="1"/>
    </xf>
    <xf numFmtId="2" fontId="1" fillId="2" borderId="9" xfId="0" applyNumberFormat="1" applyFont="1" applyFill="1" applyBorder="1" applyAlignment="1" applyProtection="1">
      <alignment horizontal="right" vertical="center" wrapText="1"/>
    </xf>
    <xf numFmtId="2" fontId="1" fillId="2" borderId="6" xfId="0" applyNumberFormat="1" applyFont="1" applyFill="1" applyBorder="1" applyAlignment="1" applyProtection="1">
      <alignment horizontal="right" vertical="center" wrapText="1"/>
    </xf>
    <xf numFmtId="2" fontId="1" fillId="0" borderId="5" xfId="0" applyNumberFormat="1" applyFont="1" applyFill="1" applyBorder="1" applyAlignment="1" applyProtection="1">
      <alignment horizontal="right" vertical="center" wrapText="1"/>
    </xf>
    <xf numFmtId="2" fontId="1" fillId="2" borderId="5" xfId="0" applyNumberFormat="1" applyFont="1" applyFill="1" applyBorder="1" applyAlignment="1" applyProtection="1">
      <alignment horizontal="right" vertical="center" wrapText="1"/>
    </xf>
    <xf numFmtId="0" fontId="1" fillId="0" borderId="8" xfId="0" applyFont="1" applyFill="1" applyBorder="1" applyProtection="1"/>
    <xf numFmtId="0" fontId="1" fillId="0" borderId="9" xfId="0" applyFont="1" applyFill="1" applyBorder="1" applyProtection="1"/>
    <xf numFmtId="0" fontId="1" fillId="0" borderId="1" xfId="0" applyFont="1" applyFill="1" applyBorder="1" applyAlignment="1" applyProtection="1">
      <alignment horizontal="center"/>
    </xf>
    <xf numFmtId="0" fontId="8" fillId="0" borderId="9" xfId="0" applyFont="1" applyFill="1" applyBorder="1" applyProtection="1"/>
    <xf numFmtId="0" fontId="8" fillId="0" borderId="0" xfId="0" applyFont="1" applyFill="1" applyProtection="1"/>
    <xf numFmtId="165" fontId="1" fillId="0" borderId="5" xfId="0" applyNumberFormat="1" applyFont="1" applyFill="1" applyBorder="1" applyAlignment="1" applyProtection="1">
      <alignment horizontal="right" vertical="center"/>
    </xf>
    <xf numFmtId="165" fontId="1" fillId="0" borderId="0" xfId="0" applyNumberFormat="1" applyFont="1" applyFill="1" applyAlignment="1" applyProtection="1">
      <alignment horizontal="right" vertical="center"/>
    </xf>
    <xf numFmtId="0" fontId="1" fillId="0" borderId="6" xfId="0" applyFont="1" applyFill="1" applyBorder="1" applyProtection="1"/>
    <xf numFmtId="165" fontId="1" fillId="0" borderId="6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top"/>
    </xf>
    <xf numFmtId="0" fontId="11" fillId="0" borderId="0" xfId="0" applyFont="1" applyFill="1" applyAlignment="1" applyProtection="1">
      <alignment horizontal="center" vertical="top"/>
    </xf>
    <xf numFmtId="0" fontId="11" fillId="0" borderId="6" xfId="0" applyFont="1" applyFill="1" applyBorder="1" applyAlignment="1" applyProtection="1">
      <alignment horizontal="center" vertical="top"/>
    </xf>
    <xf numFmtId="0" fontId="5" fillId="0" borderId="0" xfId="0" applyFont="1" applyFill="1" applyAlignment="1" applyProtection="1">
      <alignment horizontal="center"/>
    </xf>
    <xf numFmtId="0" fontId="12" fillId="0" borderId="5" xfId="0" applyFont="1" applyFill="1" applyBorder="1" applyAlignment="1" applyProtection="1">
      <alignment horizontal="center" vertical="top"/>
    </xf>
    <xf numFmtId="0" fontId="12" fillId="0" borderId="0" xfId="0" applyFont="1" applyFill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center" vertical="top"/>
    </xf>
    <xf numFmtId="0" fontId="13" fillId="0" borderId="0" xfId="0" applyFont="1" applyFill="1" applyProtection="1"/>
    <xf numFmtId="165" fontId="2" fillId="0" borderId="0" xfId="0" applyNumberFormat="1" applyFont="1" applyFill="1" applyAlignment="1" applyProtection="1">
      <alignment horizontal="left" vertical="center" wrapText="1"/>
    </xf>
    <xf numFmtId="0" fontId="2" fillId="0" borderId="0" xfId="0" applyFont="1" applyFill="1" applyProtection="1"/>
    <xf numFmtId="0" fontId="14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horizontal="justify" vertical="center"/>
    </xf>
    <xf numFmtId="0" fontId="1" fillId="0" borderId="0" xfId="0" applyFont="1" applyFill="1" applyAlignment="1" applyProtection="1">
      <alignment vertical="top"/>
    </xf>
    <xf numFmtId="165" fontId="1" fillId="3" borderId="7" xfId="0" applyNumberFormat="1" applyFont="1" applyFill="1" applyBorder="1" applyAlignment="1" applyProtection="1">
      <alignment horizontal="right" vertical="center" wrapText="1"/>
    </xf>
    <xf numFmtId="165" fontId="1" fillId="4" borderId="8" xfId="0" applyNumberFormat="1" applyFont="1" applyFill="1" applyBorder="1" applyAlignment="1" applyProtection="1">
      <alignment horizontal="right" vertical="center" wrapText="1"/>
    </xf>
    <xf numFmtId="0" fontId="1" fillId="0" borderId="6" xfId="0" applyFont="1" applyFill="1" applyBorder="1" applyProtection="1">
      <protection locked="0"/>
    </xf>
    <xf numFmtId="0" fontId="16" fillId="0" borderId="0" xfId="0" applyFont="1" applyFill="1" applyProtection="1"/>
    <xf numFmtId="3" fontId="1" fillId="0" borderId="10" xfId="0" applyNumberFormat="1" applyFont="1" applyFill="1" applyBorder="1" applyAlignment="1" applyProtection="1">
      <alignment horizontal="left"/>
      <protection locked="0"/>
    </xf>
    <xf numFmtId="3" fontId="1" fillId="0" borderId="8" xfId="0" applyNumberFormat="1" applyFont="1" applyFill="1" applyBorder="1" applyAlignment="1" applyProtection="1">
      <alignment horizontal="left"/>
    </xf>
    <xf numFmtId="3" fontId="1" fillId="0" borderId="1" xfId="0" applyNumberFormat="1" applyFont="1" applyFill="1" applyBorder="1" applyAlignment="1" applyProtection="1">
      <alignment horizontal="left"/>
    </xf>
    <xf numFmtId="0" fontId="17" fillId="0" borderId="0" xfId="0" applyFont="1" applyFill="1" applyAlignment="1" applyProtection="1">
      <alignment horizontal="left" vertical="center" wrapText="1"/>
    </xf>
    <xf numFmtId="2" fontId="1" fillId="0" borderId="6" xfId="0" applyNumberFormat="1" applyFont="1" applyFill="1" applyBorder="1" applyAlignment="1" applyProtection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center" vertical="top"/>
    </xf>
    <xf numFmtId="0" fontId="13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Protection="1"/>
    <xf numFmtId="0" fontId="12" fillId="0" borderId="0" xfId="0" applyFont="1" applyFill="1" applyAlignment="1" applyProtection="1">
      <alignment horizontal="center" vertical="top"/>
    </xf>
    <xf numFmtId="0" fontId="12" fillId="0" borderId="0" xfId="0" applyFont="1" applyFill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center" vertical="top"/>
    </xf>
    <xf numFmtId="0" fontId="13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 vertical="top"/>
    </xf>
    <xf numFmtId="0" fontId="13" fillId="0" borderId="0" xfId="0" applyFont="1" applyFill="1" applyProtection="1"/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horizontal="center" vertical="top"/>
    </xf>
    <xf numFmtId="0" fontId="23" fillId="0" borderId="0" xfId="1"/>
    <xf numFmtId="0" fontId="23" fillId="0" borderId="0" xfId="1" applyAlignment="1"/>
    <xf numFmtId="0" fontId="23" fillId="0" borderId="16" xfId="1" applyBorder="1" applyAlignment="1"/>
    <xf numFmtId="0" fontId="23" fillId="0" borderId="0" xfId="1" applyBorder="1" applyAlignment="1"/>
    <xf numFmtId="0" fontId="25" fillId="0" borderId="0" xfId="1" applyFont="1" applyAlignment="1"/>
    <xf numFmtId="0" fontId="25" fillId="0" borderId="0" xfId="1" applyFont="1" applyAlignment="1">
      <alignment horizontal="left"/>
    </xf>
    <xf numFmtId="0" fontId="27" fillId="0" borderId="0" xfId="1" applyFont="1" applyBorder="1" applyAlignment="1">
      <alignment horizontal="center"/>
    </xf>
    <xf numFmtId="0" fontId="28" fillId="0" borderId="0" xfId="1" applyFont="1" applyBorder="1" applyAlignment="1">
      <alignment horizontal="center"/>
    </xf>
    <xf numFmtId="0" fontId="23" fillId="0" borderId="0" xfId="1" applyAlignment="1">
      <alignment horizontal="center"/>
    </xf>
    <xf numFmtId="0" fontId="24" fillId="0" borderId="0" xfId="1" applyFont="1" applyAlignment="1">
      <alignment horizontal="right"/>
    </xf>
    <xf numFmtId="0" fontId="23" fillId="0" borderId="0" xfId="1" applyBorder="1"/>
    <xf numFmtId="0" fontId="23" fillId="0" borderId="17" xfId="1" applyBorder="1"/>
    <xf numFmtId="0" fontId="23" fillId="0" borderId="18" xfId="1" applyBorder="1"/>
    <xf numFmtId="0" fontId="23" fillId="0" borderId="19" xfId="1" applyBorder="1"/>
    <xf numFmtId="0" fontId="25" fillId="0" borderId="17" xfId="1" applyFont="1" applyBorder="1"/>
    <xf numFmtId="0" fontId="25" fillId="0" borderId="20" xfId="1" applyFont="1" applyBorder="1" applyAlignment="1">
      <alignment horizontal="center"/>
    </xf>
    <xf numFmtId="0" fontId="23" fillId="0" borderId="21" xfId="1" applyBorder="1"/>
    <xf numFmtId="0" fontId="23" fillId="0" borderId="22" xfId="1" applyBorder="1"/>
    <xf numFmtId="0" fontId="25" fillId="0" borderId="25" xfId="1" applyFont="1" applyBorder="1" applyAlignment="1">
      <alignment horizontal="center"/>
    </xf>
    <xf numFmtId="0" fontId="25" fillId="0" borderId="0" xfId="1" applyFont="1" applyBorder="1" applyAlignment="1"/>
    <xf numFmtId="0" fontId="25" fillId="0" borderId="21" xfId="1" applyFont="1" applyBorder="1"/>
    <xf numFmtId="0" fontId="23" fillId="0" borderId="23" xfId="1" applyBorder="1"/>
    <xf numFmtId="0" fontId="23" fillId="0" borderId="16" xfId="1" applyBorder="1"/>
    <xf numFmtId="0" fontId="23" fillId="0" borderId="24" xfId="1" applyBorder="1"/>
    <xf numFmtId="0" fontId="23" fillId="0" borderId="20" xfId="1" applyBorder="1" applyAlignment="1">
      <alignment horizontal="center"/>
    </xf>
    <xf numFmtId="0" fontId="23" fillId="0" borderId="0" xfId="1" applyBorder="1" applyAlignment="1">
      <alignment horizontal="center"/>
    </xf>
    <xf numFmtId="0" fontId="23" fillId="0" borderId="0" xfId="1" applyAlignment="1">
      <alignment horizontal="left"/>
    </xf>
    <xf numFmtId="0" fontId="29" fillId="0" borderId="0" xfId="0" applyFont="1" applyFill="1" applyProtection="1"/>
    <xf numFmtId="0" fontId="17" fillId="0" borderId="0" xfId="0" applyFont="1" applyFill="1" applyAlignment="1" applyProtection="1">
      <alignment horizontal="left"/>
    </xf>
    <xf numFmtId="0" fontId="30" fillId="0" borderId="0" xfId="0" applyFont="1" applyFill="1" applyAlignment="1" applyProtection="1">
      <alignment horizontal="left"/>
    </xf>
    <xf numFmtId="0" fontId="30" fillId="0" borderId="0" xfId="0" applyFont="1" applyFill="1" applyProtection="1"/>
    <xf numFmtId="0" fontId="15" fillId="0" borderId="0" xfId="0" applyFont="1" applyFill="1" applyProtection="1"/>
    <xf numFmtId="0" fontId="17" fillId="0" borderId="0" xfId="0" applyFont="1" applyFill="1" applyAlignment="1" applyProtection="1">
      <alignment horizontal="center"/>
    </xf>
    <xf numFmtId="0" fontId="29" fillId="0" borderId="0" xfId="0" applyFont="1" applyFill="1" applyAlignment="1" applyProtection="1">
      <alignment horizontal="center" vertical="center"/>
    </xf>
    <xf numFmtId="0" fontId="29" fillId="0" borderId="0" xfId="0" applyFont="1" applyFill="1" applyAlignment="1" applyProtection="1">
      <alignment vertical="center"/>
    </xf>
    <xf numFmtId="0" fontId="29" fillId="0" borderId="0" xfId="0" applyFont="1" applyFill="1" applyAlignment="1" applyProtection="1">
      <alignment horizontal="center"/>
    </xf>
    <xf numFmtId="0" fontId="20" fillId="0" borderId="0" xfId="0" applyFont="1" applyFill="1" applyAlignment="1" applyProtection="1">
      <alignment horizontal="center" wrapText="1"/>
    </xf>
    <xf numFmtId="0" fontId="29" fillId="0" borderId="0" xfId="0" applyFont="1" applyFill="1" applyAlignment="1" applyProtection="1">
      <alignment horizontal="center" wrapText="1"/>
    </xf>
    <xf numFmtId="0" fontId="20" fillId="0" borderId="0" xfId="0" applyFont="1" applyFill="1" applyAlignment="1" applyProtection="1">
      <alignment horizontal="center"/>
    </xf>
    <xf numFmtId="0" fontId="29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horizontal="right" vertical="center"/>
    </xf>
    <xf numFmtId="165" fontId="31" fillId="0" borderId="0" xfId="0" applyNumberFormat="1" applyFont="1" applyFill="1" applyAlignment="1" applyProtection="1">
      <alignment vertical="center"/>
    </xf>
    <xf numFmtId="165" fontId="29" fillId="0" borderId="0" xfId="0" applyNumberFormat="1" applyFont="1" applyFill="1" applyAlignment="1" applyProtection="1">
      <alignment horizontal="center"/>
    </xf>
    <xf numFmtId="165" fontId="29" fillId="0" borderId="0" xfId="0" applyNumberFormat="1" applyFont="1" applyFill="1" applyAlignment="1" applyProtection="1">
      <alignment horizontal="right" vertical="center"/>
    </xf>
    <xf numFmtId="0" fontId="31" fillId="0" borderId="1" xfId="0" applyFont="1" applyFill="1" applyBorder="1" applyProtection="1"/>
    <xf numFmtId="0" fontId="29" fillId="0" borderId="0" xfId="0" applyFont="1" applyFill="1" applyAlignment="1" applyProtection="1">
      <alignment horizontal="right"/>
    </xf>
    <xf numFmtId="0" fontId="31" fillId="0" borderId="0" xfId="0" applyFont="1" applyFill="1" applyProtection="1"/>
    <xf numFmtId="0" fontId="31" fillId="0" borderId="0" xfId="0" applyFont="1" applyFill="1" applyAlignment="1" applyProtection="1">
      <alignment horizontal="right"/>
    </xf>
    <xf numFmtId="0" fontId="29" fillId="0" borderId="6" xfId="0" applyFont="1" applyFill="1" applyBorder="1" applyAlignment="1" applyProtection="1">
      <alignment horizontal="center"/>
    </xf>
    <xf numFmtId="0" fontId="20" fillId="0" borderId="1" xfId="0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 vertical="top"/>
    </xf>
    <xf numFmtId="0" fontId="29" fillId="0" borderId="1" xfId="0" applyFont="1" applyFill="1" applyBorder="1" applyAlignment="1" applyProtection="1">
      <alignment horizontal="center" vertical="top"/>
    </xf>
    <xf numFmtId="0" fontId="20" fillId="0" borderId="1" xfId="0" applyFont="1" applyFill="1" applyBorder="1" applyAlignment="1" applyProtection="1">
      <alignment vertical="center"/>
    </xf>
    <xf numFmtId="0" fontId="20" fillId="0" borderId="1" xfId="0" applyFont="1" applyFill="1" applyBorder="1" applyAlignment="1" applyProtection="1">
      <alignment horizontal="center" vertical="center"/>
    </xf>
    <xf numFmtId="2" fontId="20" fillId="0" borderId="1" xfId="0" applyNumberFormat="1" applyFont="1" applyFill="1" applyBorder="1" applyAlignment="1" applyProtection="1">
      <alignment horizontal="right" vertical="center"/>
    </xf>
    <xf numFmtId="0" fontId="20" fillId="0" borderId="1" xfId="0" applyFont="1" applyFill="1" applyBorder="1" applyAlignment="1" applyProtection="1">
      <alignment vertical="center" wrapText="1"/>
    </xf>
    <xf numFmtId="0" fontId="20" fillId="0" borderId="0" xfId="0" applyFont="1" applyFill="1" applyProtection="1"/>
    <xf numFmtId="0" fontId="29" fillId="0" borderId="1" xfId="0" applyFont="1" applyFill="1" applyBorder="1" applyAlignment="1" applyProtection="1">
      <alignment vertical="center" wrapText="1"/>
    </xf>
    <xf numFmtId="2" fontId="29" fillId="0" borderId="1" xfId="0" applyNumberFormat="1" applyFont="1" applyFill="1" applyBorder="1" applyAlignment="1" applyProtection="1">
      <alignment horizontal="right" vertical="center"/>
    </xf>
    <xf numFmtId="2" fontId="20" fillId="5" borderId="1" xfId="0" applyNumberFormat="1" applyFont="1" applyFill="1" applyBorder="1" applyAlignment="1" applyProtection="1">
      <alignment horizontal="right" vertical="center"/>
    </xf>
    <xf numFmtId="0" fontId="29" fillId="0" borderId="1" xfId="0" applyFont="1" applyFill="1" applyBorder="1" applyAlignment="1" applyProtection="1">
      <alignment vertical="top" wrapText="1"/>
    </xf>
    <xf numFmtId="0" fontId="29" fillId="5" borderId="1" xfId="0" applyFont="1" applyFill="1" applyBorder="1" applyAlignment="1" applyProtection="1">
      <alignment vertical="center" wrapText="1"/>
    </xf>
    <xf numFmtId="1" fontId="20" fillId="0" borderId="1" xfId="0" applyNumberFormat="1" applyFont="1" applyFill="1" applyBorder="1" applyAlignment="1" applyProtection="1">
      <alignment horizontal="center" vertical="top"/>
    </xf>
    <xf numFmtId="1" fontId="29" fillId="0" borderId="1" xfId="0" applyNumberFormat="1" applyFont="1" applyFill="1" applyBorder="1" applyAlignment="1" applyProtection="1">
      <alignment horizontal="center" vertical="top" wrapText="1"/>
    </xf>
    <xf numFmtId="1" fontId="20" fillId="0" borderId="1" xfId="0" applyNumberFormat="1" applyFont="1" applyFill="1" applyBorder="1" applyAlignment="1" applyProtection="1">
      <alignment horizontal="center" vertical="top" wrapText="1"/>
    </xf>
    <xf numFmtId="0" fontId="20" fillId="0" borderId="1" xfId="0" applyFont="1" applyFill="1" applyBorder="1" applyAlignment="1" applyProtection="1">
      <alignment vertical="top" wrapText="1"/>
    </xf>
    <xf numFmtId="0" fontId="29" fillId="0" borderId="0" xfId="0" applyFont="1" applyFill="1" applyAlignment="1" applyProtection="1">
      <alignment horizontal="center" vertical="top"/>
    </xf>
    <xf numFmtId="0" fontId="20" fillId="0" borderId="0" xfId="0" applyFont="1" applyFill="1" applyAlignment="1" applyProtection="1">
      <alignment horizontal="center" vertical="top" wrapText="1"/>
    </xf>
    <xf numFmtId="165" fontId="29" fillId="0" borderId="5" xfId="0" applyNumberFormat="1" applyFont="1" applyFill="1" applyBorder="1" applyAlignment="1" applyProtection="1">
      <alignment horizontal="right" vertical="center"/>
    </xf>
    <xf numFmtId="0" fontId="20" fillId="0" borderId="0" xfId="0" applyFont="1" applyFill="1" applyAlignment="1" applyProtection="1">
      <alignment horizontal="center" vertical="center" wrapText="1"/>
    </xf>
    <xf numFmtId="0" fontId="29" fillId="0" borderId="0" xfId="0" applyFont="1" applyFill="1" applyAlignment="1" applyProtection="1">
      <alignment vertical="top"/>
    </xf>
    <xf numFmtId="0" fontId="29" fillId="0" borderId="0" xfId="0" applyFont="1" applyFill="1" applyAlignment="1" applyProtection="1">
      <alignment horizontal="center" vertical="center" wrapText="1"/>
    </xf>
    <xf numFmtId="0" fontId="29" fillId="0" borderId="30" xfId="0" applyFont="1" applyFill="1" applyBorder="1" applyAlignment="1" applyProtection="1">
      <alignment horizontal="left" vertical="center"/>
    </xf>
    <xf numFmtId="0" fontId="29" fillId="0" borderId="3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center" vertical="center" wrapText="1"/>
    </xf>
    <xf numFmtId="0" fontId="30" fillId="0" borderId="0" xfId="0" applyFont="1" applyFill="1" applyAlignment="1" applyProtection="1">
      <alignment horizontal="left" vertical="center"/>
    </xf>
    <xf numFmtId="0" fontId="30" fillId="0" borderId="0" xfId="0" applyFont="1" applyFill="1" applyAlignment="1" applyProtection="1">
      <alignment horizontal="right" vertical="center"/>
    </xf>
    <xf numFmtId="0" fontId="2" fillId="0" borderId="31" xfId="0" applyFont="1" applyFill="1" applyBorder="1" applyAlignment="1" applyProtection="1">
      <alignment horizontal="center" vertical="top"/>
    </xf>
    <xf numFmtId="0" fontId="2" fillId="0" borderId="31" xfId="0" applyFont="1" applyFill="1" applyBorder="1" applyAlignment="1" applyProtection="1">
      <alignment horizontal="right" vertical="center"/>
    </xf>
    <xf numFmtId="0" fontId="32" fillId="0" borderId="0" xfId="0" applyFont="1" applyFill="1" applyAlignment="1" applyProtection="1">
      <alignment vertical="center"/>
    </xf>
    <xf numFmtId="0" fontId="32" fillId="0" borderId="0" xfId="0" applyFont="1" applyFill="1" applyAlignment="1" applyProtection="1">
      <alignment vertical="top"/>
    </xf>
    <xf numFmtId="0" fontId="32" fillId="0" borderId="0" xfId="0" applyFont="1" applyFill="1" applyProtection="1"/>
    <xf numFmtId="0" fontId="2" fillId="0" borderId="31" xfId="0" applyFont="1" applyFill="1" applyBorder="1" applyAlignment="1" applyProtection="1">
      <alignment horizontal="right" vertical="top"/>
    </xf>
    <xf numFmtId="0" fontId="17" fillId="0" borderId="0" xfId="0" applyFont="1" applyFill="1" applyProtection="1"/>
    <xf numFmtId="0" fontId="25" fillId="0" borderId="0" xfId="1" applyFont="1"/>
    <xf numFmtId="0" fontId="33" fillId="0" borderId="0" xfId="1" applyFont="1"/>
    <xf numFmtId="0" fontId="23" fillId="0" borderId="0" xfId="1" applyFill="1"/>
    <xf numFmtId="0" fontId="25" fillId="0" borderId="0" xfId="1" applyFont="1" applyBorder="1"/>
    <xf numFmtId="0" fontId="33" fillId="0" borderId="32" xfId="1" applyFont="1" applyBorder="1" applyAlignment="1">
      <alignment horizontal="center" wrapText="1"/>
    </xf>
    <xf numFmtId="0" fontId="33" fillId="0" borderId="32" xfId="1" applyFont="1" applyBorder="1" applyAlignment="1">
      <alignment horizontal="center"/>
    </xf>
    <xf numFmtId="0" fontId="33" fillId="0" borderId="32" xfId="1" applyFont="1" applyFill="1" applyBorder="1"/>
    <xf numFmtId="0" fontId="34" fillId="0" borderId="32" xfId="1" applyFont="1" applyBorder="1"/>
    <xf numFmtId="0" fontId="23" fillId="6" borderId="32" xfId="1" applyFill="1" applyBorder="1"/>
    <xf numFmtId="0" fontId="23" fillId="0" borderId="32" xfId="1" applyFill="1" applyBorder="1"/>
    <xf numFmtId="2" fontId="27" fillId="0" borderId="32" xfId="1" applyNumberFormat="1" applyFont="1" applyFill="1" applyBorder="1"/>
    <xf numFmtId="0" fontId="27" fillId="0" borderId="32" xfId="1" applyNumberFormat="1" applyFont="1" applyFill="1" applyBorder="1"/>
    <xf numFmtId="0" fontId="36" fillId="0" borderId="32" xfId="2" applyFont="1" applyFill="1" applyBorder="1" applyAlignment="1" applyProtection="1">
      <alignment vertical="top" wrapText="1"/>
    </xf>
    <xf numFmtId="2" fontId="23" fillId="0" borderId="32" xfId="1" applyNumberFormat="1" applyFill="1" applyBorder="1"/>
    <xf numFmtId="0" fontId="36" fillId="0" borderId="32" xfId="2" applyFont="1" applyFill="1" applyBorder="1" applyAlignment="1" applyProtection="1">
      <alignment horizontal="left" vertical="top" wrapText="1"/>
    </xf>
    <xf numFmtId="0" fontId="33" fillId="0" borderId="32" xfId="1" applyFont="1" applyBorder="1"/>
    <xf numFmtId="0" fontId="23" fillId="0" borderId="32" xfId="1" applyNumberFormat="1" applyFill="1" applyBorder="1"/>
    <xf numFmtId="0" fontId="34" fillId="0" borderId="32" xfId="1" applyFont="1" applyFill="1" applyBorder="1"/>
    <xf numFmtId="0" fontId="33" fillId="0" borderId="32" xfId="1" applyFont="1" applyBorder="1" applyAlignment="1">
      <alignment horizontal="right"/>
    </xf>
    <xf numFmtId="0" fontId="33" fillId="0" borderId="32" xfId="1" applyFont="1" applyBorder="1" applyAlignment="1">
      <alignment horizontal="left"/>
    </xf>
    <xf numFmtId="0" fontId="42" fillId="0" borderId="0" xfId="10" applyFont="1" applyFill="1"/>
    <xf numFmtId="0" fontId="42" fillId="0" borderId="0" xfId="10" applyFont="1" applyFill="1" applyAlignment="1">
      <alignment horizontal="center" vertical="center" wrapText="1"/>
    </xf>
    <xf numFmtId="14" fontId="41" fillId="0" borderId="0" xfId="10" applyNumberFormat="1" applyFont="1" applyFill="1" applyAlignment="1">
      <alignment vertical="center" wrapText="1"/>
    </xf>
    <xf numFmtId="0" fontId="42" fillId="0" borderId="0" xfId="10" applyFont="1" applyFill="1" applyAlignment="1">
      <alignment vertical="center" wrapText="1"/>
    </xf>
    <xf numFmtId="0" fontId="41" fillId="7" borderId="34" xfId="10" applyFont="1" applyFill="1" applyBorder="1" applyAlignment="1">
      <alignment horizontal="center" vertical="center" wrapText="1"/>
    </xf>
    <xf numFmtId="0" fontId="41" fillId="7" borderId="34" xfId="10" applyFont="1" applyFill="1" applyBorder="1" applyAlignment="1">
      <alignment horizontal="center" vertical="center"/>
    </xf>
    <xf numFmtId="0" fontId="42" fillId="0" borderId="34" xfId="10" applyFont="1" applyFill="1" applyBorder="1" applyAlignment="1">
      <alignment horizontal="center" vertical="center" wrapText="1"/>
    </xf>
    <xf numFmtId="0" fontId="42" fillId="0" borderId="34" xfId="10" applyFont="1" applyFill="1" applyBorder="1" applyAlignment="1">
      <alignment horizontal="left" vertical="center" wrapText="1"/>
    </xf>
    <xf numFmtId="0" fontId="42" fillId="0" borderId="34" xfId="10" applyFont="1" applyFill="1" applyBorder="1" applyAlignment="1">
      <alignment horizontal="left" vertical="center" wrapText="1"/>
    </xf>
    <xf numFmtId="0" fontId="40" fillId="0" borderId="34" xfId="10" applyFill="1" applyBorder="1" applyAlignment="1">
      <alignment horizontal="right" vertical="center"/>
    </xf>
    <xf numFmtId="49" fontId="42" fillId="0" borderId="34" xfId="10" applyNumberFormat="1" applyFont="1" applyFill="1" applyBorder="1" applyAlignment="1">
      <alignment horizontal="center" vertical="center"/>
    </xf>
    <xf numFmtId="2" fontId="42" fillId="0" borderId="34" xfId="10" applyNumberFormat="1" applyFont="1" applyFill="1" applyBorder="1" applyAlignment="1">
      <alignment horizontal="right" vertical="center"/>
    </xf>
    <xf numFmtId="0" fontId="46" fillId="0" borderId="34" xfId="10" applyFont="1" applyFill="1" applyBorder="1" applyAlignment="1">
      <alignment horizontal="right" vertical="center"/>
    </xf>
    <xf numFmtId="49" fontId="41" fillId="0" borderId="34" xfId="10" applyNumberFormat="1" applyFont="1" applyFill="1" applyBorder="1" applyAlignment="1">
      <alignment horizontal="center" vertical="center"/>
    </xf>
    <xf numFmtId="2" fontId="41" fillId="0" borderId="34" xfId="10" applyNumberFormat="1" applyFont="1" applyFill="1" applyBorder="1" applyAlignment="1">
      <alignment horizontal="right" vertical="center"/>
    </xf>
    <xf numFmtId="0" fontId="42" fillId="0" borderId="0" xfId="10" applyFont="1" applyFill="1" applyAlignment="1">
      <alignment horizontal="left" vertical="center" wrapText="1"/>
    </xf>
    <xf numFmtId="0" fontId="40" fillId="0" borderId="0" xfId="10" applyFill="1" applyAlignment="1">
      <alignment horizontal="right" vertical="center"/>
    </xf>
    <xf numFmtId="49" fontId="42" fillId="0" borderId="0" xfId="10" applyNumberFormat="1" applyFont="1" applyFill="1" applyAlignment="1">
      <alignment horizontal="center" vertical="center"/>
    </xf>
    <xf numFmtId="2" fontId="42" fillId="0" borderId="0" xfId="10" applyNumberFormat="1" applyFont="1" applyFill="1" applyAlignment="1">
      <alignment horizontal="right" vertical="center"/>
    </xf>
    <xf numFmtId="0" fontId="40" fillId="0" borderId="0" xfId="10" applyFill="1"/>
    <xf numFmtId="0" fontId="38" fillId="0" borderId="0" xfId="11" applyFont="1"/>
    <xf numFmtId="0" fontId="38" fillId="0" borderId="0" xfId="11" applyFont="1" applyFill="1" applyAlignment="1">
      <alignment wrapText="1"/>
    </xf>
    <xf numFmtId="0" fontId="38" fillId="0" borderId="0" xfId="11" applyFont="1" applyFill="1" applyAlignment="1">
      <alignment horizontal="left" wrapText="1"/>
    </xf>
    <xf numFmtId="0" fontId="38" fillId="0" borderId="0" xfId="11" applyFont="1" applyBorder="1" applyAlignment="1">
      <alignment horizontal="center"/>
    </xf>
    <xf numFmtId="0" fontId="38" fillId="0" borderId="32" xfId="11" applyFont="1" applyBorder="1" applyAlignment="1">
      <alignment horizontal="center" wrapText="1"/>
    </xf>
    <xf numFmtId="0" fontId="38" fillId="0" borderId="32" xfId="11" applyFont="1" applyBorder="1" applyAlignment="1">
      <alignment horizontal="center"/>
    </xf>
    <xf numFmtId="0" fontId="38" fillId="0" borderId="0" xfId="11" applyFont="1" applyAlignment="1">
      <alignment horizontal="center"/>
    </xf>
    <xf numFmtId="0" fontId="38" fillId="0" borderId="32" xfId="11" applyFont="1" applyBorder="1"/>
    <xf numFmtId="0" fontId="47" fillId="0" borderId="32" xfId="11" applyFont="1" applyBorder="1"/>
    <xf numFmtId="2" fontId="38" fillId="0" borderId="32" xfId="11" applyNumberFormat="1" applyFont="1" applyBorder="1"/>
    <xf numFmtId="0" fontId="48" fillId="0" borderId="32" xfId="11" applyFont="1" applyBorder="1"/>
    <xf numFmtId="0" fontId="48" fillId="0" borderId="32" xfId="11" applyFont="1" applyBorder="1" applyAlignment="1">
      <alignment horizontal="right"/>
    </xf>
    <xf numFmtId="2" fontId="48" fillId="0" borderId="32" xfId="11" applyNumberFormat="1" applyFont="1" applyBorder="1"/>
    <xf numFmtId="0" fontId="38" fillId="0" borderId="16" xfId="11" applyFont="1" applyBorder="1"/>
    <xf numFmtId="0" fontId="47" fillId="0" borderId="0" xfId="11" applyFont="1" applyAlignment="1">
      <alignment horizontal="center"/>
    </xf>
    <xf numFmtId="0" fontId="50" fillId="0" borderId="0" xfId="12" applyFont="1" applyProtection="1">
      <protection locked="0"/>
    </xf>
    <xf numFmtId="0" fontId="50" fillId="0" borderId="0" xfId="12" applyFont="1"/>
    <xf numFmtId="0" fontId="53" fillId="0" borderId="0" xfId="13" applyFont="1" applyProtection="1">
      <protection locked="0"/>
    </xf>
    <xf numFmtId="0" fontId="50" fillId="0" borderId="0" xfId="12" applyFont="1" applyAlignment="1" applyProtection="1">
      <alignment wrapText="1"/>
      <protection locked="0"/>
    </xf>
    <xf numFmtId="0" fontId="50" fillId="0" borderId="0" xfId="12" applyFont="1" applyAlignment="1">
      <alignment wrapText="1"/>
    </xf>
    <xf numFmtId="0" fontId="54" fillId="0" borderId="0" xfId="12" applyFont="1" applyProtection="1">
      <protection locked="0"/>
    </xf>
    <xf numFmtId="0" fontId="50" fillId="0" borderId="0" xfId="12" applyFont="1" applyAlignment="1" applyProtection="1">
      <alignment horizontal="center"/>
      <protection locked="0"/>
    </xf>
    <xf numFmtId="0" fontId="55" fillId="0" borderId="0" xfId="13" applyFont="1" applyAlignment="1" applyProtection="1">
      <alignment horizontal="center" vertical="center" wrapText="1"/>
      <protection locked="0"/>
    </xf>
    <xf numFmtId="0" fontId="38" fillId="0" borderId="0" xfId="12" applyFont="1" applyAlignment="1" applyProtection="1">
      <alignment horizontal="left"/>
      <protection locked="0"/>
    </xf>
    <xf numFmtId="0" fontId="38" fillId="0" borderId="0" xfId="12" applyFont="1" applyAlignment="1" applyProtection="1">
      <alignment horizontal="center"/>
      <protection locked="0"/>
    </xf>
    <xf numFmtId="0" fontId="38" fillId="0" borderId="0" xfId="12" applyFont="1" applyProtection="1">
      <protection locked="0"/>
    </xf>
    <xf numFmtId="0" fontId="57" fillId="0" borderId="27" xfId="12" applyFont="1" applyBorder="1" applyProtection="1">
      <protection locked="0"/>
    </xf>
    <xf numFmtId="0" fontId="57" fillId="0" borderId="32" xfId="12" applyFont="1" applyBorder="1" applyProtection="1">
      <protection locked="0"/>
    </xf>
    <xf numFmtId="0" fontId="47" fillId="0" borderId="0" xfId="12" applyFont="1" applyProtection="1">
      <protection locked="0"/>
    </xf>
    <xf numFmtId="1" fontId="59" fillId="0" borderId="0" xfId="12" applyNumberFormat="1" applyFont="1" applyProtection="1">
      <protection locked="0"/>
    </xf>
    <xf numFmtId="0" fontId="54" fillId="0" borderId="32" xfId="9" applyFont="1" applyBorder="1" applyAlignment="1" applyProtection="1">
      <alignment horizontal="center" vertical="center" wrapText="1"/>
      <protection locked="0"/>
    </xf>
    <xf numFmtId="0" fontId="60" fillId="0" borderId="32" xfId="14" applyFont="1" applyBorder="1" applyAlignment="1" applyProtection="1">
      <alignment horizontal="center" vertical="top" wrapText="1"/>
      <protection locked="0"/>
    </xf>
    <xf numFmtId="0" fontId="60" fillId="0" borderId="27" xfId="9" applyFont="1" applyBorder="1" applyAlignment="1" applyProtection="1">
      <alignment horizontal="center" vertical="top" wrapText="1"/>
      <protection locked="0"/>
    </xf>
    <xf numFmtId="0" fontId="60" fillId="0" borderId="32" xfId="12" applyFont="1" applyBorder="1" applyAlignment="1" applyProtection="1">
      <alignment vertical="top"/>
      <protection locked="0"/>
    </xf>
    <xf numFmtId="0" fontId="47" fillId="0" borderId="21" xfId="12" applyFont="1" applyBorder="1" applyProtection="1">
      <protection locked="0"/>
    </xf>
    <xf numFmtId="165" fontId="58" fillId="0" borderId="0" xfId="15" applyNumberFormat="1" applyFont="1" applyAlignment="1" applyProtection="1">
      <alignment horizontal="center"/>
      <protection locked="0"/>
    </xf>
    <xf numFmtId="0" fontId="50" fillId="0" borderId="32" xfId="14" applyFont="1" applyBorder="1" applyAlignment="1" applyProtection="1">
      <alignment vertical="center" wrapText="1"/>
      <protection locked="0"/>
    </xf>
    <xf numFmtId="0" fontId="50" fillId="0" borderId="32" xfId="14" applyFont="1" applyBorder="1" applyProtection="1">
      <protection locked="0"/>
    </xf>
    <xf numFmtId="0" fontId="50" fillId="0" borderId="27" xfId="14" applyFont="1" applyBorder="1" applyAlignment="1" applyProtection="1">
      <alignment horizontal="center" vertical="center"/>
      <protection locked="0"/>
    </xf>
    <xf numFmtId="0" fontId="38" fillId="0" borderId="32" xfId="12" applyFont="1" applyBorder="1" applyAlignment="1" applyProtection="1">
      <alignment horizontal="center"/>
      <protection locked="0"/>
    </xf>
    <xf numFmtId="0" fontId="38" fillId="0" borderId="16" xfId="12" applyFont="1" applyBorder="1" applyAlignment="1" applyProtection="1">
      <alignment horizontal="left"/>
      <protection locked="0"/>
    </xf>
    <xf numFmtId="0" fontId="50" fillId="0" borderId="32" xfId="14" applyFont="1" applyBorder="1" applyAlignment="1" applyProtection="1">
      <alignment horizontal="right"/>
      <protection locked="0"/>
    </xf>
    <xf numFmtId="0" fontId="50" fillId="0" borderId="27" xfId="14" applyFont="1" applyBorder="1" applyAlignment="1" applyProtection="1">
      <alignment horizontal="right"/>
      <protection locked="0"/>
    </xf>
    <xf numFmtId="0" fontId="38" fillId="0" borderId="32" xfId="12" applyFont="1" applyBorder="1" applyAlignment="1" applyProtection="1">
      <alignment horizontal="right"/>
      <protection locked="0"/>
    </xf>
    <xf numFmtId="0" fontId="38" fillId="0" borderId="0" xfId="12" applyFont="1" applyAlignment="1" applyProtection="1">
      <alignment horizontal="right"/>
      <protection locked="0"/>
    </xf>
    <xf numFmtId="165" fontId="61" fillId="0" borderId="0" xfId="15" applyNumberFormat="1" applyFont="1" applyProtection="1">
      <protection locked="0"/>
    </xf>
    <xf numFmtId="165" fontId="61" fillId="0" borderId="0" xfId="15" applyNumberFormat="1" applyFont="1" applyAlignment="1" applyProtection="1">
      <alignment horizontal="left"/>
      <protection locked="0"/>
    </xf>
    <xf numFmtId="165" fontId="61" fillId="0" borderId="0" xfId="15" applyNumberFormat="1" applyFont="1" applyAlignment="1" applyProtection="1">
      <alignment horizontal="center"/>
      <protection locked="0"/>
    </xf>
    <xf numFmtId="0" fontId="38" fillId="0" borderId="32" xfId="12" applyFont="1" applyBorder="1" applyProtection="1">
      <protection locked="0"/>
    </xf>
    <xf numFmtId="1" fontId="59" fillId="0" borderId="32" xfId="12" applyNumberFormat="1" applyFont="1" applyBorder="1" applyProtection="1">
      <protection locked="0"/>
    </xf>
    <xf numFmtId="0" fontId="50" fillId="0" borderId="0" xfId="14" applyFont="1" applyAlignment="1" applyProtection="1">
      <alignment vertical="center" wrapText="1"/>
      <protection locked="0"/>
    </xf>
    <xf numFmtId="0" fontId="47" fillId="0" borderId="0" xfId="14" applyFont="1" applyAlignment="1" applyProtection="1">
      <alignment horizontal="center" vertical="center"/>
      <protection locked="0"/>
    </xf>
    <xf numFmtId="0" fontId="50" fillId="0" borderId="0" xfId="14" applyFont="1" applyProtection="1">
      <protection locked="0"/>
    </xf>
    <xf numFmtId="165" fontId="53" fillId="0" borderId="0" xfId="15" applyNumberFormat="1" applyFont="1" applyProtection="1">
      <protection locked="0"/>
    </xf>
    <xf numFmtId="0" fontId="38" fillId="0" borderId="0" xfId="12" applyFont="1" applyAlignment="1">
      <alignment vertical="center" wrapText="1"/>
    </xf>
    <xf numFmtId="0" fontId="38" fillId="0" borderId="0" xfId="12" applyFont="1" applyAlignment="1">
      <alignment horizontal="center" vertical="center" wrapText="1"/>
    </xf>
    <xf numFmtId="0" fontId="47" fillId="0" borderId="47" xfId="12" applyFont="1" applyBorder="1" applyAlignment="1" applyProtection="1">
      <alignment horizontal="center" vertical="center" wrapText="1"/>
      <protection locked="0"/>
    </xf>
    <xf numFmtId="0" fontId="47" fillId="0" borderId="32" xfId="12" applyFont="1" applyBorder="1" applyAlignment="1" applyProtection="1">
      <alignment horizontal="center" vertical="center" wrapText="1"/>
      <protection locked="0"/>
    </xf>
    <xf numFmtId="0" fontId="47" fillId="0" borderId="27" xfId="12" applyFont="1" applyBorder="1" applyAlignment="1" applyProtection="1">
      <alignment horizontal="center" vertical="center" wrapText="1"/>
      <protection locked="0"/>
    </xf>
    <xf numFmtId="0" fontId="47" fillId="0" borderId="48" xfId="12" applyFont="1" applyBorder="1" applyAlignment="1" applyProtection="1">
      <alignment horizontal="center" vertical="center" wrapText="1"/>
      <protection locked="0"/>
    </xf>
    <xf numFmtId="0" fontId="47" fillId="0" borderId="46" xfId="12" applyFont="1" applyBorder="1" applyAlignment="1">
      <alignment horizontal="center" wrapText="1"/>
    </xf>
    <xf numFmtId="0" fontId="47" fillId="0" borderId="47" xfId="12" applyFont="1" applyBorder="1" applyAlignment="1">
      <alignment horizontal="center" wrapText="1"/>
    </xf>
    <xf numFmtId="0" fontId="47" fillId="0" borderId="32" xfId="12" applyFont="1" applyBorder="1" applyAlignment="1">
      <alignment horizontal="center" wrapText="1"/>
    </xf>
    <xf numFmtId="0" fontId="47" fillId="0" borderId="27" xfId="12" applyFont="1" applyBorder="1" applyAlignment="1">
      <alignment horizontal="center" wrapText="1"/>
    </xf>
    <xf numFmtId="0" fontId="47" fillId="0" borderId="48" xfId="12" applyFont="1" applyBorder="1" applyAlignment="1">
      <alignment horizontal="center" wrapText="1"/>
    </xf>
    <xf numFmtId="0" fontId="47" fillId="0" borderId="52" xfId="12" applyFont="1" applyBorder="1" applyAlignment="1">
      <alignment horizontal="center" wrapText="1"/>
    </xf>
    <xf numFmtId="0" fontId="47" fillId="0" borderId="49" xfId="12" applyFont="1" applyBorder="1" applyAlignment="1">
      <alignment horizontal="center" wrapText="1"/>
    </xf>
    <xf numFmtId="0" fontId="47" fillId="0" borderId="46" xfId="12" applyFont="1" applyBorder="1" applyAlignment="1">
      <alignment wrapText="1"/>
    </xf>
    <xf numFmtId="0" fontId="37" fillId="0" borderId="52" xfId="12" applyFont="1" applyBorder="1" applyAlignment="1">
      <alignment horizontal="right" wrapText="1"/>
    </xf>
    <xf numFmtId="0" fontId="37" fillId="0" borderId="32" xfId="12" applyFont="1" applyBorder="1" applyAlignment="1">
      <alignment horizontal="right" wrapText="1"/>
    </xf>
    <xf numFmtId="0" fontId="37" fillId="0" borderId="27" xfId="12" applyFont="1" applyBorder="1" applyAlignment="1">
      <alignment horizontal="right" wrapText="1"/>
    </xf>
    <xf numFmtId="0" fontId="37" fillId="0" borderId="48" xfId="12" applyFont="1" applyBorder="1" applyAlignment="1">
      <alignment horizontal="right" wrapText="1"/>
    </xf>
    <xf numFmtId="0" fontId="37" fillId="0" borderId="47" xfId="12" applyFont="1" applyBorder="1" applyAlignment="1">
      <alignment horizontal="right" wrapText="1"/>
    </xf>
    <xf numFmtId="4" fontId="37" fillId="8" borderId="49" xfId="12" applyNumberFormat="1" applyFont="1" applyFill="1" applyBorder="1" applyAlignment="1">
      <alignment horizontal="right" wrapText="1"/>
    </xf>
    <xf numFmtId="0" fontId="63" fillId="0" borderId="46" xfId="12" applyFont="1" applyBorder="1" applyAlignment="1">
      <alignment horizontal="left" wrapText="1"/>
    </xf>
    <xf numFmtId="0" fontId="37" fillId="0" borderId="46" xfId="12" applyFont="1" applyBorder="1" applyAlignment="1">
      <alignment horizontal="left" wrapText="1"/>
    </xf>
    <xf numFmtId="0" fontId="37" fillId="0" borderId="46" xfId="12" applyFont="1" applyBorder="1" applyAlignment="1" applyProtection="1">
      <alignment horizontal="left" wrapText="1"/>
      <protection locked="0"/>
    </xf>
    <xf numFmtId="0" fontId="37" fillId="0" borderId="47" xfId="12" applyFont="1" applyBorder="1" applyAlignment="1" applyProtection="1">
      <alignment horizontal="right" wrapText="1"/>
      <protection locked="0"/>
    </xf>
    <xf numFmtId="0" fontId="37" fillId="0" borderId="32" xfId="12" applyFont="1" applyBorder="1" applyAlignment="1" applyProtection="1">
      <alignment horizontal="right" wrapText="1"/>
      <protection locked="0"/>
    </xf>
    <xf numFmtId="0" fontId="59" fillId="0" borderId="32" xfId="12" applyFont="1" applyBorder="1" applyAlignment="1" applyProtection="1">
      <alignment horizontal="right" wrapText="1"/>
      <protection locked="0"/>
    </xf>
    <xf numFmtId="0" fontId="37" fillId="0" borderId="27" xfId="12" applyFont="1" applyBorder="1" applyAlignment="1" applyProtection="1">
      <alignment horizontal="right" wrapText="1"/>
      <protection locked="0"/>
    </xf>
    <xf numFmtId="0" fontId="37" fillId="0" borderId="48" xfId="12" applyFont="1" applyBorder="1" applyAlignment="1" applyProtection="1">
      <alignment horizontal="right" wrapText="1"/>
      <protection locked="0"/>
    </xf>
    <xf numFmtId="0" fontId="64" fillId="0" borderId="46" xfId="12" applyFont="1" applyBorder="1" applyAlignment="1" applyProtection="1">
      <alignment horizontal="left" wrapText="1"/>
      <protection locked="0"/>
    </xf>
    <xf numFmtId="0" fontId="65" fillId="0" borderId="46" xfId="12" applyFont="1" applyBorder="1" applyAlignment="1" applyProtection="1">
      <alignment horizontal="left" wrapText="1"/>
      <protection locked="0"/>
    </xf>
    <xf numFmtId="0" fontId="59" fillId="0" borderId="46" xfId="12" applyFont="1" applyBorder="1" applyAlignment="1" applyProtection="1">
      <alignment horizontal="left" wrapText="1"/>
      <protection locked="0"/>
    </xf>
    <xf numFmtId="0" fontId="66" fillId="0" borderId="53" xfId="12" applyFont="1" applyBorder="1" applyAlignment="1">
      <alignment horizontal="left" wrapText="1"/>
    </xf>
    <xf numFmtId="0" fontId="37" fillId="0" borderId="54" xfId="12" applyFont="1" applyBorder="1" applyAlignment="1" applyProtection="1">
      <alignment horizontal="right" wrapText="1"/>
      <protection locked="0"/>
    </xf>
    <xf numFmtId="0" fontId="37" fillId="0" borderId="20" xfId="12" applyFont="1" applyBorder="1" applyAlignment="1" applyProtection="1">
      <alignment horizontal="right" wrapText="1"/>
      <protection locked="0"/>
    </xf>
    <xf numFmtId="0" fontId="59" fillId="0" borderId="20" xfId="12" applyFont="1" applyBorder="1" applyAlignment="1" applyProtection="1">
      <alignment horizontal="right" wrapText="1"/>
      <protection locked="0"/>
    </xf>
    <xf numFmtId="0" fontId="37" fillId="0" borderId="17" xfId="12" applyFont="1" applyBorder="1" applyAlignment="1" applyProtection="1">
      <alignment horizontal="right" wrapText="1"/>
      <protection locked="0"/>
    </xf>
    <xf numFmtId="0" fontId="37" fillId="0" borderId="55" xfId="12" applyFont="1" applyBorder="1" applyAlignment="1" applyProtection="1">
      <alignment horizontal="right" wrapText="1"/>
      <protection locked="0"/>
    </xf>
    <xf numFmtId="4" fontId="37" fillId="8" borderId="50" xfId="12" applyNumberFormat="1" applyFont="1" applyFill="1" applyBorder="1" applyAlignment="1">
      <alignment horizontal="right" wrapText="1"/>
    </xf>
    <xf numFmtId="0" fontId="37" fillId="0" borderId="54" xfId="12" applyFont="1" applyBorder="1" applyAlignment="1">
      <alignment horizontal="right" wrapText="1"/>
    </xf>
    <xf numFmtId="0" fontId="67" fillId="8" borderId="39" xfId="12" applyFont="1" applyFill="1" applyBorder="1" applyAlignment="1">
      <alignment horizontal="left" wrapText="1"/>
    </xf>
    <xf numFmtId="0" fontId="67" fillId="8" borderId="56" xfId="12" applyFont="1" applyFill="1" applyBorder="1" applyAlignment="1">
      <alignment horizontal="right" wrapText="1"/>
    </xf>
    <xf numFmtId="0" fontId="67" fillId="8" borderId="57" xfId="12" applyFont="1" applyFill="1" applyBorder="1" applyAlignment="1">
      <alignment horizontal="right" wrapText="1"/>
    </xf>
    <xf numFmtId="0" fontId="67" fillId="8" borderId="58" xfId="12" applyFont="1" applyFill="1" applyBorder="1" applyAlignment="1">
      <alignment horizontal="right" wrapText="1"/>
    </xf>
    <xf numFmtId="4" fontId="37" fillId="8" borderId="58" xfId="12" applyNumberFormat="1" applyFont="1" applyFill="1" applyBorder="1" applyAlignment="1">
      <alignment horizontal="right" wrapText="1"/>
    </xf>
    <xf numFmtId="0" fontId="68" fillId="8" borderId="59" xfId="12" applyFont="1" applyFill="1" applyBorder="1" applyAlignment="1">
      <alignment horizontal="left" wrapText="1"/>
    </xf>
    <xf numFmtId="0" fontId="67" fillId="8" borderId="60" xfId="12" applyFont="1" applyFill="1" applyBorder="1" applyAlignment="1">
      <alignment horizontal="right" wrapText="1"/>
    </xf>
    <xf numFmtId="0" fontId="67" fillId="8" borderId="61" xfId="12" applyFont="1" applyFill="1" applyBorder="1" applyAlignment="1">
      <alignment horizontal="right" wrapText="1"/>
    </xf>
    <xf numFmtId="0" fontId="67" fillId="8" borderId="62" xfId="12" applyFont="1" applyFill="1" applyBorder="1" applyAlignment="1">
      <alignment horizontal="right" wrapText="1"/>
    </xf>
    <xf numFmtId="4" fontId="37" fillId="8" borderId="62" xfId="12" applyNumberFormat="1" applyFont="1" applyFill="1" applyBorder="1" applyAlignment="1">
      <alignment horizontal="right" wrapText="1"/>
    </xf>
    <xf numFmtId="0" fontId="50" fillId="8" borderId="63" xfId="12" applyFont="1" applyFill="1" applyBorder="1"/>
    <xf numFmtId="0" fontId="50" fillId="8" borderId="64" xfId="12" applyFont="1" applyFill="1" applyBorder="1"/>
    <xf numFmtId="0" fontId="50" fillId="8" borderId="26" xfId="12" applyFont="1" applyFill="1" applyBorder="1"/>
    <xf numFmtId="0" fontId="50" fillId="8" borderId="51" xfId="12" applyFont="1" applyFill="1" applyBorder="1"/>
    <xf numFmtId="4" fontId="37" fillId="8" borderId="51" xfId="12" applyNumberFormat="1" applyFont="1" applyFill="1" applyBorder="1" applyAlignment="1">
      <alignment horizontal="right" wrapText="1"/>
    </xf>
    <xf numFmtId="0" fontId="64" fillId="8" borderId="46" xfId="12" applyFont="1" applyFill="1" applyBorder="1" applyAlignment="1" applyProtection="1">
      <alignment horizontal="left" wrapText="1"/>
      <protection locked="0"/>
    </xf>
    <xf numFmtId="0" fontId="50" fillId="8" borderId="47" xfId="12" applyFont="1" applyFill="1" applyBorder="1"/>
    <xf numFmtId="0" fontId="50" fillId="8" borderId="32" xfId="12" applyFont="1" applyFill="1" applyBorder="1"/>
    <xf numFmtId="0" fontId="50" fillId="8" borderId="49" xfId="12" applyFont="1" applyFill="1" applyBorder="1"/>
    <xf numFmtId="0" fontId="50" fillId="8" borderId="46" xfId="12" applyFont="1" applyFill="1" applyBorder="1"/>
    <xf numFmtId="0" fontId="64" fillId="8" borderId="59" xfId="12" applyFont="1" applyFill="1" applyBorder="1" applyAlignment="1" applyProtection="1">
      <alignment horizontal="left" wrapText="1"/>
      <protection locked="0"/>
    </xf>
    <xf numFmtId="0" fontId="50" fillId="8" borderId="60" xfId="12" applyFont="1" applyFill="1" applyBorder="1"/>
    <xf numFmtId="0" fontId="50" fillId="8" borderId="61" xfId="12" applyFont="1" applyFill="1" applyBorder="1"/>
    <xf numFmtId="0" fontId="50" fillId="8" borderId="62" xfId="12" applyFont="1" applyFill="1" applyBorder="1"/>
    <xf numFmtId="0" fontId="51" fillId="0" borderId="0" xfId="12" applyFont="1" applyProtection="1">
      <protection locked="0"/>
    </xf>
    <xf numFmtId="0" fontId="38" fillId="0" borderId="0" xfId="12" applyFont="1" applyAlignment="1" applyProtection="1">
      <alignment wrapText="1"/>
      <protection locked="0"/>
    </xf>
    <xf numFmtId="0" fontId="50" fillId="0" borderId="16" xfId="12" applyFont="1" applyBorder="1" applyProtection="1">
      <protection locked="0"/>
    </xf>
    <xf numFmtId="0" fontId="51" fillId="0" borderId="0" xfId="12" applyFont="1" applyAlignment="1" applyProtection="1">
      <alignment horizontal="center"/>
      <protection locked="0"/>
    </xf>
    <xf numFmtId="2" fontId="23" fillId="0" borderId="0" xfId="1" applyNumberFormat="1"/>
    <xf numFmtId="0" fontId="70" fillId="0" borderId="0" xfId="1" applyFont="1"/>
    <xf numFmtId="2" fontId="71" fillId="0" borderId="0" xfId="1" applyNumberFormat="1" applyFont="1"/>
    <xf numFmtId="0" fontId="23" fillId="0" borderId="32" xfId="1" applyBorder="1"/>
    <xf numFmtId="2" fontId="23" fillId="0" borderId="32" xfId="1" applyNumberFormat="1" applyBorder="1" applyAlignment="1">
      <alignment horizontal="center" vertical="center" wrapText="1"/>
    </xf>
    <xf numFmtId="165" fontId="23" fillId="0" borderId="32" xfId="1" applyNumberFormat="1" applyBorder="1"/>
    <xf numFmtId="2" fontId="23" fillId="0" borderId="32" xfId="1" applyNumberFormat="1" applyBorder="1"/>
    <xf numFmtId="166" fontId="23" fillId="0" borderId="32" xfId="1" applyNumberFormat="1" applyBorder="1"/>
    <xf numFmtId="165" fontId="23" fillId="0" borderId="25" xfId="1" applyNumberFormat="1" applyFill="1" applyBorder="1"/>
    <xf numFmtId="0" fontId="22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/>
    </xf>
    <xf numFmtId="0" fontId="3" fillId="0" borderId="0" xfId="0" applyFont="1" applyFill="1" applyProtection="1"/>
    <xf numFmtId="0" fontId="0" fillId="0" borderId="6" xfId="0" applyFill="1" applyBorder="1" applyAlignment="1" applyProtection="1">
      <alignment horizontal="left"/>
    </xf>
    <xf numFmtId="0" fontId="3" fillId="0" borderId="0" xfId="0" applyFont="1" applyFill="1" applyAlignment="1" applyProtection="1">
      <alignment horizontal="center" vertical="top"/>
    </xf>
    <xf numFmtId="0" fontId="13" fillId="0" borderId="0" xfId="0" applyFont="1" applyFill="1" applyProtection="1"/>
    <xf numFmtId="0" fontId="21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 vertical="top" wrapText="1"/>
    </xf>
    <xf numFmtId="0" fontId="1" fillId="0" borderId="6" xfId="0" applyFont="1" applyFill="1" applyBorder="1" applyAlignment="1" applyProtection="1">
      <alignment horizontal="left" vertical="top" wrapText="1"/>
    </xf>
    <xf numFmtId="49" fontId="2" fillId="0" borderId="4" xfId="0" applyNumberFormat="1" applyFont="1" applyFill="1" applyBorder="1" applyAlignment="1" applyProtection="1">
      <alignment horizontal="center" vertical="center"/>
    </xf>
    <xf numFmtId="49" fontId="2" fillId="0" borderId="9" xfId="0" applyNumberFormat="1" applyFont="1" applyFill="1" applyBorder="1" applyAlignment="1" applyProtection="1">
      <alignment horizontal="center" vertical="center"/>
    </xf>
    <xf numFmtId="49" fontId="2" fillId="0" borderId="8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right"/>
    </xf>
    <xf numFmtId="0" fontId="3" fillId="0" borderId="5" xfId="0" applyFont="1" applyFill="1" applyBorder="1" applyAlignment="1" applyProtection="1">
      <alignment horizontal="center" vertical="top" wrapText="1"/>
    </xf>
    <xf numFmtId="0" fontId="0" fillId="0" borderId="5" xfId="0" applyFill="1" applyBorder="1" applyAlignment="1" applyProtection="1">
      <alignment horizontal="center" wrapText="1"/>
    </xf>
    <xf numFmtId="0" fontId="12" fillId="0" borderId="0" xfId="0" applyFont="1" applyFill="1" applyAlignment="1" applyProtection="1">
      <alignment horizontal="center" vertical="top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0" fontId="18" fillId="0" borderId="5" xfId="0" applyFont="1" applyFill="1" applyBorder="1" applyAlignment="1" applyProtection="1">
      <alignment horizontal="left" vertical="center" wrapText="1"/>
    </xf>
    <xf numFmtId="0" fontId="18" fillId="0" borderId="12" xfId="0" applyFont="1" applyFill="1" applyBorder="1" applyAlignment="1" applyProtection="1">
      <alignment horizontal="left" vertical="center" wrapText="1"/>
    </xf>
    <xf numFmtId="0" fontId="18" fillId="0" borderId="6" xfId="0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20" fillId="0" borderId="4" xfId="0" applyFont="1" applyFill="1" applyBorder="1" applyAlignment="1" applyProtection="1">
      <alignment horizontal="center" wrapText="1"/>
    </xf>
    <xf numFmtId="0" fontId="20" fillId="0" borderId="8" xfId="0" applyFont="1" applyFill="1" applyBorder="1" applyAlignment="1" applyProtection="1">
      <alignment horizontal="center" wrapText="1"/>
    </xf>
    <xf numFmtId="165" fontId="7" fillId="0" borderId="2" xfId="0" applyNumberFormat="1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wrapText="1"/>
    </xf>
    <xf numFmtId="165" fontId="7" fillId="0" borderId="14" xfId="0" applyNumberFormat="1" applyFont="1" applyFill="1" applyBorder="1" applyAlignment="1" applyProtection="1">
      <alignment horizontal="center" vertical="center" wrapText="1"/>
    </xf>
    <xf numFmtId="0" fontId="18" fillId="0" borderId="7" xfId="0" applyFont="1" applyFill="1" applyBorder="1" applyAlignment="1" applyProtection="1">
      <alignment wrapText="1"/>
    </xf>
    <xf numFmtId="0" fontId="33" fillId="0" borderId="0" xfId="1" applyFont="1" applyBorder="1" applyAlignment="1">
      <alignment horizontal="center"/>
    </xf>
    <xf numFmtId="0" fontId="33" fillId="0" borderId="18" xfId="1" applyFont="1" applyBorder="1" applyAlignment="1">
      <alignment horizontal="center"/>
    </xf>
    <xf numFmtId="0" fontId="23" fillId="0" borderId="0" xfId="1" applyAlignment="1">
      <alignment horizontal="left"/>
    </xf>
    <xf numFmtId="0" fontId="25" fillId="0" borderId="0" xfId="1" applyFont="1" applyAlignment="1">
      <alignment horizontal="center"/>
    </xf>
    <xf numFmtId="0" fontId="33" fillId="0" borderId="0" xfId="1" applyFont="1" applyAlignment="1">
      <alignment horizontal="right"/>
    </xf>
    <xf numFmtId="0" fontId="25" fillId="0" borderId="0" xfId="1" applyFont="1" applyBorder="1" applyAlignment="1">
      <alignment horizontal="left"/>
    </xf>
    <xf numFmtId="0" fontId="33" fillId="0" borderId="16" xfId="1" applyFont="1" applyBorder="1" applyAlignment="1">
      <alignment horizontal="right"/>
    </xf>
    <xf numFmtId="0" fontId="33" fillId="0" borderId="20" xfId="1" applyFont="1" applyBorder="1" applyAlignment="1">
      <alignment horizontal="center" vertical="center" wrapText="1"/>
    </xf>
    <xf numFmtId="0" fontId="33" fillId="0" borderId="25" xfId="1" applyFont="1" applyBorder="1" applyAlignment="1">
      <alignment horizontal="center" vertical="center" wrapText="1"/>
    </xf>
    <xf numFmtId="0" fontId="33" fillId="0" borderId="26" xfId="1" applyFont="1" applyBorder="1" applyAlignment="1">
      <alignment horizontal="center" vertical="center" wrapText="1"/>
    </xf>
    <xf numFmtId="0" fontId="33" fillId="0" borderId="20" xfId="1" applyFont="1" applyBorder="1" applyAlignment="1">
      <alignment horizontal="center" vertical="center"/>
    </xf>
    <xf numFmtId="0" fontId="33" fillId="0" borderId="25" xfId="1" applyFont="1" applyBorder="1" applyAlignment="1">
      <alignment horizontal="center" vertical="center"/>
    </xf>
    <xf numFmtId="0" fontId="33" fillId="0" borderId="26" xfId="1" applyFont="1" applyBorder="1" applyAlignment="1">
      <alignment horizontal="center" vertical="center"/>
    </xf>
    <xf numFmtId="0" fontId="33" fillId="0" borderId="32" xfId="1" applyFont="1" applyBorder="1" applyAlignment="1">
      <alignment horizontal="center"/>
    </xf>
    <xf numFmtId="0" fontId="33" fillId="0" borderId="32" xfId="1" applyFont="1" applyBorder="1" applyAlignment="1">
      <alignment horizontal="center" wrapText="1"/>
    </xf>
    <xf numFmtId="0" fontId="33" fillId="0" borderId="0" xfId="1" applyFont="1" applyBorder="1" applyAlignment="1">
      <alignment horizontal="right"/>
    </xf>
    <xf numFmtId="0" fontId="33" fillId="0" borderId="32" xfId="1" applyFont="1" applyBorder="1"/>
    <xf numFmtId="0" fontId="23" fillId="0" borderId="16" xfId="1" applyBorder="1" applyAlignment="1">
      <alignment horizontal="center"/>
    </xf>
    <xf numFmtId="0" fontId="29" fillId="0" borderId="0" xfId="0" applyFont="1" applyFill="1" applyAlignment="1" applyProtection="1">
      <alignment horizontal="center" vertical="center" wrapText="1"/>
    </xf>
    <xf numFmtId="0" fontId="29" fillId="0" borderId="0" xfId="0" applyFont="1" applyFill="1" applyAlignment="1" applyProtection="1">
      <alignment wrapText="1"/>
    </xf>
    <xf numFmtId="0" fontId="29" fillId="0" borderId="0" xfId="0" applyFont="1" applyFill="1" applyAlignment="1" applyProtection="1">
      <alignment horizontal="center"/>
    </xf>
    <xf numFmtId="0" fontId="20" fillId="0" borderId="0" xfId="0" applyFont="1" applyFill="1" applyAlignment="1" applyProtection="1">
      <alignment horizontal="center"/>
    </xf>
    <xf numFmtId="0" fontId="29" fillId="0" borderId="0" xfId="0" applyFont="1" applyFill="1" applyProtection="1"/>
    <xf numFmtId="0" fontId="20" fillId="0" borderId="1" xfId="0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 applyProtection="1">
      <alignment horizontal="center" vertical="center" wrapText="1"/>
    </xf>
    <xf numFmtId="2" fontId="20" fillId="0" borderId="1" xfId="0" applyNumberFormat="1" applyFont="1" applyFill="1" applyBorder="1" applyAlignment="1" applyProtection="1">
      <alignment horizontal="center"/>
    </xf>
    <xf numFmtId="0" fontId="29" fillId="0" borderId="1" xfId="0" applyFont="1" applyFill="1" applyBorder="1" applyProtection="1"/>
    <xf numFmtId="0" fontId="20" fillId="0" borderId="1" xfId="0" applyFont="1" applyFill="1" applyBorder="1" applyAlignment="1" applyProtection="1">
      <alignment horizontal="center"/>
    </xf>
    <xf numFmtId="0" fontId="29" fillId="0" borderId="1" xfId="0" applyFont="1" applyFill="1" applyBorder="1" applyAlignment="1" applyProtection="1">
      <alignment horizontal="center"/>
    </xf>
    <xf numFmtId="0" fontId="29" fillId="0" borderId="1" xfId="0" applyFont="1" applyFill="1" applyBorder="1" applyAlignment="1" applyProtection="1">
      <alignment horizontal="center" wrapText="1"/>
    </xf>
    <xf numFmtId="0" fontId="29" fillId="0" borderId="1" xfId="0" applyFont="1" applyFill="1" applyBorder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/>
    </xf>
    <xf numFmtId="0" fontId="29" fillId="0" borderId="0" xfId="0" applyFont="1" applyFill="1" applyAlignment="1" applyProtection="1">
      <alignment vertical="center"/>
    </xf>
    <xf numFmtId="0" fontId="20" fillId="0" borderId="0" xfId="0" applyFont="1" applyFill="1" applyAlignment="1" applyProtection="1">
      <alignment horizontal="center" vertical="center"/>
    </xf>
    <xf numFmtId="0" fontId="20" fillId="0" borderId="6" xfId="0" applyFont="1" applyFill="1" applyBorder="1" applyAlignment="1" applyProtection="1">
      <alignment horizontal="center" vertical="center"/>
    </xf>
    <xf numFmtId="0" fontId="29" fillId="0" borderId="5" xfId="0" applyFont="1" applyFill="1" applyBorder="1" applyAlignment="1" applyProtection="1">
      <alignment horizontal="center"/>
    </xf>
    <xf numFmtId="0" fontId="20" fillId="0" borderId="0" xfId="0" applyFont="1" applyFill="1" applyAlignment="1" applyProtection="1">
      <alignment horizontal="center" wrapText="1"/>
    </xf>
    <xf numFmtId="0" fontId="29" fillId="0" borderId="0" xfId="0" applyFont="1" applyFill="1" applyAlignment="1" applyProtection="1">
      <alignment horizontal="center" wrapText="1"/>
    </xf>
    <xf numFmtId="0" fontId="45" fillId="0" borderId="0" xfId="10" applyFont="1" applyFill="1" applyAlignment="1">
      <alignment horizontal="center" vertical="center"/>
    </xf>
    <xf numFmtId="0" fontId="41" fillId="0" borderId="0" xfId="10" applyFont="1" applyFill="1" applyAlignment="1">
      <alignment horizontal="center" wrapText="1"/>
    </xf>
    <xf numFmtId="0" fontId="43" fillId="0" borderId="33" xfId="10" applyFont="1" applyFill="1" applyBorder="1" applyAlignment="1">
      <alignment horizontal="center"/>
    </xf>
    <xf numFmtId="0" fontId="42" fillId="0" borderId="0" xfId="10" applyFont="1" applyFill="1" applyAlignment="1">
      <alignment horizontal="center"/>
    </xf>
    <xf numFmtId="0" fontId="44" fillId="0" borderId="0" xfId="10" applyFont="1" applyFill="1" applyAlignment="1">
      <alignment horizontal="center" vertical="center" wrapText="1"/>
    </xf>
    <xf numFmtId="0" fontId="41" fillId="0" borderId="34" xfId="10" applyFont="1" applyFill="1" applyBorder="1" applyAlignment="1">
      <alignment horizontal="left" vertical="center" wrapText="1"/>
    </xf>
    <xf numFmtId="0" fontId="42" fillId="0" borderId="0" xfId="10" applyFont="1" applyFill="1" applyAlignment="1">
      <alignment horizontal="left" vertical="center" wrapText="1"/>
    </xf>
    <xf numFmtId="0" fontId="42" fillId="0" borderId="0" xfId="10" applyFont="1" applyFill="1" applyAlignment="1">
      <alignment horizontal="left"/>
    </xf>
    <xf numFmtId="0" fontId="41" fillId="7" borderId="35" xfId="10" applyFont="1" applyFill="1" applyBorder="1" applyAlignment="1">
      <alignment horizontal="center" vertical="center"/>
    </xf>
    <xf numFmtId="0" fontId="41" fillId="7" borderId="36" xfId="10" applyFont="1" applyFill="1" applyBorder="1" applyAlignment="1">
      <alignment horizontal="center" vertical="center"/>
    </xf>
    <xf numFmtId="0" fontId="41" fillId="7" borderId="37" xfId="10" applyFont="1" applyFill="1" applyBorder="1" applyAlignment="1">
      <alignment horizontal="center" vertical="center"/>
    </xf>
    <xf numFmtId="0" fontId="42" fillId="0" borderId="34" xfId="10" applyFont="1" applyFill="1" applyBorder="1" applyAlignment="1">
      <alignment horizontal="left" vertical="center" wrapText="1"/>
    </xf>
    <xf numFmtId="0" fontId="43" fillId="0" borderId="0" xfId="10" applyFont="1" applyFill="1" applyAlignment="1">
      <alignment horizontal="center"/>
    </xf>
    <xf numFmtId="0" fontId="42" fillId="0" borderId="38" xfId="10" applyFont="1" applyFill="1" applyBorder="1" applyAlignment="1">
      <alignment horizontal="center" vertical="center"/>
    </xf>
    <xf numFmtId="0" fontId="25" fillId="0" borderId="21" xfId="1" applyFont="1" applyBorder="1" applyAlignment="1">
      <alignment horizontal="center"/>
    </xf>
    <xf numFmtId="0" fontId="25" fillId="0" borderId="22" xfId="1" applyFont="1" applyBorder="1" applyAlignment="1">
      <alignment horizontal="center"/>
    </xf>
    <xf numFmtId="0" fontId="23" fillId="0" borderId="22" xfId="1" applyBorder="1"/>
    <xf numFmtId="0" fontId="24" fillId="0" borderId="0" xfId="1" applyFont="1" applyAlignment="1">
      <alignment horizontal="center"/>
    </xf>
    <xf numFmtId="0" fontId="24" fillId="0" borderId="0" xfId="1" applyFont="1" applyBorder="1" applyAlignment="1">
      <alignment horizontal="center"/>
    </xf>
    <xf numFmtId="0" fontId="25" fillId="0" borderId="0" xfId="1" applyFont="1" applyBorder="1" applyAlignment="1">
      <alignment horizontal="center"/>
    </xf>
    <xf numFmtId="0" fontId="26" fillId="0" borderId="0" xfId="1" applyFont="1" applyAlignment="1">
      <alignment horizontal="center"/>
    </xf>
    <xf numFmtId="0" fontId="23" fillId="0" borderId="0" xfId="1" applyAlignment="1">
      <alignment horizontal="center"/>
    </xf>
    <xf numFmtId="14" fontId="27" fillId="0" borderId="16" xfId="1" applyNumberFormat="1" applyFont="1" applyBorder="1" applyAlignment="1">
      <alignment horizontal="center"/>
    </xf>
    <xf numFmtId="0" fontId="28" fillId="0" borderId="16" xfId="1" applyFont="1" applyBorder="1" applyAlignment="1">
      <alignment horizontal="center"/>
    </xf>
    <xf numFmtId="0" fontId="25" fillId="0" borderId="17" xfId="1" applyFont="1" applyBorder="1" applyAlignment="1">
      <alignment horizontal="center"/>
    </xf>
    <xf numFmtId="0" fontId="25" fillId="0" borderId="18" xfId="1" applyFont="1" applyBorder="1" applyAlignment="1">
      <alignment horizontal="center"/>
    </xf>
    <xf numFmtId="0" fontId="25" fillId="0" borderId="19" xfId="1" applyFont="1" applyBorder="1" applyAlignment="1">
      <alignment horizontal="center"/>
    </xf>
    <xf numFmtId="0" fontId="23" fillId="0" borderId="17" xfId="1" applyBorder="1" applyAlignment="1">
      <alignment horizontal="center"/>
    </xf>
    <xf numFmtId="0" fontId="23" fillId="0" borderId="19" xfId="1" applyBorder="1"/>
    <xf numFmtId="0" fontId="25" fillId="0" borderId="23" xfId="1" applyFont="1" applyBorder="1" applyAlignment="1">
      <alignment horizontal="center"/>
    </xf>
    <xf numFmtId="0" fontId="25" fillId="0" borderId="16" xfId="1" applyFont="1" applyBorder="1" applyAlignment="1">
      <alignment horizontal="center"/>
    </xf>
    <xf numFmtId="0" fontId="25" fillId="0" borderId="24" xfId="1" applyFont="1" applyBorder="1" applyAlignment="1">
      <alignment horizontal="center"/>
    </xf>
    <xf numFmtId="0" fontId="25" fillId="0" borderId="20" xfId="1" applyFont="1" applyBorder="1" applyAlignment="1">
      <alignment horizontal="center"/>
    </xf>
    <xf numFmtId="0" fontId="25" fillId="0" borderId="26" xfId="1" applyFont="1" applyBorder="1" applyAlignment="1">
      <alignment horizontal="center"/>
    </xf>
    <xf numFmtId="0" fontId="23" fillId="0" borderId="23" xfId="1" applyBorder="1" applyAlignment="1">
      <alignment horizontal="center"/>
    </xf>
    <xf numFmtId="0" fontId="23" fillId="0" borderId="24" xfId="1" applyBorder="1"/>
    <xf numFmtId="0" fontId="23" fillId="0" borderId="20" xfId="1" applyBorder="1" applyAlignment="1">
      <alignment horizontal="center"/>
    </xf>
    <xf numFmtId="0" fontId="23" fillId="0" borderId="26" xfId="1" applyBorder="1" applyAlignment="1">
      <alignment horizontal="center"/>
    </xf>
    <xf numFmtId="0" fontId="23" fillId="0" borderId="27" xfId="1" applyBorder="1" applyAlignment="1">
      <alignment horizontal="left" wrapText="1"/>
    </xf>
    <xf numFmtId="0" fontId="23" fillId="0" borderId="28" xfId="1" applyBorder="1" applyAlignment="1">
      <alignment horizontal="left" wrapText="1"/>
    </xf>
    <xf numFmtId="0" fontId="23" fillId="0" borderId="29" xfId="1" applyBorder="1" applyAlignment="1">
      <alignment horizontal="left" wrapText="1"/>
    </xf>
    <xf numFmtId="0" fontId="23" fillId="0" borderId="19" xfId="1" applyBorder="1" applyAlignment="1">
      <alignment horizontal="center"/>
    </xf>
    <xf numFmtId="2" fontId="23" fillId="0" borderId="17" xfId="1" applyNumberFormat="1" applyBorder="1" applyAlignment="1">
      <alignment horizontal="center"/>
    </xf>
    <xf numFmtId="2" fontId="23" fillId="0" borderId="19" xfId="1" applyNumberFormat="1" applyBorder="1" applyAlignment="1">
      <alignment horizontal="center"/>
    </xf>
    <xf numFmtId="0" fontId="23" fillId="0" borderId="17" xfId="1" applyBorder="1" applyAlignment="1">
      <alignment horizontal="left" vertical="center"/>
    </xf>
    <xf numFmtId="0" fontId="23" fillId="0" borderId="18" xfId="1" applyBorder="1" applyAlignment="1">
      <alignment horizontal="left" vertical="center"/>
    </xf>
    <xf numFmtId="0" fontId="23" fillId="0" borderId="19" xfId="1" applyBorder="1" applyAlignment="1">
      <alignment horizontal="left" vertical="center"/>
    </xf>
    <xf numFmtId="0" fontId="23" fillId="0" borderId="23" xfId="1" applyBorder="1" applyAlignment="1">
      <alignment horizontal="left" vertical="center"/>
    </xf>
    <xf numFmtId="0" fontId="23" fillId="0" borderId="16" xfId="1" applyBorder="1" applyAlignment="1">
      <alignment horizontal="left" vertical="center"/>
    </xf>
    <xf numFmtId="0" fontId="23" fillId="0" borderId="24" xfId="1" applyBorder="1" applyAlignment="1">
      <alignment horizontal="left" vertical="center"/>
    </xf>
    <xf numFmtId="0" fontId="23" fillId="0" borderId="24" xfId="1" applyBorder="1" applyAlignment="1">
      <alignment horizontal="center"/>
    </xf>
    <xf numFmtId="0" fontId="23" fillId="0" borderId="17" xfId="1" applyBorder="1" applyAlignment="1">
      <alignment wrapText="1"/>
    </xf>
    <xf numFmtId="0" fontId="23" fillId="0" borderId="18" xfId="1" applyBorder="1" applyAlignment="1"/>
    <xf numFmtId="0" fontId="23" fillId="0" borderId="19" xfId="1" applyBorder="1" applyAlignment="1"/>
    <xf numFmtId="0" fontId="23" fillId="0" borderId="27" xfId="1" applyFill="1" applyBorder="1" applyAlignment="1">
      <alignment horizontal="left" wrapText="1"/>
    </xf>
    <xf numFmtId="0" fontId="23" fillId="0" borderId="28" xfId="1" applyFill="1" applyBorder="1" applyAlignment="1">
      <alignment horizontal="left" wrapText="1"/>
    </xf>
    <xf numFmtId="0" fontId="23" fillId="0" borderId="29" xfId="1" applyFill="1" applyBorder="1" applyAlignment="1">
      <alignment horizontal="left" wrapText="1"/>
    </xf>
    <xf numFmtId="0" fontId="23" fillId="0" borderId="27" xfId="1" applyBorder="1" applyAlignment="1">
      <alignment horizontal="center"/>
    </xf>
    <xf numFmtId="0" fontId="23" fillId="0" borderId="29" xfId="1" applyBorder="1" applyAlignment="1">
      <alignment horizontal="center"/>
    </xf>
    <xf numFmtId="0" fontId="23" fillId="0" borderId="25" xfId="1" applyBorder="1" applyAlignment="1">
      <alignment horizontal="center"/>
    </xf>
    <xf numFmtId="0" fontId="23" fillId="0" borderId="17" xfId="1" applyBorder="1" applyAlignment="1">
      <alignment horizontal="left" wrapText="1"/>
    </xf>
    <xf numFmtId="0" fontId="23" fillId="0" borderId="18" xfId="1" applyBorder="1" applyAlignment="1">
      <alignment horizontal="left"/>
    </xf>
    <xf numFmtId="0" fontId="23" fillId="0" borderId="19" xfId="1" applyBorder="1" applyAlignment="1">
      <alignment horizontal="left"/>
    </xf>
    <xf numFmtId="0" fontId="23" fillId="0" borderId="23" xfId="1" applyBorder="1" applyAlignment="1">
      <alignment horizontal="left"/>
    </xf>
    <xf numFmtId="0" fontId="23" fillId="0" borderId="16" xfId="1" applyBorder="1" applyAlignment="1">
      <alignment horizontal="left"/>
    </xf>
    <xf numFmtId="0" fontId="23" fillId="0" borderId="24" xfId="1" applyBorder="1" applyAlignment="1">
      <alignment horizontal="left"/>
    </xf>
    <xf numFmtId="0" fontId="24" fillId="0" borderId="18" xfId="1" applyFont="1" applyBorder="1" applyAlignment="1">
      <alignment horizontal="center"/>
    </xf>
    <xf numFmtId="0" fontId="23" fillId="0" borderId="0" xfId="1" applyBorder="1" applyAlignment="1">
      <alignment horizontal="left"/>
    </xf>
    <xf numFmtId="0" fontId="38" fillId="0" borderId="16" xfId="11" applyFont="1" applyBorder="1" applyAlignment="1">
      <alignment horizontal="center"/>
    </xf>
    <xf numFmtId="0" fontId="38" fillId="0" borderId="0" xfId="11" applyFont="1" applyFill="1" applyAlignment="1">
      <alignment horizontal="left" wrapText="1"/>
    </xf>
    <xf numFmtId="0" fontId="23" fillId="0" borderId="0" xfId="11" applyAlignment="1">
      <alignment horizontal="left" wrapText="1"/>
    </xf>
    <xf numFmtId="0" fontId="23" fillId="0" borderId="0" xfId="11" applyAlignment="1">
      <alignment wrapText="1"/>
    </xf>
    <xf numFmtId="0" fontId="47" fillId="0" borderId="18" xfId="11" applyFont="1" applyBorder="1" applyAlignment="1">
      <alignment horizontal="center"/>
    </xf>
    <xf numFmtId="0" fontId="48" fillId="0" borderId="0" xfId="11" applyFont="1" applyBorder="1" applyAlignment="1">
      <alignment horizontal="center"/>
    </xf>
    <xf numFmtId="0" fontId="38" fillId="0" borderId="0" xfId="11" applyFont="1" applyBorder="1" applyAlignment="1">
      <alignment horizontal="center"/>
    </xf>
    <xf numFmtId="0" fontId="38" fillId="0" borderId="20" xfId="11" applyFont="1" applyBorder="1" applyAlignment="1">
      <alignment horizontal="center" wrapText="1"/>
    </xf>
    <xf numFmtId="0" fontId="38" fillId="0" borderId="26" xfId="11" applyFont="1" applyBorder="1" applyAlignment="1">
      <alignment horizontal="center" wrapText="1"/>
    </xf>
    <xf numFmtId="0" fontId="48" fillId="0" borderId="27" xfId="11" applyFont="1" applyBorder="1" applyAlignment="1">
      <alignment horizontal="center"/>
    </xf>
    <xf numFmtId="0" fontId="48" fillId="0" borderId="28" xfId="11" applyFont="1" applyBorder="1" applyAlignment="1">
      <alignment horizontal="center"/>
    </xf>
    <xf numFmtId="0" fontId="48" fillId="0" borderId="29" xfId="11" applyFont="1" applyBorder="1" applyAlignment="1">
      <alignment horizontal="center"/>
    </xf>
    <xf numFmtId="0" fontId="38" fillId="0" borderId="16" xfId="12" applyFont="1" applyBorder="1" applyAlignment="1" applyProtection="1">
      <alignment horizontal="center" wrapText="1"/>
      <protection locked="0"/>
    </xf>
    <xf numFmtId="0" fontId="38" fillId="0" borderId="0" xfId="12" applyFont="1" applyAlignment="1" applyProtection="1">
      <alignment horizontal="center"/>
      <protection locked="0"/>
    </xf>
    <xf numFmtId="0" fontId="51" fillId="0" borderId="18" xfId="12" applyFont="1" applyBorder="1" applyAlignment="1" applyProtection="1">
      <alignment horizontal="center"/>
      <protection locked="0"/>
    </xf>
    <xf numFmtId="0" fontId="47" fillId="0" borderId="32" xfId="12" applyFont="1" applyBorder="1" applyAlignment="1" applyProtection="1">
      <alignment horizontal="center" vertical="center" wrapText="1"/>
      <protection locked="0"/>
    </xf>
    <xf numFmtId="0" fontId="60" fillId="0" borderId="32" xfId="12" applyFont="1" applyBorder="1" applyAlignment="1" applyProtection="1">
      <alignment horizontal="left" vertical="center" wrapText="1"/>
      <protection locked="0"/>
    </xf>
    <xf numFmtId="0" fontId="47" fillId="0" borderId="49" xfId="12" applyFont="1" applyBorder="1" applyAlignment="1" applyProtection="1">
      <alignment horizontal="center" vertical="center" wrapText="1"/>
      <protection locked="0"/>
    </xf>
    <xf numFmtId="0" fontId="47" fillId="0" borderId="47" xfId="12" applyFont="1" applyBorder="1" applyAlignment="1" applyProtection="1">
      <alignment horizontal="center" vertical="center" wrapText="1"/>
      <protection locked="0"/>
    </xf>
    <xf numFmtId="0" fontId="38" fillId="0" borderId="28" xfId="12" applyFont="1" applyBorder="1" applyAlignment="1" applyProtection="1">
      <alignment horizontal="center"/>
      <protection locked="0"/>
    </xf>
    <xf numFmtId="0" fontId="47" fillId="0" borderId="39" xfId="12" applyFont="1" applyBorder="1" applyAlignment="1" applyProtection="1">
      <alignment horizontal="center" vertical="center" wrapText="1"/>
      <protection locked="0"/>
    </xf>
    <xf numFmtId="0" fontId="47" fillId="0" borderId="46" xfId="12" applyFont="1" applyBorder="1" applyAlignment="1" applyProtection="1">
      <alignment horizontal="center" vertical="center" wrapText="1"/>
      <protection locked="0"/>
    </xf>
    <xf numFmtId="0" fontId="38" fillId="0" borderId="40" xfId="12" applyFont="1" applyBorder="1" applyAlignment="1" applyProtection="1">
      <alignment horizontal="center" vertical="center" wrapText="1"/>
      <protection locked="0"/>
    </xf>
    <xf numFmtId="0" fontId="38" fillId="0" borderId="41" xfId="12" applyFont="1" applyBorder="1" applyAlignment="1" applyProtection="1">
      <alignment horizontal="center" vertical="center" wrapText="1"/>
      <protection locked="0"/>
    </xf>
    <xf numFmtId="0" fontId="38" fillId="0" borderId="42" xfId="12" applyFont="1" applyBorder="1" applyAlignment="1" applyProtection="1">
      <alignment horizontal="center" vertical="center" wrapText="1"/>
      <protection locked="0"/>
    </xf>
    <xf numFmtId="0" fontId="38" fillId="0" borderId="43" xfId="12" applyFont="1" applyBorder="1" applyAlignment="1" applyProtection="1">
      <alignment horizontal="center" vertical="center" wrapText="1"/>
      <protection locked="0"/>
    </xf>
    <xf numFmtId="0" fontId="38" fillId="0" borderId="44" xfId="12" applyFont="1" applyBorder="1" applyAlignment="1" applyProtection="1">
      <alignment horizontal="center" vertical="center" wrapText="1"/>
      <protection locked="0"/>
    </xf>
    <xf numFmtId="0" fontId="38" fillId="0" borderId="45" xfId="12" applyFont="1" applyBorder="1" applyAlignment="1" applyProtection="1">
      <alignment horizontal="center" vertical="center" wrapText="1"/>
      <protection locked="0"/>
    </xf>
    <xf numFmtId="0" fontId="38" fillId="0" borderId="47" xfId="12" applyFont="1" applyBorder="1" applyAlignment="1" applyProtection="1">
      <alignment horizontal="center" vertical="center" wrapText="1"/>
      <protection locked="0"/>
    </xf>
    <xf numFmtId="0" fontId="38" fillId="0" borderId="32" xfId="12" applyFont="1" applyBorder="1" applyAlignment="1" applyProtection="1">
      <alignment horizontal="center" vertical="center" wrapText="1"/>
      <protection locked="0"/>
    </xf>
    <xf numFmtId="0" fontId="38" fillId="0" borderId="27" xfId="12" applyFont="1" applyBorder="1" applyAlignment="1" applyProtection="1">
      <alignment horizontal="center" vertical="center" wrapText="1"/>
      <protection locked="0"/>
    </xf>
    <xf numFmtId="0" fontId="38" fillId="0" borderId="28" xfId="12" applyFont="1" applyBorder="1" applyAlignment="1" applyProtection="1">
      <alignment horizontal="center" vertical="center" wrapText="1"/>
      <protection locked="0"/>
    </xf>
    <xf numFmtId="0" fontId="38" fillId="0" borderId="48" xfId="12" applyFont="1" applyBorder="1" applyAlignment="1" applyProtection="1">
      <alignment horizontal="center" vertical="center" wrapText="1"/>
      <protection locked="0"/>
    </xf>
    <xf numFmtId="0" fontId="47" fillId="0" borderId="50" xfId="12" applyFont="1" applyBorder="1" applyAlignment="1" applyProtection="1">
      <alignment horizontal="center" vertical="center" wrapText="1"/>
      <protection locked="0"/>
    </xf>
    <xf numFmtId="0" fontId="47" fillId="0" borderId="51" xfId="12" applyFont="1" applyBorder="1" applyAlignment="1" applyProtection="1">
      <alignment horizontal="center" vertical="center" wrapText="1"/>
      <protection locked="0"/>
    </xf>
    <xf numFmtId="1" fontId="59" fillId="0" borderId="27" xfId="12" applyNumberFormat="1" applyFont="1" applyBorder="1" applyAlignment="1" applyProtection="1">
      <alignment horizontal="center"/>
      <protection locked="0"/>
    </xf>
    <xf numFmtId="1" fontId="59" fillId="0" borderId="29" xfId="12" applyNumberFormat="1" applyFont="1" applyBorder="1" applyAlignment="1" applyProtection="1">
      <alignment horizontal="center"/>
      <protection locked="0"/>
    </xf>
    <xf numFmtId="0" fontId="51" fillId="0" borderId="0" xfId="12" applyFont="1" applyAlignment="1" applyProtection="1">
      <alignment horizontal="left" vertical="top" wrapText="1"/>
      <protection locked="0"/>
    </xf>
    <xf numFmtId="0" fontId="52" fillId="0" borderId="16" xfId="12" applyFont="1" applyBorder="1" applyAlignment="1" applyProtection="1">
      <alignment horizontal="center" wrapText="1"/>
      <protection locked="0"/>
    </xf>
    <xf numFmtId="0" fontId="48" fillId="0" borderId="0" xfId="14" applyFont="1" applyAlignment="1" applyProtection="1">
      <alignment horizontal="center" vertical="center" wrapText="1"/>
      <protection locked="0"/>
    </xf>
    <xf numFmtId="0" fontId="50" fillId="0" borderId="0" xfId="12" applyFont="1" applyAlignment="1" applyProtection="1">
      <alignment horizontal="center"/>
      <protection locked="0"/>
    </xf>
    <xf numFmtId="14" fontId="50" fillId="0" borderId="0" xfId="12" applyNumberFormat="1" applyFont="1" applyAlignment="1" applyProtection="1">
      <alignment horizontal="center"/>
      <protection locked="0"/>
    </xf>
    <xf numFmtId="0" fontId="56" fillId="0" borderId="0" xfId="13" applyFont="1" applyAlignment="1" applyProtection="1">
      <alignment horizontal="center" vertical="center" wrapText="1"/>
      <protection locked="0"/>
    </xf>
    <xf numFmtId="0" fontId="50" fillId="0" borderId="27" xfId="12" applyFont="1" applyBorder="1" applyAlignment="1" applyProtection="1">
      <alignment horizontal="center"/>
      <protection locked="0"/>
    </xf>
    <xf numFmtId="0" fontId="50" fillId="0" borderId="29" xfId="12" applyFont="1" applyBorder="1" applyAlignment="1" applyProtection="1">
      <alignment horizontal="center"/>
      <protection locked="0"/>
    </xf>
    <xf numFmtId="165" fontId="58" fillId="0" borderId="0" xfId="15" applyNumberFormat="1" applyFont="1" applyAlignment="1" applyProtection="1">
      <alignment horizontal="center"/>
      <protection locked="0"/>
    </xf>
    <xf numFmtId="0" fontId="38" fillId="0" borderId="16" xfId="12" applyFont="1" applyBorder="1" applyAlignment="1" applyProtection="1">
      <alignment horizontal="center"/>
      <protection locked="0"/>
    </xf>
  </cellXfs>
  <cellStyles count="16">
    <cellStyle name="Currency 2" xfId="3"/>
    <cellStyle name="Įprastas 2" xfId="4"/>
    <cellStyle name="Įprastas 2 2" xfId="5"/>
    <cellStyle name="Įprastas 3" xfId="6"/>
    <cellStyle name="Įprastas 4" xfId="2"/>
    <cellStyle name="Normal" xfId="0" builtinId="0"/>
    <cellStyle name="Normal 2" xfId="1"/>
    <cellStyle name="Normal 3" xfId="7"/>
    <cellStyle name="Normal 3 2" xfId="11"/>
    <cellStyle name="Normal 4" xfId="8"/>
    <cellStyle name="Normal 5" xfId="10"/>
    <cellStyle name="Normal 6" xfId="12"/>
    <cellStyle name="Normal_kontingento formos sav" xfId="14"/>
    <cellStyle name="Normal_Sheet1" xfId="15"/>
    <cellStyle name="Normal_TRECFORMantras2001333" xfId="13"/>
    <cellStyle name="Paprastas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CFFFF"/>
      <rgbColor rgb="00FFFFFF"/>
      <rgbColor rgb="00FF0000"/>
      <rgbColor rgb="00C0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366"/>
  <sheetViews>
    <sheetView showRuler="0" topLeftCell="A18" zoomScaleNormal="100" workbookViewId="0">
      <selection activeCell="A9" sqref="A9:L9"/>
    </sheetView>
  </sheetViews>
  <sheetFormatPr defaultRowHeight="1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10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/>
  </cols>
  <sheetData>
    <row r="1" spans="1:36" ht="15" customHeight="1">
      <c r="G1" s="3"/>
      <c r="H1" s="4"/>
      <c r="I1" s="5"/>
      <c r="J1" s="6" t="s">
        <v>0</v>
      </c>
      <c r="K1" s="6"/>
      <c r="L1" s="6"/>
      <c r="M1" s="132"/>
      <c r="N1" s="6"/>
      <c r="O1" s="6"/>
      <c r="P1" s="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"/>
      <c r="I2"/>
      <c r="J2" s="6" t="s">
        <v>1</v>
      </c>
      <c r="K2" s="6"/>
      <c r="L2" s="6"/>
      <c r="M2" s="132"/>
      <c r="N2" s="6"/>
      <c r="O2" s="6"/>
      <c r="P2" s="6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7"/>
      <c r="I3" s="4"/>
      <c r="J3" s="6" t="s">
        <v>2</v>
      </c>
      <c r="K3" s="6"/>
      <c r="L3" s="6"/>
      <c r="M3" s="132"/>
      <c r="N3" s="6"/>
      <c r="O3" s="6"/>
      <c r="P3" s="6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8" t="s">
        <v>3</v>
      </c>
      <c r="H4" s="4"/>
      <c r="I4"/>
      <c r="J4" s="6" t="s">
        <v>4</v>
      </c>
      <c r="K4" s="6"/>
      <c r="L4" s="6"/>
      <c r="M4" s="132"/>
      <c r="N4" s="133"/>
      <c r="O4" s="133"/>
      <c r="P4" s="6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9"/>
      <c r="I5"/>
      <c r="J5" s="6" t="s">
        <v>5</v>
      </c>
      <c r="K5" s="6"/>
      <c r="L5" s="6"/>
      <c r="M5" s="132"/>
      <c r="N5" s="6"/>
      <c r="O5" s="6"/>
      <c r="P5" s="6"/>
      <c r="Q5" s="6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141" t="s">
        <v>6</v>
      </c>
      <c r="H6" s="6"/>
      <c r="I6" s="6"/>
      <c r="J6" s="10"/>
      <c r="K6" s="10"/>
      <c r="L6" s="11"/>
      <c r="M6" s="132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428" t="s">
        <v>7</v>
      </c>
      <c r="B7" s="429"/>
      <c r="C7" s="429"/>
      <c r="D7" s="429"/>
      <c r="E7" s="429"/>
      <c r="F7" s="429"/>
      <c r="G7" s="429"/>
      <c r="H7" s="429"/>
      <c r="I7" s="429"/>
      <c r="J7" s="429"/>
      <c r="K7" s="429"/>
      <c r="L7" s="429"/>
      <c r="M7" s="13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30"/>
      <c r="B8" s="131"/>
      <c r="C8" s="131"/>
      <c r="D8" s="131"/>
      <c r="E8" s="131"/>
      <c r="F8" s="131"/>
      <c r="G8" s="430" t="s">
        <v>8</v>
      </c>
      <c r="H8" s="430"/>
      <c r="I8" s="430"/>
      <c r="J8" s="430"/>
      <c r="K8" s="430"/>
      <c r="L8" s="131"/>
      <c r="M8" s="13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424" t="s">
        <v>9</v>
      </c>
      <c r="B9" s="424"/>
      <c r="C9" s="424"/>
      <c r="D9" s="424"/>
      <c r="E9" s="424"/>
      <c r="F9" s="424"/>
      <c r="G9" s="424"/>
      <c r="H9" s="424"/>
      <c r="I9" s="424"/>
      <c r="J9" s="424"/>
      <c r="K9" s="424"/>
      <c r="L9" s="424"/>
      <c r="M9" s="13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2" customHeight="1">
      <c r="G10" s="425" t="s">
        <v>10</v>
      </c>
      <c r="H10" s="425"/>
      <c r="I10" s="425"/>
      <c r="J10" s="425"/>
      <c r="K10" s="425"/>
      <c r="M10" s="132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0.5" customHeight="1">
      <c r="G11" s="431" t="s">
        <v>11</v>
      </c>
      <c r="H11" s="431"/>
      <c r="I11" s="431"/>
      <c r="J11" s="431"/>
      <c r="K11" s="43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hidden="1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424" t="s">
        <v>12</v>
      </c>
      <c r="C13" s="424"/>
      <c r="D13" s="424"/>
      <c r="E13" s="424"/>
      <c r="F13" s="424"/>
      <c r="G13" s="424"/>
      <c r="H13" s="424"/>
      <c r="I13" s="424"/>
      <c r="J13" s="424"/>
      <c r="K13" s="424"/>
      <c r="L13" s="424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0.75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425" t="s">
        <v>479</v>
      </c>
      <c r="H15" s="425"/>
      <c r="I15" s="425"/>
      <c r="J15" s="425"/>
      <c r="K15" s="425"/>
    </row>
    <row r="16" spans="1:36" ht="11.25" customHeight="1">
      <c r="G16" s="426" t="s">
        <v>13</v>
      </c>
      <c r="H16" s="426"/>
      <c r="I16" s="426"/>
      <c r="J16" s="426"/>
      <c r="K16" s="426"/>
    </row>
    <row r="17" spans="1:17" ht="15" hidden="1" customHeight="1">
      <c r="B17"/>
      <c r="C17"/>
      <c r="D17"/>
      <c r="E17" s="427"/>
      <c r="F17" s="427"/>
      <c r="G17" s="427"/>
      <c r="H17" s="427"/>
      <c r="I17" s="427"/>
      <c r="J17" s="427"/>
      <c r="K17" s="427"/>
      <c r="L17"/>
    </row>
    <row r="18" spans="1:17" ht="12" customHeight="1">
      <c r="A18" s="432" t="s">
        <v>14</v>
      </c>
      <c r="B18" s="432"/>
      <c r="C18" s="432"/>
      <c r="D18" s="432"/>
      <c r="E18" s="432"/>
      <c r="F18" s="432"/>
      <c r="G18" s="432"/>
      <c r="H18" s="432"/>
      <c r="I18" s="432"/>
      <c r="J18" s="432"/>
      <c r="K18" s="432"/>
      <c r="L18" s="432"/>
      <c r="M18" s="134"/>
    </row>
    <row r="19" spans="1:17" ht="12" customHeight="1">
      <c r="F19" s="1"/>
      <c r="J19" s="12"/>
      <c r="K19" s="13"/>
      <c r="L19" s="14" t="s">
        <v>15</v>
      </c>
      <c r="M19" s="134"/>
    </row>
    <row r="20" spans="1:17" ht="11.25" customHeight="1">
      <c r="F20" s="1"/>
      <c r="J20" s="15" t="s">
        <v>16</v>
      </c>
      <c r="K20" s="7"/>
      <c r="L20" s="16"/>
      <c r="M20" s="134"/>
    </row>
    <row r="21" spans="1:17" ht="12" customHeight="1">
      <c r="E21" s="6"/>
      <c r="F21" s="17"/>
      <c r="I21" s="18"/>
      <c r="J21" s="18"/>
      <c r="K21" s="19" t="s">
        <v>17</v>
      </c>
      <c r="L21" s="16"/>
      <c r="M21" s="134"/>
    </row>
    <row r="22" spans="1:17" ht="14.25" customHeight="1">
      <c r="A22" s="433"/>
      <c r="B22" s="433"/>
      <c r="C22" s="433"/>
      <c r="D22" s="433"/>
      <c r="E22" s="433"/>
      <c r="F22" s="433"/>
      <c r="G22" s="433"/>
      <c r="H22" s="433"/>
      <c r="I22" s="433"/>
      <c r="K22" s="19" t="s">
        <v>18</v>
      </c>
      <c r="L22" s="20" t="s">
        <v>19</v>
      </c>
      <c r="M22" s="134"/>
    </row>
    <row r="23" spans="1:17" ht="14.25" customHeight="1">
      <c r="A23" s="433" t="s">
        <v>20</v>
      </c>
      <c r="B23" s="433"/>
      <c r="C23" s="433"/>
      <c r="D23" s="433"/>
      <c r="E23" s="433"/>
      <c r="F23" s="433"/>
      <c r="G23" s="433"/>
      <c r="H23" s="433"/>
      <c r="I23" s="433"/>
      <c r="J23" s="129" t="s">
        <v>21</v>
      </c>
      <c r="K23" s="21"/>
      <c r="L23" s="16"/>
      <c r="M23" s="134"/>
    </row>
    <row r="24" spans="1:17" ht="12.75" customHeight="1">
      <c r="F24" s="1"/>
      <c r="G24" s="22" t="s">
        <v>22</v>
      </c>
      <c r="H24" s="23"/>
      <c r="I24" s="24"/>
      <c r="J24" s="25"/>
      <c r="K24" s="16"/>
      <c r="L24" s="16"/>
      <c r="M24" s="134"/>
    </row>
    <row r="25" spans="1:17" ht="13.5" customHeight="1">
      <c r="F25" s="1"/>
      <c r="G25" s="438" t="s">
        <v>23</v>
      </c>
      <c r="H25" s="438"/>
      <c r="I25" s="142"/>
      <c r="J25" s="143"/>
      <c r="K25" s="144"/>
      <c r="L25" s="144"/>
      <c r="M25" s="134"/>
    </row>
    <row r="26" spans="1:17" ht="11.25" customHeight="1">
      <c r="A26" s="434"/>
      <c r="B26" s="434"/>
      <c r="C26" s="434"/>
      <c r="D26" s="434"/>
      <c r="E26" s="434"/>
      <c r="F26" s="434"/>
      <c r="G26" s="434"/>
      <c r="H26" s="434"/>
      <c r="I26" s="434"/>
      <c r="J26" s="26"/>
      <c r="K26" s="27"/>
      <c r="L26" s="28" t="s">
        <v>24</v>
      </c>
      <c r="M26" s="135"/>
    </row>
    <row r="27" spans="1:17" ht="24" customHeight="1">
      <c r="A27" s="442" t="s">
        <v>25</v>
      </c>
      <c r="B27" s="443"/>
      <c r="C27" s="443"/>
      <c r="D27" s="443"/>
      <c r="E27" s="443"/>
      <c r="F27" s="443"/>
      <c r="G27" s="446" t="s">
        <v>26</v>
      </c>
      <c r="H27" s="448" t="s">
        <v>27</v>
      </c>
      <c r="I27" s="450" t="s">
        <v>28</v>
      </c>
      <c r="J27" s="451"/>
      <c r="K27" s="452" t="s">
        <v>29</v>
      </c>
      <c r="L27" s="454" t="s">
        <v>30</v>
      </c>
      <c r="M27" s="135"/>
    </row>
    <row r="28" spans="1:17" ht="43.5" customHeight="1">
      <c r="A28" s="444"/>
      <c r="B28" s="445"/>
      <c r="C28" s="445"/>
      <c r="D28" s="445"/>
      <c r="E28" s="445"/>
      <c r="F28" s="445"/>
      <c r="G28" s="447"/>
      <c r="H28" s="449"/>
      <c r="I28" s="29" t="s">
        <v>31</v>
      </c>
      <c r="J28" s="30" t="s">
        <v>32</v>
      </c>
      <c r="K28" s="453"/>
      <c r="L28" s="455"/>
    </row>
    <row r="29" spans="1:17" ht="11.25" customHeight="1">
      <c r="A29" s="435" t="s">
        <v>33</v>
      </c>
      <c r="B29" s="436"/>
      <c r="C29" s="436"/>
      <c r="D29" s="436"/>
      <c r="E29" s="436"/>
      <c r="F29" s="437"/>
      <c r="G29" s="31">
        <v>2</v>
      </c>
      <c r="H29" s="32">
        <v>3</v>
      </c>
      <c r="I29" s="33" t="s">
        <v>34</v>
      </c>
      <c r="J29" s="34" t="s">
        <v>35</v>
      </c>
      <c r="K29" s="35">
        <v>6</v>
      </c>
      <c r="L29" s="35">
        <v>7</v>
      </c>
    </row>
    <row r="30" spans="1:17" s="117" customFormat="1" ht="12" customHeight="1">
      <c r="A30" s="36">
        <v>2</v>
      </c>
      <c r="B30" s="36"/>
      <c r="C30" s="37"/>
      <c r="D30" s="38"/>
      <c r="E30" s="36"/>
      <c r="F30" s="39"/>
      <c r="G30" s="38" t="s">
        <v>36</v>
      </c>
      <c r="H30" s="40">
        <v>1</v>
      </c>
      <c r="I30" s="41">
        <f>SUM(I31+I42+I61+I82+I89+I109+I131+I150+I160)</f>
        <v>1845468</v>
      </c>
      <c r="J30" s="41">
        <f>SUM(J31+J42+J61+J82+J89+J109+J131+J150+J160)</f>
        <v>1845468</v>
      </c>
      <c r="K30" s="42">
        <f>SUM(K31+K42+K61+K82+K89+K109+K131+K150+K160)</f>
        <v>1780128.9900000002</v>
      </c>
      <c r="L30" s="41">
        <f>SUM(L31+L42+L61+L82+L89+L109+L131+L150+L160)</f>
        <v>1780128.9900000002</v>
      </c>
    </row>
    <row r="31" spans="1:17" ht="13.5" customHeight="1">
      <c r="A31" s="36">
        <v>2</v>
      </c>
      <c r="B31" s="43">
        <v>1</v>
      </c>
      <c r="C31" s="44"/>
      <c r="D31" s="45"/>
      <c r="E31" s="46"/>
      <c r="F31" s="47"/>
      <c r="G31" s="48" t="s">
        <v>37</v>
      </c>
      <c r="H31" s="40">
        <v>2</v>
      </c>
      <c r="I31" s="41">
        <f>SUM(I32+I38)</f>
        <v>1599845</v>
      </c>
      <c r="J31" s="41">
        <f>SUM(J32+J38)</f>
        <v>1599845</v>
      </c>
      <c r="K31" s="49">
        <f>SUM(K32+K38)</f>
        <v>1593658.35</v>
      </c>
      <c r="L31" s="50">
        <f>SUM(L32+L38)</f>
        <v>1593658.35</v>
      </c>
    </row>
    <row r="32" spans="1:17" ht="14.25" hidden="1" customHeight="1" collapsed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38</v>
      </c>
      <c r="H32" s="40">
        <v>3</v>
      </c>
      <c r="I32" s="41">
        <f>SUM(I33)</f>
        <v>1576089</v>
      </c>
      <c r="J32" s="41">
        <f>SUM(J33)</f>
        <v>1576089</v>
      </c>
      <c r="K32" s="42">
        <f>SUM(K33)</f>
        <v>1569902.35</v>
      </c>
      <c r="L32" s="41">
        <f>SUM(L33)</f>
        <v>1569902.35</v>
      </c>
      <c r="Q32" s="136"/>
    </row>
    <row r="33" spans="1:19" ht="13.5" hidden="1" customHeight="1" collapsed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38</v>
      </c>
      <c r="H33" s="40">
        <v>4</v>
      </c>
      <c r="I33" s="41">
        <f>SUM(I34+I36)</f>
        <v>1576089</v>
      </c>
      <c r="J33" s="41">
        <f t="shared" ref="J33:L34" si="0">SUM(J34)</f>
        <v>1576089</v>
      </c>
      <c r="K33" s="41">
        <f t="shared" si="0"/>
        <v>1569902.35</v>
      </c>
      <c r="L33" s="41">
        <f t="shared" si="0"/>
        <v>1569902.35</v>
      </c>
      <c r="Q33" s="136"/>
      <c r="R33" s="136"/>
    </row>
    <row r="34" spans="1:19" ht="14.25" hidden="1" customHeight="1" collapsed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39</v>
      </c>
      <c r="H34" s="40">
        <v>5</v>
      </c>
      <c r="I34" s="42">
        <f>SUM(I35)</f>
        <v>1576089</v>
      </c>
      <c r="J34" s="42">
        <f t="shared" si="0"/>
        <v>1576089</v>
      </c>
      <c r="K34" s="42">
        <f t="shared" si="0"/>
        <v>1569902.35</v>
      </c>
      <c r="L34" s="42">
        <f t="shared" si="0"/>
        <v>1569902.35</v>
      </c>
      <c r="Q34" s="136"/>
      <c r="R34" s="136"/>
    </row>
    <row r="35" spans="1:19" ht="14.2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39</v>
      </c>
      <c r="H35" s="40">
        <v>6</v>
      </c>
      <c r="I35" s="56">
        <v>1576089</v>
      </c>
      <c r="J35" s="57">
        <v>1576089</v>
      </c>
      <c r="K35" s="57">
        <v>1569902.35</v>
      </c>
      <c r="L35" s="57">
        <v>1569902.35</v>
      </c>
      <c r="Q35" s="136"/>
      <c r="R35" s="136"/>
    </row>
    <row r="36" spans="1:19" ht="12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40</v>
      </c>
      <c r="H36" s="40">
        <v>7</v>
      </c>
      <c r="I36" s="42">
        <f>I37</f>
        <v>0</v>
      </c>
      <c r="J36" s="42">
        <f>J37</f>
        <v>0</v>
      </c>
      <c r="K36" s="42">
        <f>K37</f>
        <v>0</v>
      </c>
      <c r="L36" s="42">
        <f>L37</f>
        <v>0</v>
      </c>
      <c r="Q36" s="136"/>
      <c r="R36" s="136"/>
    </row>
    <row r="37" spans="1:19" ht="12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40</v>
      </c>
      <c r="H37" s="40">
        <v>8</v>
      </c>
      <c r="I37" s="57">
        <v>0</v>
      </c>
      <c r="J37" s="58">
        <v>0</v>
      </c>
      <c r="K37" s="57">
        <v>0</v>
      </c>
      <c r="L37" s="58">
        <v>0</v>
      </c>
      <c r="Q37" s="136"/>
      <c r="R37" s="136"/>
    </row>
    <row r="38" spans="1:19" ht="13.5" hidden="1" customHeight="1" collapsed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41</v>
      </c>
      <c r="H38" s="40">
        <v>9</v>
      </c>
      <c r="I38" s="42">
        <f t="shared" ref="I38:L40" si="1">I39</f>
        <v>23756</v>
      </c>
      <c r="J38" s="41">
        <f t="shared" si="1"/>
        <v>23756</v>
      </c>
      <c r="K38" s="42">
        <f t="shared" si="1"/>
        <v>23756</v>
      </c>
      <c r="L38" s="41">
        <f t="shared" si="1"/>
        <v>23756</v>
      </c>
      <c r="Q38" s="136"/>
      <c r="R38" s="136"/>
    </row>
    <row r="39" spans="1:19" ht="15.75" hidden="1" customHeight="1" collapsed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41</v>
      </c>
      <c r="H39" s="40">
        <v>10</v>
      </c>
      <c r="I39" s="42">
        <f t="shared" si="1"/>
        <v>23756</v>
      </c>
      <c r="J39" s="41">
        <f t="shared" si="1"/>
        <v>23756</v>
      </c>
      <c r="K39" s="41">
        <f t="shared" si="1"/>
        <v>23756</v>
      </c>
      <c r="L39" s="41">
        <f t="shared" si="1"/>
        <v>23756</v>
      </c>
      <c r="Q39" s="136"/>
    </row>
    <row r="40" spans="1:19" ht="13.5" hidden="1" customHeight="1" collapsed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41</v>
      </c>
      <c r="H40" s="40">
        <v>11</v>
      </c>
      <c r="I40" s="41">
        <f t="shared" si="1"/>
        <v>23756</v>
      </c>
      <c r="J40" s="41">
        <f t="shared" si="1"/>
        <v>23756</v>
      </c>
      <c r="K40" s="41">
        <f t="shared" si="1"/>
        <v>23756</v>
      </c>
      <c r="L40" s="41">
        <f t="shared" si="1"/>
        <v>23756</v>
      </c>
      <c r="Q40" s="136"/>
      <c r="R40" s="136"/>
    </row>
    <row r="41" spans="1:19" ht="14.25" customHeight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41</v>
      </c>
      <c r="H41" s="40">
        <v>12</v>
      </c>
      <c r="I41" s="58">
        <v>23756</v>
      </c>
      <c r="J41" s="57">
        <v>23756</v>
      </c>
      <c r="K41" s="57">
        <v>23756</v>
      </c>
      <c r="L41" s="57">
        <v>23756</v>
      </c>
      <c r="Q41" s="136"/>
      <c r="R41" s="136"/>
    </row>
    <row r="42" spans="1:19" ht="15" customHeight="1">
      <c r="A42" s="59">
        <v>2</v>
      </c>
      <c r="B42" s="60">
        <v>2</v>
      </c>
      <c r="C42" s="44"/>
      <c r="D42" s="45"/>
      <c r="E42" s="46"/>
      <c r="F42" s="47"/>
      <c r="G42" s="48" t="s">
        <v>42</v>
      </c>
      <c r="H42" s="40">
        <v>13</v>
      </c>
      <c r="I42" s="61">
        <f t="shared" ref="I42:L44" si="2">I43</f>
        <v>225450</v>
      </c>
      <c r="J42" s="62">
        <f t="shared" si="2"/>
        <v>225450</v>
      </c>
      <c r="K42" s="61">
        <f t="shared" si="2"/>
        <v>166297.64000000001</v>
      </c>
      <c r="L42" s="61">
        <f t="shared" si="2"/>
        <v>166297.64000000001</v>
      </c>
    </row>
    <row r="43" spans="1:19" ht="27" hidden="1" customHeight="1" collapsed="1">
      <c r="A43" s="55">
        <v>2</v>
      </c>
      <c r="B43" s="51">
        <v>2</v>
      </c>
      <c r="C43" s="52">
        <v>1</v>
      </c>
      <c r="D43" s="53"/>
      <c r="E43" s="51"/>
      <c r="F43" s="54"/>
      <c r="G43" s="45" t="s">
        <v>42</v>
      </c>
      <c r="H43" s="40">
        <v>14</v>
      </c>
      <c r="I43" s="41">
        <f t="shared" si="2"/>
        <v>225450</v>
      </c>
      <c r="J43" s="42">
        <f t="shared" si="2"/>
        <v>225450</v>
      </c>
      <c r="K43" s="41">
        <f t="shared" si="2"/>
        <v>166297.64000000001</v>
      </c>
      <c r="L43" s="42">
        <f t="shared" si="2"/>
        <v>166297.64000000001</v>
      </c>
      <c r="Q43" s="136"/>
      <c r="S43" s="136"/>
    </row>
    <row r="44" spans="1:19" ht="15.75" hidden="1" customHeight="1" collapsed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5" t="s">
        <v>42</v>
      </c>
      <c r="H44" s="40">
        <v>15</v>
      </c>
      <c r="I44" s="41">
        <f t="shared" si="2"/>
        <v>225450</v>
      </c>
      <c r="J44" s="42">
        <f t="shared" si="2"/>
        <v>225450</v>
      </c>
      <c r="K44" s="50">
        <f t="shared" si="2"/>
        <v>166297.64000000001</v>
      </c>
      <c r="L44" s="50">
        <f t="shared" si="2"/>
        <v>166297.64000000001</v>
      </c>
      <c r="Q44" s="136"/>
      <c r="R44" s="136"/>
    </row>
    <row r="45" spans="1:19" ht="24.75" hidden="1" customHeight="1" collapsed="1">
      <c r="A45" s="63">
        <v>2</v>
      </c>
      <c r="B45" s="64">
        <v>2</v>
      </c>
      <c r="C45" s="65">
        <v>1</v>
      </c>
      <c r="D45" s="66">
        <v>1</v>
      </c>
      <c r="E45" s="64">
        <v>1</v>
      </c>
      <c r="F45" s="67"/>
      <c r="G45" s="45" t="s">
        <v>42</v>
      </c>
      <c r="H45" s="40">
        <v>16</v>
      </c>
      <c r="I45" s="68">
        <f>SUM(I46:I60)</f>
        <v>225450</v>
      </c>
      <c r="J45" s="68">
        <f>SUM(J46:J60)</f>
        <v>225450</v>
      </c>
      <c r="K45" s="69">
        <f>SUM(K46:K60)</f>
        <v>166297.64000000001</v>
      </c>
      <c r="L45" s="69">
        <f>SUM(L46:L60)</f>
        <v>166297.64000000001</v>
      </c>
      <c r="Q45" s="136"/>
      <c r="R45" s="136"/>
    </row>
    <row r="46" spans="1:19" ht="15.75" customHeight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70">
        <v>1</v>
      </c>
      <c r="G46" s="53" t="s">
        <v>43</v>
      </c>
      <c r="H46" s="40">
        <v>17</v>
      </c>
      <c r="I46" s="57">
        <v>63000</v>
      </c>
      <c r="J46" s="57">
        <v>63000</v>
      </c>
      <c r="K46" s="57">
        <v>29700.09</v>
      </c>
      <c r="L46" s="57">
        <v>29700.09</v>
      </c>
      <c r="Q46" s="136"/>
      <c r="R46" s="136"/>
    </row>
    <row r="47" spans="1:19" ht="12.75" customHeight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44</v>
      </c>
      <c r="H47" s="40">
        <v>18</v>
      </c>
      <c r="I47" s="57">
        <v>100</v>
      </c>
      <c r="J47" s="57">
        <v>100</v>
      </c>
      <c r="K47" s="57">
        <v>100</v>
      </c>
      <c r="L47" s="57">
        <v>100</v>
      </c>
      <c r="Q47" s="136"/>
      <c r="R47" s="136"/>
    </row>
    <row r="48" spans="1:19" ht="15" customHeight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45</v>
      </c>
      <c r="H48" s="40">
        <v>19</v>
      </c>
      <c r="I48" s="57">
        <v>1380</v>
      </c>
      <c r="J48" s="57">
        <v>1380</v>
      </c>
      <c r="K48" s="57">
        <v>1380</v>
      </c>
      <c r="L48" s="57">
        <v>1380</v>
      </c>
      <c r="Q48" s="136"/>
      <c r="R48" s="136"/>
    </row>
    <row r="49" spans="1:19" ht="16.5" customHeight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46</v>
      </c>
      <c r="H49" s="40">
        <v>20</v>
      </c>
      <c r="I49" s="57">
        <v>10935</v>
      </c>
      <c r="J49" s="57">
        <v>10935</v>
      </c>
      <c r="K49" s="57">
        <v>10935</v>
      </c>
      <c r="L49" s="57">
        <v>10935</v>
      </c>
      <c r="Q49" s="136"/>
      <c r="R49" s="136"/>
    </row>
    <row r="50" spans="1:19" ht="26.25" hidden="1" customHeight="1" collapsed="1">
      <c r="A50" s="71">
        <v>2</v>
      </c>
      <c r="B50" s="46">
        <v>2</v>
      </c>
      <c r="C50" s="44">
        <v>1</v>
      </c>
      <c r="D50" s="45">
        <v>1</v>
      </c>
      <c r="E50" s="46">
        <v>1</v>
      </c>
      <c r="F50" s="47">
        <v>7</v>
      </c>
      <c r="G50" s="45" t="s">
        <v>47</v>
      </c>
      <c r="H50" s="40">
        <v>21</v>
      </c>
      <c r="I50" s="57">
        <v>0</v>
      </c>
      <c r="J50" s="57">
        <v>0</v>
      </c>
      <c r="K50" s="57">
        <v>0</v>
      </c>
      <c r="L50" s="57">
        <v>0</v>
      </c>
      <c r="Q50" s="136"/>
      <c r="R50" s="136"/>
    </row>
    <row r="51" spans="1:19" ht="15" customHeight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48</v>
      </c>
      <c r="H51" s="40">
        <v>22</v>
      </c>
      <c r="I51" s="58">
        <v>1000</v>
      </c>
      <c r="J51" s="57">
        <v>1000</v>
      </c>
      <c r="K51" s="57">
        <v>1000</v>
      </c>
      <c r="L51" s="57">
        <v>1000</v>
      </c>
      <c r="Q51" s="136"/>
      <c r="R51" s="136"/>
    </row>
    <row r="52" spans="1:19" ht="15.75" hidden="1" customHeight="1" collapsed="1">
      <c r="A52" s="63">
        <v>2</v>
      </c>
      <c r="B52" s="72">
        <v>2</v>
      </c>
      <c r="C52" s="73">
        <v>1</v>
      </c>
      <c r="D52" s="73">
        <v>1</v>
      </c>
      <c r="E52" s="73">
        <v>1</v>
      </c>
      <c r="F52" s="74">
        <v>12</v>
      </c>
      <c r="G52" s="75" t="s">
        <v>49</v>
      </c>
      <c r="H52" s="40">
        <v>23</v>
      </c>
      <c r="I52" s="76">
        <v>0</v>
      </c>
      <c r="J52" s="57">
        <v>0</v>
      </c>
      <c r="K52" s="57">
        <v>0</v>
      </c>
      <c r="L52" s="57">
        <v>0</v>
      </c>
      <c r="Q52" s="136"/>
      <c r="R52" s="136"/>
    </row>
    <row r="53" spans="1:19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7" t="s">
        <v>50</v>
      </c>
      <c r="H53" s="40">
        <v>24</v>
      </c>
      <c r="I53" s="58">
        <v>0</v>
      </c>
      <c r="J53" s="58">
        <v>0</v>
      </c>
      <c r="K53" s="58">
        <v>0</v>
      </c>
      <c r="L53" s="58">
        <v>0</v>
      </c>
      <c r="Q53" s="136"/>
      <c r="R53" s="136"/>
    </row>
    <row r="54" spans="1:19" ht="16.5" customHeight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51</v>
      </c>
      <c r="H54" s="40">
        <v>25</v>
      </c>
      <c r="I54" s="58">
        <v>11350</v>
      </c>
      <c r="J54" s="57">
        <v>11350</v>
      </c>
      <c r="K54" s="57">
        <v>11350</v>
      </c>
      <c r="L54" s="57">
        <v>11350</v>
      </c>
      <c r="Q54" s="136"/>
      <c r="R54" s="136"/>
    </row>
    <row r="55" spans="1:19" ht="15.75" customHeight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52</v>
      </c>
      <c r="H55" s="40">
        <v>26</v>
      </c>
      <c r="I55" s="58">
        <v>7950</v>
      </c>
      <c r="J55" s="57">
        <v>7950</v>
      </c>
      <c r="K55" s="57">
        <v>7950</v>
      </c>
      <c r="L55" s="57">
        <v>7950</v>
      </c>
      <c r="Q55" s="136"/>
      <c r="R55" s="136"/>
    </row>
    <row r="56" spans="1:19" ht="27.7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53</v>
      </c>
      <c r="H56" s="40">
        <v>27</v>
      </c>
      <c r="I56" s="58">
        <v>0</v>
      </c>
      <c r="J56" s="58">
        <v>0</v>
      </c>
      <c r="K56" s="58">
        <v>0</v>
      </c>
      <c r="L56" s="58">
        <v>0</v>
      </c>
      <c r="Q56" s="136"/>
      <c r="R56" s="136"/>
    </row>
    <row r="57" spans="1:19" ht="14.25" customHeight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54</v>
      </c>
      <c r="H57" s="40">
        <v>28</v>
      </c>
      <c r="I57" s="58">
        <v>54500</v>
      </c>
      <c r="J57" s="57">
        <v>54500</v>
      </c>
      <c r="K57" s="57">
        <v>35134.730000000003</v>
      </c>
      <c r="L57" s="57">
        <v>35134.730000000003</v>
      </c>
      <c r="Q57" s="136"/>
      <c r="R57" s="136"/>
    </row>
    <row r="58" spans="1:19" ht="13.5" customHeight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55</v>
      </c>
      <c r="H58" s="40">
        <v>29</v>
      </c>
      <c r="I58" s="58">
        <v>12300</v>
      </c>
      <c r="J58" s="57">
        <v>12300</v>
      </c>
      <c r="K58" s="57">
        <v>12300</v>
      </c>
      <c r="L58" s="57">
        <v>12300</v>
      </c>
      <c r="Q58" s="136"/>
      <c r="R58" s="136"/>
    </row>
    <row r="59" spans="1:19" ht="12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56</v>
      </c>
      <c r="H59" s="40">
        <v>30</v>
      </c>
      <c r="I59" s="58">
        <v>0</v>
      </c>
      <c r="J59" s="57">
        <v>0</v>
      </c>
      <c r="K59" s="57">
        <v>0</v>
      </c>
      <c r="L59" s="57">
        <v>0</v>
      </c>
      <c r="Q59" s="136"/>
      <c r="R59" s="136"/>
    </row>
    <row r="60" spans="1:19" ht="1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57</v>
      </c>
      <c r="H60" s="40">
        <v>31</v>
      </c>
      <c r="I60" s="58">
        <v>62935</v>
      </c>
      <c r="J60" s="57">
        <v>62935</v>
      </c>
      <c r="K60" s="57">
        <v>56447.82</v>
      </c>
      <c r="L60" s="57">
        <v>56447.82</v>
      </c>
      <c r="Q60" s="136"/>
      <c r="R60" s="136"/>
    </row>
    <row r="61" spans="1:19" ht="14.25" hidden="1" customHeight="1" collapsed="1">
      <c r="A61" s="78">
        <v>2</v>
      </c>
      <c r="B61" s="79">
        <v>3</v>
      </c>
      <c r="C61" s="43"/>
      <c r="D61" s="44"/>
      <c r="E61" s="44"/>
      <c r="F61" s="47"/>
      <c r="G61" s="80" t="s">
        <v>58</v>
      </c>
      <c r="H61" s="40">
        <v>32</v>
      </c>
      <c r="I61" s="61">
        <f>I62</f>
        <v>0</v>
      </c>
      <c r="J61" s="61">
        <f>J62</f>
        <v>0</v>
      </c>
      <c r="K61" s="61">
        <f>K62</f>
        <v>0</v>
      </c>
      <c r="L61" s="61">
        <f>L62</f>
        <v>0</v>
      </c>
    </row>
    <row r="62" spans="1:19" ht="13.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59</v>
      </c>
      <c r="H62" s="40">
        <v>33</v>
      </c>
      <c r="I62" s="41">
        <f>SUM(I63+I68+I73)</f>
        <v>0</v>
      </c>
      <c r="J62" s="81">
        <f>SUM(J63+J68+J73)</f>
        <v>0</v>
      </c>
      <c r="K62" s="42">
        <f>SUM(K63+K68+K73)</f>
        <v>0</v>
      </c>
      <c r="L62" s="41">
        <f>SUM(L63+L68+L73)</f>
        <v>0</v>
      </c>
      <c r="Q62" s="136"/>
      <c r="S62" s="136"/>
    </row>
    <row r="63" spans="1:19" ht="1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60</v>
      </c>
      <c r="H63" s="40">
        <v>34</v>
      </c>
      <c r="I63" s="41">
        <f>I64</f>
        <v>0</v>
      </c>
      <c r="J63" s="81">
        <f>J64</f>
        <v>0</v>
      </c>
      <c r="K63" s="42">
        <f>K64</f>
        <v>0</v>
      </c>
      <c r="L63" s="41">
        <f>L64</f>
        <v>0</v>
      </c>
      <c r="Q63" s="136"/>
      <c r="R63" s="136"/>
    </row>
    <row r="64" spans="1:19" ht="13.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60</v>
      </c>
      <c r="H64" s="40">
        <v>35</v>
      </c>
      <c r="I64" s="41">
        <f>SUM(I65:I67)</f>
        <v>0</v>
      </c>
      <c r="J64" s="81">
        <f>SUM(J65:J67)</f>
        <v>0</v>
      </c>
      <c r="K64" s="42">
        <f>SUM(K65:K67)</f>
        <v>0</v>
      </c>
      <c r="L64" s="41">
        <f>SUM(L65:L67)</f>
        <v>0</v>
      </c>
      <c r="Q64" s="136"/>
      <c r="R64" s="136"/>
    </row>
    <row r="65" spans="1:18" s="137" customFormat="1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61</v>
      </c>
      <c r="H65" s="40">
        <v>36</v>
      </c>
      <c r="I65" s="58">
        <v>0</v>
      </c>
      <c r="J65" s="58">
        <v>0</v>
      </c>
      <c r="K65" s="58">
        <v>0</v>
      </c>
      <c r="L65" s="58">
        <v>0</v>
      </c>
      <c r="Q65" s="136"/>
      <c r="R65" s="136"/>
    </row>
    <row r="66" spans="1:18" ht="19.5" hidden="1" customHeight="1" collapsed="1">
      <c r="A66" s="55">
        <v>2</v>
      </c>
      <c r="B66" s="46">
        <v>3</v>
      </c>
      <c r="C66" s="44">
        <v>1</v>
      </c>
      <c r="D66" s="44">
        <v>1</v>
      </c>
      <c r="E66" s="44">
        <v>1</v>
      </c>
      <c r="F66" s="47">
        <v>2</v>
      </c>
      <c r="G66" s="45" t="s">
        <v>62</v>
      </c>
      <c r="H66" s="40">
        <v>37</v>
      </c>
      <c r="I66" s="56">
        <v>0</v>
      </c>
      <c r="J66" s="56">
        <v>0</v>
      </c>
      <c r="K66" s="56">
        <v>0</v>
      </c>
      <c r="L66" s="56">
        <v>0</v>
      </c>
      <c r="Q66" s="136"/>
      <c r="R66" s="136"/>
    </row>
    <row r="67" spans="1:18" ht="16.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63</v>
      </c>
      <c r="H67" s="40">
        <v>38</v>
      </c>
      <c r="I67" s="58">
        <v>0</v>
      </c>
      <c r="J67" s="58">
        <v>0</v>
      </c>
      <c r="K67" s="58">
        <v>0</v>
      </c>
      <c r="L67" s="58">
        <v>0</v>
      </c>
      <c r="Q67" s="136"/>
      <c r="R67" s="136"/>
    </row>
    <row r="68" spans="1:18" ht="29.25" hidden="1" customHeight="1" collapsed="1">
      <c r="A68" s="46">
        <v>2</v>
      </c>
      <c r="B68" s="44">
        <v>3</v>
      </c>
      <c r="C68" s="44">
        <v>1</v>
      </c>
      <c r="D68" s="44">
        <v>2</v>
      </c>
      <c r="E68" s="44"/>
      <c r="F68" s="47"/>
      <c r="G68" s="45" t="s">
        <v>64</v>
      </c>
      <c r="H68" s="40">
        <v>39</v>
      </c>
      <c r="I68" s="61">
        <f>I69</f>
        <v>0</v>
      </c>
      <c r="J68" s="82">
        <f>J69</f>
        <v>0</v>
      </c>
      <c r="K68" s="62">
        <f>K69</f>
        <v>0</v>
      </c>
      <c r="L68" s="62">
        <f>L69</f>
        <v>0</v>
      </c>
      <c r="Q68" s="136"/>
      <c r="R68" s="136"/>
    </row>
    <row r="69" spans="1:18" ht="27" hidden="1" customHeight="1" collapsed="1">
      <c r="A69" s="64">
        <v>2</v>
      </c>
      <c r="B69" s="65">
        <v>3</v>
      </c>
      <c r="C69" s="65">
        <v>1</v>
      </c>
      <c r="D69" s="65">
        <v>2</v>
      </c>
      <c r="E69" s="65">
        <v>1</v>
      </c>
      <c r="F69" s="67"/>
      <c r="G69" s="45" t="s">
        <v>64</v>
      </c>
      <c r="H69" s="40">
        <v>40</v>
      </c>
      <c r="I69" s="50">
        <f>SUM(I70:I72)</f>
        <v>0</v>
      </c>
      <c r="J69" s="83">
        <f>SUM(J70:J72)</f>
        <v>0</v>
      </c>
      <c r="K69" s="49">
        <f>SUM(K70:K72)</f>
        <v>0</v>
      </c>
      <c r="L69" s="42">
        <f>SUM(L70:L72)</f>
        <v>0</v>
      </c>
      <c r="Q69" s="136"/>
      <c r="R69" s="136"/>
    </row>
    <row r="70" spans="1:18" s="137" customFormat="1" ht="27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61</v>
      </c>
      <c r="H70" s="40">
        <v>41</v>
      </c>
      <c r="I70" s="58">
        <v>0</v>
      </c>
      <c r="J70" s="58">
        <v>0</v>
      </c>
      <c r="K70" s="58">
        <v>0</v>
      </c>
      <c r="L70" s="58">
        <v>0</v>
      </c>
      <c r="Q70" s="136"/>
      <c r="R70" s="136"/>
    </row>
    <row r="71" spans="1:18" ht="16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62</v>
      </c>
      <c r="H71" s="40">
        <v>42</v>
      </c>
      <c r="I71" s="58">
        <v>0</v>
      </c>
      <c r="J71" s="58">
        <v>0</v>
      </c>
      <c r="K71" s="58">
        <v>0</v>
      </c>
      <c r="L71" s="58">
        <v>0</v>
      </c>
      <c r="Q71" s="136"/>
      <c r="R71" s="136"/>
    </row>
    <row r="72" spans="1:18" ht="1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63</v>
      </c>
      <c r="H72" s="40">
        <v>43</v>
      </c>
      <c r="I72" s="58">
        <v>0</v>
      </c>
      <c r="J72" s="58">
        <v>0</v>
      </c>
      <c r="K72" s="58">
        <v>0</v>
      </c>
      <c r="L72" s="58">
        <v>0</v>
      </c>
      <c r="Q72" s="136"/>
      <c r="R72" s="136"/>
    </row>
    <row r="73" spans="1:18" ht="27.7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65</v>
      </c>
      <c r="H73" s="40">
        <v>44</v>
      </c>
      <c r="I73" s="41">
        <f>I74</f>
        <v>0</v>
      </c>
      <c r="J73" s="81">
        <f>J74</f>
        <v>0</v>
      </c>
      <c r="K73" s="42">
        <f>K74</f>
        <v>0</v>
      </c>
      <c r="L73" s="42">
        <f>L74</f>
        <v>0</v>
      </c>
      <c r="Q73" s="136"/>
      <c r="R73" s="136"/>
    </row>
    <row r="74" spans="1:18" ht="26.2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66</v>
      </c>
      <c r="H74" s="40">
        <v>45</v>
      </c>
      <c r="I74" s="41">
        <f>SUM(I75:I77)</f>
        <v>0</v>
      </c>
      <c r="J74" s="81">
        <f>SUM(J75:J77)</f>
        <v>0</v>
      </c>
      <c r="K74" s="42">
        <f>SUM(K75:K77)</f>
        <v>0</v>
      </c>
      <c r="L74" s="42">
        <f>SUM(L75:L77)</f>
        <v>0</v>
      </c>
      <c r="Q74" s="136"/>
      <c r="R74" s="136"/>
    </row>
    <row r="75" spans="1:18" ht="15" hidden="1" customHeight="1" collapsed="1">
      <c r="A75" s="46">
        <v>2</v>
      </c>
      <c r="B75" s="44">
        <v>3</v>
      </c>
      <c r="C75" s="44">
        <v>1</v>
      </c>
      <c r="D75" s="44">
        <v>3</v>
      </c>
      <c r="E75" s="44">
        <v>1</v>
      </c>
      <c r="F75" s="47">
        <v>1</v>
      </c>
      <c r="G75" s="71" t="s">
        <v>67</v>
      </c>
      <c r="H75" s="40">
        <v>46</v>
      </c>
      <c r="I75" s="56">
        <v>0</v>
      </c>
      <c r="J75" s="56">
        <v>0</v>
      </c>
      <c r="K75" s="56">
        <v>0</v>
      </c>
      <c r="L75" s="56">
        <v>0</v>
      </c>
      <c r="Q75" s="136"/>
      <c r="R75" s="136"/>
    </row>
    <row r="76" spans="1:18" ht="16.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68</v>
      </c>
      <c r="H76" s="40">
        <v>47</v>
      </c>
      <c r="I76" s="58">
        <v>0</v>
      </c>
      <c r="J76" s="58">
        <v>0</v>
      </c>
      <c r="K76" s="58">
        <v>0</v>
      </c>
      <c r="L76" s="58">
        <v>0</v>
      </c>
      <c r="Q76" s="136"/>
      <c r="R76" s="136"/>
    </row>
    <row r="77" spans="1:18" ht="17.25" hidden="1" customHeight="1" collapsed="1">
      <c r="A77" s="46">
        <v>2</v>
      </c>
      <c r="B77" s="44">
        <v>3</v>
      </c>
      <c r="C77" s="44">
        <v>1</v>
      </c>
      <c r="D77" s="44">
        <v>3</v>
      </c>
      <c r="E77" s="44">
        <v>1</v>
      </c>
      <c r="F77" s="47">
        <v>3</v>
      </c>
      <c r="G77" s="71" t="s">
        <v>69</v>
      </c>
      <c r="H77" s="40">
        <v>48</v>
      </c>
      <c r="I77" s="56">
        <v>0</v>
      </c>
      <c r="J77" s="56">
        <v>0</v>
      </c>
      <c r="K77" s="56">
        <v>0</v>
      </c>
      <c r="L77" s="56">
        <v>0</v>
      </c>
      <c r="Q77" s="136"/>
      <c r="R77" s="136"/>
    </row>
    <row r="78" spans="1:18" ht="12.75" hidden="1" customHeight="1" collapsed="1">
      <c r="A78" s="46">
        <v>2</v>
      </c>
      <c r="B78" s="44">
        <v>3</v>
      </c>
      <c r="C78" s="44">
        <v>2</v>
      </c>
      <c r="D78" s="44"/>
      <c r="E78" s="44"/>
      <c r="F78" s="47"/>
      <c r="G78" s="71" t="s">
        <v>70</v>
      </c>
      <c r="H78" s="40">
        <v>49</v>
      </c>
      <c r="I78" s="41">
        <f t="shared" ref="I78:L79" si="3">I79</f>
        <v>0</v>
      </c>
      <c r="J78" s="41">
        <f t="shared" si="3"/>
        <v>0</v>
      </c>
      <c r="K78" s="41">
        <f t="shared" si="3"/>
        <v>0</v>
      </c>
      <c r="L78" s="41">
        <f t="shared" si="3"/>
        <v>0</v>
      </c>
    </row>
    <row r="79" spans="1:18" ht="12" hidden="1" customHeight="1" collapsed="1">
      <c r="A79" s="46">
        <v>2</v>
      </c>
      <c r="B79" s="44">
        <v>3</v>
      </c>
      <c r="C79" s="44">
        <v>2</v>
      </c>
      <c r="D79" s="44">
        <v>1</v>
      </c>
      <c r="E79" s="44"/>
      <c r="F79" s="47"/>
      <c r="G79" s="71" t="s">
        <v>70</v>
      </c>
      <c r="H79" s="40">
        <v>50</v>
      </c>
      <c r="I79" s="41">
        <f t="shared" si="3"/>
        <v>0</v>
      </c>
      <c r="J79" s="41">
        <f t="shared" si="3"/>
        <v>0</v>
      </c>
      <c r="K79" s="41">
        <f t="shared" si="3"/>
        <v>0</v>
      </c>
      <c r="L79" s="41">
        <f t="shared" si="3"/>
        <v>0</v>
      </c>
    </row>
    <row r="80" spans="1:18" ht="15.75" hidden="1" customHeight="1" collapsed="1">
      <c r="A80" s="46">
        <v>2</v>
      </c>
      <c r="B80" s="44">
        <v>3</v>
      </c>
      <c r="C80" s="44">
        <v>2</v>
      </c>
      <c r="D80" s="44">
        <v>1</v>
      </c>
      <c r="E80" s="44">
        <v>1</v>
      </c>
      <c r="F80" s="47"/>
      <c r="G80" s="71" t="s">
        <v>70</v>
      </c>
      <c r="H80" s="40">
        <v>51</v>
      </c>
      <c r="I80" s="41">
        <f>SUM(I81)</f>
        <v>0</v>
      </c>
      <c r="J80" s="41">
        <f>SUM(J81)</f>
        <v>0</v>
      </c>
      <c r="K80" s="41">
        <f>SUM(K81)</f>
        <v>0</v>
      </c>
      <c r="L80" s="41">
        <f>SUM(L81)</f>
        <v>0</v>
      </c>
    </row>
    <row r="81" spans="1:12" ht="13.5" hidden="1" customHeight="1" collapsed="1">
      <c r="A81" s="46">
        <v>2</v>
      </c>
      <c r="B81" s="44">
        <v>3</v>
      </c>
      <c r="C81" s="44">
        <v>2</v>
      </c>
      <c r="D81" s="44">
        <v>1</v>
      </c>
      <c r="E81" s="44">
        <v>1</v>
      </c>
      <c r="F81" s="47">
        <v>1</v>
      </c>
      <c r="G81" s="71" t="s">
        <v>70</v>
      </c>
      <c r="H81" s="40">
        <v>52</v>
      </c>
      <c r="I81" s="58">
        <v>0</v>
      </c>
      <c r="J81" s="58">
        <v>0</v>
      </c>
      <c r="K81" s="58">
        <v>0</v>
      </c>
      <c r="L81" s="58">
        <v>0</v>
      </c>
    </row>
    <row r="82" spans="1:12" ht="16.5" hidden="1" customHeight="1" collapsed="1">
      <c r="A82" s="36">
        <v>2</v>
      </c>
      <c r="B82" s="37">
        <v>4</v>
      </c>
      <c r="C82" s="37"/>
      <c r="D82" s="37"/>
      <c r="E82" s="37"/>
      <c r="F82" s="39"/>
      <c r="G82" s="84" t="s">
        <v>71</v>
      </c>
      <c r="H82" s="40">
        <v>53</v>
      </c>
      <c r="I82" s="41">
        <f t="shared" ref="I82:L84" si="4">I83</f>
        <v>0</v>
      </c>
      <c r="J82" s="81">
        <f t="shared" si="4"/>
        <v>0</v>
      </c>
      <c r="K82" s="42">
        <f t="shared" si="4"/>
        <v>0</v>
      </c>
      <c r="L82" s="42">
        <f t="shared" si="4"/>
        <v>0</v>
      </c>
    </row>
    <row r="83" spans="1:12" ht="15.75" hidden="1" customHeight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72</v>
      </c>
      <c r="H83" s="40">
        <v>54</v>
      </c>
      <c r="I83" s="41">
        <f t="shared" si="4"/>
        <v>0</v>
      </c>
      <c r="J83" s="81">
        <f t="shared" si="4"/>
        <v>0</v>
      </c>
      <c r="K83" s="42">
        <f t="shared" si="4"/>
        <v>0</v>
      </c>
      <c r="L83" s="42">
        <f t="shared" si="4"/>
        <v>0</v>
      </c>
    </row>
    <row r="84" spans="1:12" ht="17.25" hidden="1" customHeight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72</v>
      </c>
      <c r="H84" s="40">
        <v>55</v>
      </c>
      <c r="I84" s="41">
        <f t="shared" si="4"/>
        <v>0</v>
      </c>
      <c r="J84" s="81">
        <f t="shared" si="4"/>
        <v>0</v>
      </c>
      <c r="K84" s="42">
        <f t="shared" si="4"/>
        <v>0</v>
      </c>
      <c r="L84" s="42">
        <f t="shared" si="4"/>
        <v>0</v>
      </c>
    </row>
    <row r="85" spans="1:12" ht="18" hidden="1" customHeight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72</v>
      </c>
      <c r="H85" s="40">
        <v>56</v>
      </c>
      <c r="I85" s="41">
        <f>SUM(I86:I88)</f>
        <v>0</v>
      </c>
      <c r="J85" s="81">
        <f>SUM(J86:J88)</f>
        <v>0</v>
      </c>
      <c r="K85" s="42">
        <f>SUM(K86:K88)</f>
        <v>0</v>
      </c>
      <c r="L85" s="42">
        <f>SUM(L86:L88)</f>
        <v>0</v>
      </c>
    </row>
    <row r="86" spans="1:12" ht="14.25" hidden="1" customHeight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73</v>
      </c>
      <c r="H86" s="40">
        <v>57</v>
      </c>
      <c r="I86" s="58">
        <v>0</v>
      </c>
      <c r="J86" s="58">
        <v>0</v>
      </c>
      <c r="K86" s="58">
        <v>0</v>
      </c>
      <c r="L86" s="58">
        <v>0</v>
      </c>
    </row>
    <row r="87" spans="1:12" ht="13.5" hidden="1" customHeight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85">
        <v>2</v>
      </c>
      <c r="G87" s="53" t="s">
        <v>74</v>
      </c>
      <c r="H87" s="40">
        <v>58</v>
      </c>
      <c r="I87" s="58">
        <v>0</v>
      </c>
      <c r="J87" s="58">
        <v>0</v>
      </c>
      <c r="K87" s="58">
        <v>0</v>
      </c>
      <c r="L87" s="58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85">
        <v>3</v>
      </c>
      <c r="G88" s="53" t="s">
        <v>75</v>
      </c>
      <c r="H88" s="40">
        <v>59</v>
      </c>
      <c r="I88" s="58">
        <v>0</v>
      </c>
      <c r="J88" s="58">
        <v>0</v>
      </c>
      <c r="K88" s="58">
        <v>0</v>
      </c>
      <c r="L88" s="58">
        <v>0</v>
      </c>
    </row>
    <row r="89" spans="1:12" hidden="1" collapsed="1">
      <c r="A89" s="36">
        <v>2</v>
      </c>
      <c r="B89" s="37">
        <v>5</v>
      </c>
      <c r="C89" s="36"/>
      <c r="D89" s="37"/>
      <c r="E89" s="37"/>
      <c r="F89" s="86"/>
      <c r="G89" s="38" t="s">
        <v>76</v>
      </c>
      <c r="H89" s="40">
        <v>60</v>
      </c>
      <c r="I89" s="41">
        <f>SUM(I90+I95+I100)</f>
        <v>0</v>
      </c>
      <c r="J89" s="81">
        <f>SUM(J90+J95+J100)</f>
        <v>0</v>
      </c>
      <c r="K89" s="42">
        <f>SUM(K90+K95+K100)</f>
        <v>0</v>
      </c>
      <c r="L89" s="42">
        <f>SUM(L90+L95+L100)</f>
        <v>0</v>
      </c>
    </row>
    <row r="90" spans="1:12" hidden="1" collapsed="1">
      <c r="A90" s="46">
        <v>2</v>
      </c>
      <c r="B90" s="44">
        <v>5</v>
      </c>
      <c r="C90" s="46">
        <v>1</v>
      </c>
      <c r="D90" s="44"/>
      <c r="E90" s="44"/>
      <c r="F90" s="87"/>
      <c r="G90" s="45" t="s">
        <v>77</v>
      </c>
      <c r="H90" s="40">
        <v>61</v>
      </c>
      <c r="I90" s="61">
        <f t="shared" ref="I90:L91" si="5">I91</f>
        <v>0</v>
      </c>
      <c r="J90" s="82">
        <f t="shared" si="5"/>
        <v>0</v>
      </c>
      <c r="K90" s="62">
        <f t="shared" si="5"/>
        <v>0</v>
      </c>
      <c r="L90" s="62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85"/>
      <c r="G91" s="53" t="s">
        <v>77</v>
      </c>
      <c r="H91" s="40">
        <v>62</v>
      </c>
      <c r="I91" s="41">
        <f t="shared" si="5"/>
        <v>0</v>
      </c>
      <c r="J91" s="81">
        <f t="shared" si="5"/>
        <v>0</v>
      </c>
      <c r="K91" s="42">
        <f t="shared" si="5"/>
        <v>0</v>
      </c>
      <c r="L91" s="42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85"/>
      <c r="G92" s="53" t="s">
        <v>77</v>
      </c>
      <c r="H92" s="40">
        <v>63</v>
      </c>
      <c r="I92" s="41">
        <f>SUM(I93:I94)</f>
        <v>0</v>
      </c>
      <c r="J92" s="81">
        <f>SUM(J93:J94)</f>
        <v>0</v>
      </c>
      <c r="K92" s="42">
        <f>SUM(K93:K94)</f>
        <v>0</v>
      </c>
      <c r="L92" s="42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85">
        <v>1</v>
      </c>
      <c r="G93" s="53" t="s">
        <v>78</v>
      </c>
      <c r="H93" s="40">
        <v>64</v>
      </c>
      <c r="I93" s="58">
        <v>0</v>
      </c>
      <c r="J93" s="58">
        <v>0</v>
      </c>
      <c r="K93" s="58">
        <v>0</v>
      </c>
      <c r="L93" s="58">
        <v>0</v>
      </c>
    </row>
    <row r="94" spans="1:12" ht="15.7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85">
        <v>2</v>
      </c>
      <c r="G94" s="53" t="s">
        <v>79</v>
      </c>
      <c r="H94" s="40">
        <v>65</v>
      </c>
      <c r="I94" s="58">
        <v>0</v>
      </c>
      <c r="J94" s="58">
        <v>0</v>
      </c>
      <c r="K94" s="58">
        <v>0</v>
      </c>
      <c r="L94" s="58">
        <v>0</v>
      </c>
    </row>
    <row r="95" spans="1:12" ht="12" hidden="1" customHeight="1" collapsed="1">
      <c r="A95" s="51">
        <v>2</v>
      </c>
      <c r="B95" s="52">
        <v>5</v>
      </c>
      <c r="C95" s="51">
        <v>2</v>
      </c>
      <c r="D95" s="52"/>
      <c r="E95" s="52"/>
      <c r="F95" s="85"/>
      <c r="G95" s="53" t="s">
        <v>80</v>
      </c>
      <c r="H95" s="40">
        <v>66</v>
      </c>
      <c r="I95" s="41">
        <f t="shared" ref="I95:L96" si="6">I96</f>
        <v>0</v>
      </c>
      <c r="J95" s="81">
        <f t="shared" si="6"/>
        <v>0</v>
      </c>
      <c r="K95" s="42">
        <f t="shared" si="6"/>
        <v>0</v>
      </c>
      <c r="L95" s="41">
        <f t="shared" si="6"/>
        <v>0</v>
      </c>
    </row>
    <row r="96" spans="1:12" ht="15.75" hidden="1" customHeight="1" collapsed="1">
      <c r="A96" s="55">
        <v>2</v>
      </c>
      <c r="B96" s="51">
        <v>5</v>
      </c>
      <c r="C96" s="52">
        <v>2</v>
      </c>
      <c r="D96" s="53">
        <v>1</v>
      </c>
      <c r="E96" s="51"/>
      <c r="F96" s="85"/>
      <c r="G96" s="53" t="s">
        <v>80</v>
      </c>
      <c r="H96" s="40">
        <v>67</v>
      </c>
      <c r="I96" s="41">
        <f t="shared" si="6"/>
        <v>0</v>
      </c>
      <c r="J96" s="81">
        <f t="shared" si="6"/>
        <v>0</v>
      </c>
      <c r="K96" s="42">
        <f t="shared" si="6"/>
        <v>0</v>
      </c>
      <c r="L96" s="41">
        <f t="shared" si="6"/>
        <v>0</v>
      </c>
    </row>
    <row r="97" spans="1:12" ht="15" hidden="1" customHeight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85"/>
      <c r="G97" s="53" t="s">
        <v>80</v>
      </c>
      <c r="H97" s="40">
        <v>68</v>
      </c>
      <c r="I97" s="41">
        <f>SUM(I98:I99)</f>
        <v>0</v>
      </c>
      <c r="J97" s="81">
        <f>SUM(J98:J99)</f>
        <v>0</v>
      </c>
      <c r="K97" s="42">
        <f>SUM(K98:K99)</f>
        <v>0</v>
      </c>
      <c r="L97" s="41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85">
        <v>1</v>
      </c>
      <c r="G98" s="53" t="s">
        <v>81</v>
      </c>
      <c r="H98" s="40">
        <v>69</v>
      </c>
      <c r="I98" s="58">
        <v>0</v>
      </c>
      <c r="J98" s="58">
        <v>0</v>
      </c>
      <c r="K98" s="58">
        <v>0</v>
      </c>
      <c r="L98" s="58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85">
        <v>2</v>
      </c>
      <c r="G99" s="53" t="s">
        <v>82</v>
      </c>
      <c r="H99" s="40">
        <v>70</v>
      </c>
      <c r="I99" s="58">
        <v>0</v>
      </c>
      <c r="J99" s="58">
        <v>0</v>
      </c>
      <c r="K99" s="58">
        <v>0</v>
      </c>
      <c r="L99" s="58">
        <v>0</v>
      </c>
    </row>
    <row r="100" spans="1:12" ht="28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85"/>
      <c r="G100" s="53" t="s">
        <v>83</v>
      </c>
      <c r="H100" s="40">
        <v>71</v>
      </c>
      <c r="I100" s="41">
        <f t="shared" ref="I100:L101" si="7">I101</f>
        <v>0</v>
      </c>
      <c r="J100" s="81">
        <f t="shared" si="7"/>
        <v>0</v>
      </c>
      <c r="K100" s="42">
        <f t="shared" si="7"/>
        <v>0</v>
      </c>
      <c r="L100" s="41">
        <f t="shared" si="7"/>
        <v>0</v>
      </c>
    </row>
    <row r="101" spans="1:12" ht="27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85"/>
      <c r="G101" s="53" t="s">
        <v>84</v>
      </c>
      <c r="H101" s="40">
        <v>72</v>
      </c>
      <c r="I101" s="41">
        <f t="shared" si="7"/>
        <v>0</v>
      </c>
      <c r="J101" s="81">
        <f t="shared" si="7"/>
        <v>0</v>
      </c>
      <c r="K101" s="42">
        <f t="shared" si="7"/>
        <v>0</v>
      </c>
      <c r="L101" s="41">
        <f t="shared" si="7"/>
        <v>0</v>
      </c>
    </row>
    <row r="102" spans="1:12" ht="30" hidden="1" customHeight="1" collapsed="1">
      <c r="A102" s="63">
        <v>2</v>
      </c>
      <c r="B102" s="64">
        <v>5</v>
      </c>
      <c r="C102" s="65">
        <v>3</v>
      </c>
      <c r="D102" s="66">
        <v>1</v>
      </c>
      <c r="E102" s="64">
        <v>1</v>
      </c>
      <c r="F102" s="88"/>
      <c r="G102" s="66" t="s">
        <v>84</v>
      </c>
      <c r="H102" s="40">
        <v>73</v>
      </c>
      <c r="I102" s="50">
        <f>SUM(I103:I104)</f>
        <v>0</v>
      </c>
      <c r="J102" s="83">
        <f>SUM(J103:J104)</f>
        <v>0</v>
      </c>
      <c r="K102" s="49">
        <f>SUM(K103:K104)</f>
        <v>0</v>
      </c>
      <c r="L102" s="50">
        <f>SUM(L103:L104)</f>
        <v>0</v>
      </c>
    </row>
    <row r="103" spans="1:12" ht="26.2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85">
        <v>1</v>
      </c>
      <c r="G103" s="53" t="s">
        <v>84</v>
      </c>
      <c r="H103" s="40">
        <v>74</v>
      </c>
      <c r="I103" s="58">
        <v>0</v>
      </c>
      <c r="J103" s="58">
        <v>0</v>
      </c>
      <c r="K103" s="58">
        <v>0</v>
      </c>
      <c r="L103" s="58">
        <v>0</v>
      </c>
    </row>
    <row r="104" spans="1:12" ht="26.25" hidden="1" customHeight="1" collapsed="1">
      <c r="A104" s="63">
        <v>2</v>
      </c>
      <c r="B104" s="64">
        <v>5</v>
      </c>
      <c r="C104" s="65">
        <v>3</v>
      </c>
      <c r="D104" s="66">
        <v>1</v>
      </c>
      <c r="E104" s="64">
        <v>1</v>
      </c>
      <c r="F104" s="88">
        <v>2</v>
      </c>
      <c r="G104" s="66" t="s">
        <v>85</v>
      </c>
      <c r="H104" s="40">
        <v>75</v>
      </c>
      <c r="I104" s="58">
        <v>0</v>
      </c>
      <c r="J104" s="58">
        <v>0</v>
      </c>
      <c r="K104" s="58">
        <v>0</v>
      </c>
      <c r="L104" s="58">
        <v>0</v>
      </c>
    </row>
    <row r="105" spans="1:12" ht="27.75" hidden="1" customHeight="1" collapsed="1">
      <c r="A105" s="63">
        <v>2</v>
      </c>
      <c r="B105" s="64">
        <v>5</v>
      </c>
      <c r="C105" s="65">
        <v>3</v>
      </c>
      <c r="D105" s="66">
        <v>2</v>
      </c>
      <c r="E105" s="64"/>
      <c r="F105" s="88"/>
      <c r="G105" s="66" t="s">
        <v>86</v>
      </c>
      <c r="H105" s="40">
        <v>76</v>
      </c>
      <c r="I105" s="50">
        <f>I106</f>
        <v>0</v>
      </c>
      <c r="J105" s="50">
        <f>J106</f>
        <v>0</v>
      </c>
      <c r="K105" s="50">
        <f>K106</f>
        <v>0</v>
      </c>
      <c r="L105" s="50">
        <f>L106</f>
        <v>0</v>
      </c>
    </row>
    <row r="106" spans="1:12" ht="25.5" hidden="1" customHeight="1" collapsed="1">
      <c r="A106" s="63">
        <v>2</v>
      </c>
      <c r="B106" s="64">
        <v>5</v>
      </c>
      <c r="C106" s="65">
        <v>3</v>
      </c>
      <c r="D106" s="66">
        <v>2</v>
      </c>
      <c r="E106" s="64">
        <v>1</v>
      </c>
      <c r="F106" s="88"/>
      <c r="G106" s="66" t="s">
        <v>86</v>
      </c>
      <c r="H106" s="40">
        <v>77</v>
      </c>
      <c r="I106" s="50">
        <f>SUM(I107:I108)</f>
        <v>0</v>
      </c>
      <c r="J106" s="50">
        <f>SUM(J107:J108)</f>
        <v>0</v>
      </c>
      <c r="K106" s="50">
        <f>SUM(K107:K108)</f>
        <v>0</v>
      </c>
      <c r="L106" s="50">
        <f>SUM(L107:L108)</f>
        <v>0</v>
      </c>
    </row>
    <row r="107" spans="1:12" ht="30" hidden="1" customHeight="1" collapsed="1">
      <c r="A107" s="63">
        <v>2</v>
      </c>
      <c r="B107" s="64">
        <v>5</v>
      </c>
      <c r="C107" s="65">
        <v>3</v>
      </c>
      <c r="D107" s="66">
        <v>2</v>
      </c>
      <c r="E107" s="64">
        <v>1</v>
      </c>
      <c r="F107" s="88">
        <v>1</v>
      </c>
      <c r="G107" s="66" t="s">
        <v>86</v>
      </c>
      <c r="H107" s="40">
        <v>78</v>
      </c>
      <c r="I107" s="58">
        <v>0</v>
      </c>
      <c r="J107" s="58">
        <v>0</v>
      </c>
      <c r="K107" s="58">
        <v>0</v>
      </c>
      <c r="L107" s="58">
        <v>0</v>
      </c>
    </row>
    <row r="108" spans="1:12" ht="18" hidden="1" customHeight="1" collapsed="1">
      <c r="A108" s="63">
        <v>2</v>
      </c>
      <c r="B108" s="64">
        <v>5</v>
      </c>
      <c r="C108" s="65">
        <v>3</v>
      </c>
      <c r="D108" s="66">
        <v>2</v>
      </c>
      <c r="E108" s="64">
        <v>1</v>
      </c>
      <c r="F108" s="88">
        <v>2</v>
      </c>
      <c r="G108" s="66" t="s">
        <v>87</v>
      </c>
      <c r="H108" s="40">
        <v>79</v>
      </c>
      <c r="I108" s="58">
        <v>0</v>
      </c>
      <c r="J108" s="58">
        <v>0</v>
      </c>
      <c r="K108" s="58">
        <v>0</v>
      </c>
      <c r="L108" s="58">
        <v>0</v>
      </c>
    </row>
    <row r="109" spans="1:12" ht="16.5" hidden="1" customHeight="1" collapsed="1">
      <c r="A109" s="84">
        <v>2</v>
      </c>
      <c r="B109" s="36">
        <v>6</v>
      </c>
      <c r="C109" s="37"/>
      <c r="D109" s="38"/>
      <c r="E109" s="36"/>
      <c r="F109" s="86"/>
      <c r="G109" s="89" t="s">
        <v>88</v>
      </c>
      <c r="H109" s="40">
        <v>80</v>
      </c>
      <c r="I109" s="41">
        <f>SUM(I110+I115+I119+I123+I127)</f>
        <v>0</v>
      </c>
      <c r="J109" s="81">
        <f>SUM(J110+J115+J119+J123+J127)</f>
        <v>0</v>
      </c>
      <c r="K109" s="42">
        <f>SUM(K110+K115+K119+K123+K127)</f>
        <v>0</v>
      </c>
      <c r="L109" s="41">
        <f>SUM(L110+L115+L119+L123+L127)</f>
        <v>0</v>
      </c>
    </row>
    <row r="110" spans="1:12" ht="14.25" hidden="1" customHeight="1" collapsed="1">
      <c r="A110" s="63">
        <v>2</v>
      </c>
      <c r="B110" s="64">
        <v>6</v>
      </c>
      <c r="C110" s="65">
        <v>1</v>
      </c>
      <c r="D110" s="66"/>
      <c r="E110" s="64"/>
      <c r="F110" s="88"/>
      <c r="G110" s="66" t="s">
        <v>89</v>
      </c>
      <c r="H110" s="40">
        <v>81</v>
      </c>
      <c r="I110" s="50">
        <f t="shared" ref="I110:L111" si="8">I111</f>
        <v>0</v>
      </c>
      <c r="J110" s="83">
        <f t="shared" si="8"/>
        <v>0</v>
      </c>
      <c r="K110" s="49">
        <f t="shared" si="8"/>
        <v>0</v>
      </c>
      <c r="L110" s="50">
        <f t="shared" si="8"/>
        <v>0</v>
      </c>
    </row>
    <row r="111" spans="1:12" ht="14.25" hidden="1" customHeight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85"/>
      <c r="G111" s="53" t="s">
        <v>89</v>
      </c>
      <c r="H111" s="40">
        <v>82</v>
      </c>
      <c r="I111" s="41">
        <f t="shared" si="8"/>
        <v>0</v>
      </c>
      <c r="J111" s="81">
        <f t="shared" si="8"/>
        <v>0</v>
      </c>
      <c r="K111" s="42">
        <f t="shared" si="8"/>
        <v>0</v>
      </c>
      <c r="L111" s="41">
        <f t="shared" si="8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85"/>
      <c r="G112" s="53" t="s">
        <v>89</v>
      </c>
      <c r="H112" s="40">
        <v>83</v>
      </c>
      <c r="I112" s="41">
        <f>SUM(I113:I114)</f>
        <v>0</v>
      </c>
      <c r="J112" s="81">
        <f>SUM(J113:J114)</f>
        <v>0</v>
      </c>
      <c r="K112" s="42">
        <f>SUM(K113:K114)</f>
        <v>0</v>
      </c>
      <c r="L112" s="41">
        <f>SUM(L113:L114)</f>
        <v>0</v>
      </c>
    </row>
    <row r="113" spans="1:12" ht="13.5" hidden="1" customHeight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85">
        <v>1</v>
      </c>
      <c r="G113" s="53" t="s">
        <v>90</v>
      </c>
      <c r="H113" s="40">
        <v>84</v>
      </c>
      <c r="I113" s="58">
        <v>0</v>
      </c>
      <c r="J113" s="58">
        <v>0</v>
      </c>
      <c r="K113" s="58">
        <v>0</v>
      </c>
      <c r="L113" s="58">
        <v>0</v>
      </c>
    </row>
    <row r="114" spans="1:12" hidden="1" collapsed="1">
      <c r="A114" s="71">
        <v>2</v>
      </c>
      <c r="B114" s="46">
        <v>6</v>
      </c>
      <c r="C114" s="44">
        <v>1</v>
      </c>
      <c r="D114" s="45">
        <v>1</v>
      </c>
      <c r="E114" s="46">
        <v>1</v>
      </c>
      <c r="F114" s="87">
        <v>2</v>
      </c>
      <c r="G114" s="45" t="s">
        <v>91</v>
      </c>
      <c r="H114" s="40">
        <v>85</v>
      </c>
      <c r="I114" s="56">
        <v>0</v>
      </c>
      <c r="J114" s="56">
        <v>0</v>
      </c>
      <c r="K114" s="56">
        <v>0</v>
      </c>
      <c r="L114" s="56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85"/>
      <c r="G115" s="53" t="s">
        <v>92</v>
      </c>
      <c r="H115" s="40">
        <v>86</v>
      </c>
      <c r="I115" s="41">
        <f t="shared" ref="I115:L117" si="9">I116</f>
        <v>0</v>
      </c>
      <c r="J115" s="81">
        <f t="shared" si="9"/>
        <v>0</v>
      </c>
      <c r="K115" s="42">
        <f t="shared" si="9"/>
        <v>0</v>
      </c>
      <c r="L115" s="41">
        <f t="shared" si="9"/>
        <v>0</v>
      </c>
    </row>
    <row r="116" spans="1:12" ht="14.2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85"/>
      <c r="G116" s="53" t="s">
        <v>92</v>
      </c>
      <c r="H116" s="40">
        <v>87</v>
      </c>
      <c r="I116" s="41">
        <f t="shared" si="9"/>
        <v>0</v>
      </c>
      <c r="J116" s="81">
        <f t="shared" si="9"/>
        <v>0</v>
      </c>
      <c r="K116" s="42">
        <f t="shared" si="9"/>
        <v>0</v>
      </c>
      <c r="L116" s="41">
        <f t="shared" si="9"/>
        <v>0</v>
      </c>
    </row>
    <row r="117" spans="1:12" ht="14.2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85"/>
      <c r="G117" s="53" t="s">
        <v>92</v>
      </c>
      <c r="H117" s="40">
        <v>88</v>
      </c>
      <c r="I117" s="90">
        <f t="shared" si="9"/>
        <v>0</v>
      </c>
      <c r="J117" s="91">
        <f t="shared" si="9"/>
        <v>0</v>
      </c>
      <c r="K117" s="92">
        <f t="shared" si="9"/>
        <v>0</v>
      </c>
      <c r="L117" s="90">
        <f t="shared" si="9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85">
        <v>1</v>
      </c>
      <c r="G118" s="53" t="s">
        <v>92</v>
      </c>
      <c r="H118" s="40">
        <v>89</v>
      </c>
      <c r="I118" s="58">
        <v>0</v>
      </c>
      <c r="J118" s="58">
        <v>0</v>
      </c>
      <c r="K118" s="58">
        <v>0</v>
      </c>
      <c r="L118" s="58">
        <v>0</v>
      </c>
    </row>
    <row r="119" spans="1:12" ht="26.25" hidden="1" customHeight="1" collapsed="1">
      <c r="A119" s="71">
        <v>2</v>
      </c>
      <c r="B119" s="46">
        <v>6</v>
      </c>
      <c r="C119" s="44">
        <v>3</v>
      </c>
      <c r="D119" s="45"/>
      <c r="E119" s="46"/>
      <c r="F119" s="87"/>
      <c r="G119" s="45" t="s">
        <v>93</v>
      </c>
      <c r="H119" s="40">
        <v>90</v>
      </c>
      <c r="I119" s="61">
        <f t="shared" ref="I119:L121" si="10">I120</f>
        <v>0</v>
      </c>
      <c r="J119" s="82">
        <f t="shared" si="10"/>
        <v>0</v>
      </c>
      <c r="K119" s="62">
        <f t="shared" si="10"/>
        <v>0</v>
      </c>
      <c r="L119" s="61">
        <f t="shared" si="10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85"/>
      <c r="G120" s="53" t="s">
        <v>93</v>
      </c>
      <c r="H120" s="40">
        <v>91</v>
      </c>
      <c r="I120" s="41">
        <f t="shared" si="10"/>
        <v>0</v>
      </c>
      <c r="J120" s="81">
        <f t="shared" si="10"/>
        <v>0</v>
      </c>
      <c r="K120" s="42">
        <f t="shared" si="10"/>
        <v>0</v>
      </c>
      <c r="L120" s="41">
        <f t="shared" si="10"/>
        <v>0</v>
      </c>
    </row>
    <row r="121" spans="1:12" ht="26.2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85"/>
      <c r="G121" s="53" t="s">
        <v>93</v>
      </c>
      <c r="H121" s="40">
        <v>92</v>
      </c>
      <c r="I121" s="41">
        <f t="shared" si="10"/>
        <v>0</v>
      </c>
      <c r="J121" s="81">
        <f t="shared" si="10"/>
        <v>0</v>
      </c>
      <c r="K121" s="42">
        <f t="shared" si="10"/>
        <v>0</v>
      </c>
      <c r="L121" s="41">
        <f t="shared" si="10"/>
        <v>0</v>
      </c>
    </row>
    <row r="122" spans="1:12" ht="27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85">
        <v>1</v>
      </c>
      <c r="G122" s="53" t="s">
        <v>93</v>
      </c>
      <c r="H122" s="40">
        <v>93</v>
      </c>
      <c r="I122" s="58">
        <v>0</v>
      </c>
      <c r="J122" s="58">
        <v>0</v>
      </c>
      <c r="K122" s="58">
        <v>0</v>
      </c>
      <c r="L122" s="58">
        <v>0</v>
      </c>
    </row>
    <row r="123" spans="1:12" ht="25.5" hidden="1" customHeight="1" collapsed="1">
      <c r="A123" s="71">
        <v>2</v>
      </c>
      <c r="B123" s="46">
        <v>6</v>
      </c>
      <c r="C123" s="44">
        <v>4</v>
      </c>
      <c r="D123" s="45"/>
      <c r="E123" s="46"/>
      <c r="F123" s="87"/>
      <c r="G123" s="45" t="s">
        <v>94</v>
      </c>
      <c r="H123" s="40">
        <v>94</v>
      </c>
      <c r="I123" s="61">
        <f t="shared" ref="I123:L125" si="11">I124</f>
        <v>0</v>
      </c>
      <c r="J123" s="82">
        <f t="shared" si="11"/>
        <v>0</v>
      </c>
      <c r="K123" s="62">
        <f t="shared" si="11"/>
        <v>0</v>
      </c>
      <c r="L123" s="61">
        <f t="shared" si="11"/>
        <v>0</v>
      </c>
    </row>
    <row r="124" spans="1:12" ht="27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85"/>
      <c r="G124" s="53" t="s">
        <v>94</v>
      </c>
      <c r="H124" s="40">
        <v>95</v>
      </c>
      <c r="I124" s="41">
        <f t="shared" si="11"/>
        <v>0</v>
      </c>
      <c r="J124" s="81">
        <f t="shared" si="11"/>
        <v>0</v>
      </c>
      <c r="K124" s="42">
        <f t="shared" si="11"/>
        <v>0</v>
      </c>
      <c r="L124" s="41">
        <f t="shared" si="11"/>
        <v>0</v>
      </c>
    </row>
    <row r="125" spans="1:12" ht="27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85"/>
      <c r="G125" s="53" t="s">
        <v>94</v>
      </c>
      <c r="H125" s="40">
        <v>96</v>
      </c>
      <c r="I125" s="41">
        <f t="shared" si="11"/>
        <v>0</v>
      </c>
      <c r="J125" s="81">
        <f t="shared" si="11"/>
        <v>0</v>
      </c>
      <c r="K125" s="42">
        <f t="shared" si="11"/>
        <v>0</v>
      </c>
      <c r="L125" s="41">
        <f t="shared" si="11"/>
        <v>0</v>
      </c>
    </row>
    <row r="126" spans="1:12" ht="27.7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85">
        <v>1</v>
      </c>
      <c r="G126" s="53" t="s">
        <v>94</v>
      </c>
      <c r="H126" s="40">
        <v>97</v>
      </c>
      <c r="I126" s="58">
        <v>0</v>
      </c>
      <c r="J126" s="58">
        <v>0</v>
      </c>
      <c r="K126" s="58">
        <v>0</v>
      </c>
      <c r="L126" s="58">
        <v>0</v>
      </c>
    </row>
    <row r="127" spans="1:12" ht="27" hidden="1" customHeight="1" collapsed="1">
      <c r="A127" s="63">
        <v>2</v>
      </c>
      <c r="B127" s="72">
        <v>6</v>
      </c>
      <c r="C127" s="73">
        <v>5</v>
      </c>
      <c r="D127" s="75"/>
      <c r="E127" s="72"/>
      <c r="F127" s="93"/>
      <c r="G127" s="75" t="s">
        <v>95</v>
      </c>
      <c r="H127" s="40">
        <v>98</v>
      </c>
      <c r="I127" s="68">
        <f t="shared" ref="I127:L129" si="12">I128</f>
        <v>0</v>
      </c>
      <c r="J127" s="94">
        <f t="shared" si="12"/>
        <v>0</v>
      </c>
      <c r="K127" s="69">
        <f t="shared" si="12"/>
        <v>0</v>
      </c>
      <c r="L127" s="68">
        <f t="shared" si="12"/>
        <v>0</v>
      </c>
    </row>
    <row r="128" spans="1:12" ht="29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85"/>
      <c r="G128" s="75" t="s">
        <v>96</v>
      </c>
      <c r="H128" s="40">
        <v>99</v>
      </c>
      <c r="I128" s="41">
        <f t="shared" si="12"/>
        <v>0</v>
      </c>
      <c r="J128" s="81">
        <f t="shared" si="12"/>
        <v>0</v>
      </c>
      <c r="K128" s="42">
        <f t="shared" si="12"/>
        <v>0</v>
      </c>
      <c r="L128" s="41">
        <f t="shared" si="12"/>
        <v>0</v>
      </c>
    </row>
    <row r="129" spans="1:12" ht="25.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85"/>
      <c r="G129" s="75" t="s">
        <v>95</v>
      </c>
      <c r="H129" s="40">
        <v>100</v>
      </c>
      <c r="I129" s="41">
        <f t="shared" si="12"/>
        <v>0</v>
      </c>
      <c r="J129" s="81">
        <f t="shared" si="12"/>
        <v>0</v>
      </c>
      <c r="K129" s="42">
        <f t="shared" si="12"/>
        <v>0</v>
      </c>
      <c r="L129" s="41">
        <f t="shared" si="12"/>
        <v>0</v>
      </c>
    </row>
    <row r="130" spans="1:12" ht="27.7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85">
        <v>1</v>
      </c>
      <c r="G130" s="75" t="s">
        <v>97</v>
      </c>
      <c r="H130" s="40">
        <v>101</v>
      </c>
      <c r="I130" s="58">
        <v>0</v>
      </c>
      <c r="J130" s="58">
        <v>0</v>
      </c>
      <c r="K130" s="58">
        <v>0</v>
      </c>
      <c r="L130" s="58">
        <v>0</v>
      </c>
    </row>
    <row r="131" spans="1:12" ht="14.25" customHeight="1">
      <c r="A131" s="84">
        <v>2</v>
      </c>
      <c r="B131" s="36">
        <v>7</v>
      </c>
      <c r="C131" s="36"/>
      <c r="D131" s="37"/>
      <c r="E131" s="37"/>
      <c r="F131" s="39"/>
      <c r="G131" s="38" t="s">
        <v>98</v>
      </c>
      <c r="H131" s="40">
        <v>102</v>
      </c>
      <c r="I131" s="42">
        <f>SUM(I132+I137+I145)</f>
        <v>20173</v>
      </c>
      <c r="J131" s="81">
        <f>SUM(J132+J137+J145)</f>
        <v>20173</v>
      </c>
      <c r="K131" s="42">
        <f>SUM(K132+K137+K145)</f>
        <v>20173</v>
      </c>
      <c r="L131" s="41">
        <f>SUM(L132+L137+L145)</f>
        <v>20173</v>
      </c>
    </row>
    <row r="132" spans="1:12" hidden="1" collapsed="1">
      <c r="A132" s="55">
        <v>2</v>
      </c>
      <c r="B132" s="51">
        <v>7</v>
      </c>
      <c r="C132" s="51">
        <v>1</v>
      </c>
      <c r="D132" s="52"/>
      <c r="E132" s="52"/>
      <c r="F132" s="54"/>
      <c r="G132" s="53" t="s">
        <v>99</v>
      </c>
      <c r="H132" s="40">
        <v>103</v>
      </c>
      <c r="I132" s="42">
        <f t="shared" ref="I132:L133" si="13">I133</f>
        <v>0</v>
      </c>
      <c r="J132" s="81">
        <f t="shared" si="13"/>
        <v>0</v>
      </c>
      <c r="K132" s="42">
        <f t="shared" si="13"/>
        <v>0</v>
      </c>
      <c r="L132" s="41">
        <f t="shared" si="13"/>
        <v>0</v>
      </c>
    </row>
    <row r="133" spans="1:12" ht="14.25" hidden="1" customHeight="1" collapsed="1">
      <c r="A133" s="55">
        <v>2</v>
      </c>
      <c r="B133" s="51">
        <v>7</v>
      </c>
      <c r="C133" s="51">
        <v>1</v>
      </c>
      <c r="D133" s="52">
        <v>1</v>
      </c>
      <c r="E133" s="52"/>
      <c r="F133" s="54"/>
      <c r="G133" s="53" t="s">
        <v>99</v>
      </c>
      <c r="H133" s="40">
        <v>104</v>
      </c>
      <c r="I133" s="42">
        <f t="shared" si="13"/>
        <v>0</v>
      </c>
      <c r="J133" s="81">
        <f t="shared" si="13"/>
        <v>0</v>
      </c>
      <c r="K133" s="42">
        <f t="shared" si="13"/>
        <v>0</v>
      </c>
      <c r="L133" s="41">
        <f t="shared" si="13"/>
        <v>0</v>
      </c>
    </row>
    <row r="134" spans="1:12" ht="15.75" hidden="1" customHeight="1" collapsed="1">
      <c r="A134" s="55">
        <v>2</v>
      </c>
      <c r="B134" s="51">
        <v>7</v>
      </c>
      <c r="C134" s="51">
        <v>1</v>
      </c>
      <c r="D134" s="52">
        <v>1</v>
      </c>
      <c r="E134" s="52">
        <v>1</v>
      </c>
      <c r="F134" s="54"/>
      <c r="G134" s="53" t="s">
        <v>99</v>
      </c>
      <c r="H134" s="40">
        <v>105</v>
      </c>
      <c r="I134" s="42">
        <f>SUM(I135:I136)</f>
        <v>0</v>
      </c>
      <c r="J134" s="81">
        <f>SUM(J135:J136)</f>
        <v>0</v>
      </c>
      <c r="K134" s="42">
        <f>SUM(K135:K136)</f>
        <v>0</v>
      </c>
      <c r="L134" s="41">
        <f>SUM(L135:L136)</f>
        <v>0</v>
      </c>
    </row>
    <row r="135" spans="1:12" ht="14.25" hidden="1" customHeight="1" collapsed="1">
      <c r="A135" s="71">
        <v>2</v>
      </c>
      <c r="B135" s="46">
        <v>7</v>
      </c>
      <c r="C135" s="71">
        <v>1</v>
      </c>
      <c r="D135" s="51">
        <v>1</v>
      </c>
      <c r="E135" s="44">
        <v>1</v>
      </c>
      <c r="F135" s="47">
        <v>1</v>
      </c>
      <c r="G135" s="45" t="s">
        <v>100</v>
      </c>
      <c r="H135" s="40">
        <v>106</v>
      </c>
      <c r="I135" s="95">
        <v>0</v>
      </c>
      <c r="J135" s="95">
        <v>0</v>
      </c>
      <c r="K135" s="95">
        <v>0</v>
      </c>
      <c r="L135" s="95">
        <v>0</v>
      </c>
    </row>
    <row r="136" spans="1:12" ht="14.25" hidden="1" customHeight="1" collapsed="1">
      <c r="A136" s="51">
        <v>2</v>
      </c>
      <c r="B136" s="51">
        <v>7</v>
      </c>
      <c r="C136" s="55">
        <v>1</v>
      </c>
      <c r="D136" s="51">
        <v>1</v>
      </c>
      <c r="E136" s="52">
        <v>1</v>
      </c>
      <c r="F136" s="54">
        <v>2</v>
      </c>
      <c r="G136" s="53" t="s">
        <v>101</v>
      </c>
      <c r="H136" s="40">
        <v>107</v>
      </c>
      <c r="I136" s="57">
        <v>0</v>
      </c>
      <c r="J136" s="57">
        <v>0</v>
      </c>
      <c r="K136" s="57">
        <v>0</v>
      </c>
      <c r="L136" s="57">
        <v>0</v>
      </c>
    </row>
    <row r="137" spans="1:12" ht="25.5" hidden="1" customHeight="1" collapsed="1">
      <c r="A137" s="63">
        <v>2</v>
      </c>
      <c r="B137" s="64">
        <v>7</v>
      </c>
      <c r="C137" s="63">
        <v>2</v>
      </c>
      <c r="D137" s="64"/>
      <c r="E137" s="65"/>
      <c r="F137" s="67"/>
      <c r="G137" s="66" t="s">
        <v>102</v>
      </c>
      <c r="H137" s="40">
        <v>108</v>
      </c>
      <c r="I137" s="49">
        <f t="shared" ref="I137:L138" si="14">I138</f>
        <v>0</v>
      </c>
      <c r="J137" s="83">
        <f t="shared" si="14"/>
        <v>0</v>
      </c>
      <c r="K137" s="49">
        <f t="shared" si="14"/>
        <v>0</v>
      </c>
      <c r="L137" s="50">
        <f t="shared" si="14"/>
        <v>0</v>
      </c>
    </row>
    <row r="138" spans="1:12" ht="25.5" hidden="1" customHeight="1" collapsed="1">
      <c r="A138" s="55">
        <v>2</v>
      </c>
      <c r="B138" s="51">
        <v>7</v>
      </c>
      <c r="C138" s="55">
        <v>2</v>
      </c>
      <c r="D138" s="51">
        <v>1</v>
      </c>
      <c r="E138" s="52"/>
      <c r="F138" s="54"/>
      <c r="G138" s="53" t="s">
        <v>103</v>
      </c>
      <c r="H138" s="40">
        <v>109</v>
      </c>
      <c r="I138" s="42">
        <f t="shared" si="14"/>
        <v>0</v>
      </c>
      <c r="J138" s="81">
        <f t="shared" si="14"/>
        <v>0</v>
      </c>
      <c r="K138" s="42">
        <f t="shared" si="14"/>
        <v>0</v>
      </c>
      <c r="L138" s="41">
        <f t="shared" si="14"/>
        <v>0</v>
      </c>
    </row>
    <row r="139" spans="1:12" ht="25.5" hidden="1" customHeight="1" collapsed="1">
      <c r="A139" s="55">
        <v>2</v>
      </c>
      <c r="B139" s="51">
        <v>7</v>
      </c>
      <c r="C139" s="55">
        <v>2</v>
      </c>
      <c r="D139" s="51">
        <v>1</v>
      </c>
      <c r="E139" s="52">
        <v>1</v>
      </c>
      <c r="F139" s="54"/>
      <c r="G139" s="53" t="s">
        <v>103</v>
      </c>
      <c r="H139" s="40">
        <v>110</v>
      </c>
      <c r="I139" s="42">
        <f>SUM(I140:I141)</f>
        <v>0</v>
      </c>
      <c r="J139" s="81">
        <f>SUM(J140:J141)</f>
        <v>0</v>
      </c>
      <c r="K139" s="42">
        <f>SUM(K140:K141)</f>
        <v>0</v>
      </c>
      <c r="L139" s="41">
        <f>SUM(L140:L141)</f>
        <v>0</v>
      </c>
    </row>
    <row r="140" spans="1:12" ht="12" hidden="1" customHeight="1" collapsed="1">
      <c r="A140" s="55">
        <v>2</v>
      </c>
      <c r="B140" s="51">
        <v>7</v>
      </c>
      <c r="C140" s="55">
        <v>2</v>
      </c>
      <c r="D140" s="51">
        <v>1</v>
      </c>
      <c r="E140" s="52">
        <v>1</v>
      </c>
      <c r="F140" s="54">
        <v>1</v>
      </c>
      <c r="G140" s="53" t="s">
        <v>104</v>
      </c>
      <c r="H140" s="40">
        <v>111</v>
      </c>
      <c r="I140" s="57">
        <v>0</v>
      </c>
      <c r="J140" s="57">
        <v>0</v>
      </c>
      <c r="K140" s="57">
        <v>0</v>
      </c>
      <c r="L140" s="57">
        <v>0</v>
      </c>
    </row>
    <row r="141" spans="1:12" ht="15" hidden="1" customHeight="1" collapsed="1">
      <c r="A141" s="55">
        <v>2</v>
      </c>
      <c r="B141" s="51">
        <v>7</v>
      </c>
      <c r="C141" s="55">
        <v>2</v>
      </c>
      <c r="D141" s="51">
        <v>1</v>
      </c>
      <c r="E141" s="52">
        <v>1</v>
      </c>
      <c r="F141" s="54">
        <v>2</v>
      </c>
      <c r="G141" s="53" t="s">
        <v>105</v>
      </c>
      <c r="H141" s="40">
        <v>112</v>
      </c>
      <c r="I141" s="57">
        <v>0</v>
      </c>
      <c r="J141" s="57">
        <v>0</v>
      </c>
      <c r="K141" s="57">
        <v>0</v>
      </c>
      <c r="L141" s="57">
        <v>0</v>
      </c>
    </row>
    <row r="142" spans="1:12" ht="15" hidden="1" customHeight="1" collapsed="1">
      <c r="A142" s="55">
        <v>2</v>
      </c>
      <c r="B142" s="51">
        <v>7</v>
      </c>
      <c r="C142" s="55">
        <v>2</v>
      </c>
      <c r="D142" s="51">
        <v>2</v>
      </c>
      <c r="E142" s="52"/>
      <c r="F142" s="54"/>
      <c r="G142" s="53" t="s">
        <v>106</v>
      </c>
      <c r="H142" s="40">
        <v>113</v>
      </c>
      <c r="I142" s="42">
        <f>I143</f>
        <v>0</v>
      </c>
      <c r="J142" s="42">
        <f>J143</f>
        <v>0</v>
      </c>
      <c r="K142" s="42">
        <f>K143</f>
        <v>0</v>
      </c>
      <c r="L142" s="42">
        <f>L143</f>
        <v>0</v>
      </c>
    </row>
    <row r="143" spans="1:12" ht="15" hidden="1" customHeight="1" collapsed="1">
      <c r="A143" s="55">
        <v>2</v>
      </c>
      <c r="B143" s="51">
        <v>7</v>
      </c>
      <c r="C143" s="55">
        <v>2</v>
      </c>
      <c r="D143" s="51">
        <v>2</v>
      </c>
      <c r="E143" s="52">
        <v>1</v>
      </c>
      <c r="F143" s="54"/>
      <c r="G143" s="53" t="s">
        <v>106</v>
      </c>
      <c r="H143" s="40">
        <v>114</v>
      </c>
      <c r="I143" s="42">
        <f>SUM(I144)</f>
        <v>0</v>
      </c>
      <c r="J143" s="42">
        <f>SUM(J144)</f>
        <v>0</v>
      </c>
      <c r="K143" s="42">
        <f>SUM(K144)</f>
        <v>0</v>
      </c>
      <c r="L143" s="42">
        <f>SUM(L144)</f>
        <v>0</v>
      </c>
    </row>
    <row r="144" spans="1:12" ht="15" hidden="1" customHeight="1" collapsed="1">
      <c r="A144" s="55">
        <v>2</v>
      </c>
      <c r="B144" s="51">
        <v>7</v>
      </c>
      <c r="C144" s="55">
        <v>2</v>
      </c>
      <c r="D144" s="51">
        <v>2</v>
      </c>
      <c r="E144" s="52">
        <v>1</v>
      </c>
      <c r="F144" s="54">
        <v>1</v>
      </c>
      <c r="G144" s="53" t="s">
        <v>106</v>
      </c>
      <c r="H144" s="40">
        <v>115</v>
      </c>
      <c r="I144" s="57">
        <v>0</v>
      </c>
      <c r="J144" s="57">
        <v>0</v>
      </c>
      <c r="K144" s="57">
        <v>0</v>
      </c>
      <c r="L144" s="57">
        <v>0</v>
      </c>
    </row>
    <row r="145" spans="1:12" hidden="1" collapsed="1">
      <c r="A145" s="55">
        <v>2</v>
      </c>
      <c r="B145" s="51">
        <v>7</v>
      </c>
      <c r="C145" s="55">
        <v>3</v>
      </c>
      <c r="D145" s="51"/>
      <c r="E145" s="52"/>
      <c r="F145" s="54"/>
      <c r="G145" s="53" t="s">
        <v>107</v>
      </c>
      <c r="H145" s="40">
        <v>116</v>
      </c>
      <c r="I145" s="42">
        <f t="shared" ref="I145:L146" si="15">I146</f>
        <v>20173</v>
      </c>
      <c r="J145" s="81">
        <f t="shared" si="15"/>
        <v>20173</v>
      </c>
      <c r="K145" s="42">
        <f t="shared" si="15"/>
        <v>20173</v>
      </c>
      <c r="L145" s="41">
        <f t="shared" si="15"/>
        <v>20173</v>
      </c>
    </row>
    <row r="146" spans="1:12" hidden="1" collapsed="1">
      <c r="A146" s="63">
        <v>2</v>
      </c>
      <c r="B146" s="72">
        <v>7</v>
      </c>
      <c r="C146" s="96">
        <v>3</v>
      </c>
      <c r="D146" s="72">
        <v>1</v>
      </c>
      <c r="E146" s="73"/>
      <c r="F146" s="74"/>
      <c r="G146" s="75" t="s">
        <v>107</v>
      </c>
      <c r="H146" s="40">
        <v>117</v>
      </c>
      <c r="I146" s="69">
        <f t="shared" si="15"/>
        <v>20173</v>
      </c>
      <c r="J146" s="94">
        <f t="shared" si="15"/>
        <v>20173</v>
      </c>
      <c r="K146" s="69">
        <f t="shared" si="15"/>
        <v>20173</v>
      </c>
      <c r="L146" s="68">
        <f t="shared" si="15"/>
        <v>20173</v>
      </c>
    </row>
    <row r="147" spans="1:12" hidden="1" collapsed="1">
      <c r="A147" s="55">
        <v>2</v>
      </c>
      <c r="B147" s="51">
        <v>7</v>
      </c>
      <c r="C147" s="55">
        <v>3</v>
      </c>
      <c r="D147" s="51">
        <v>1</v>
      </c>
      <c r="E147" s="52">
        <v>1</v>
      </c>
      <c r="F147" s="54"/>
      <c r="G147" s="53" t="s">
        <v>107</v>
      </c>
      <c r="H147" s="40">
        <v>118</v>
      </c>
      <c r="I147" s="42">
        <f>SUM(I148:I149)</f>
        <v>20173</v>
      </c>
      <c r="J147" s="81">
        <f>SUM(J148:J149)</f>
        <v>20173</v>
      </c>
      <c r="K147" s="42">
        <f>SUM(K148:K149)</f>
        <v>20173</v>
      </c>
      <c r="L147" s="41">
        <f>SUM(L148:L149)</f>
        <v>20173</v>
      </c>
    </row>
    <row r="148" spans="1:12">
      <c r="A148" s="71">
        <v>2</v>
      </c>
      <c r="B148" s="46">
        <v>7</v>
      </c>
      <c r="C148" s="71">
        <v>3</v>
      </c>
      <c r="D148" s="46">
        <v>1</v>
      </c>
      <c r="E148" s="44">
        <v>1</v>
      </c>
      <c r="F148" s="47">
        <v>1</v>
      </c>
      <c r="G148" s="45" t="s">
        <v>108</v>
      </c>
      <c r="H148" s="40">
        <v>119</v>
      </c>
      <c r="I148" s="95">
        <v>20173</v>
      </c>
      <c r="J148" s="95">
        <v>20173</v>
      </c>
      <c r="K148" s="95">
        <v>20173</v>
      </c>
      <c r="L148" s="95">
        <v>20173</v>
      </c>
    </row>
    <row r="149" spans="1:12" ht="16.5" hidden="1" customHeight="1" collapsed="1">
      <c r="A149" s="55">
        <v>2</v>
      </c>
      <c r="B149" s="51">
        <v>7</v>
      </c>
      <c r="C149" s="55">
        <v>3</v>
      </c>
      <c r="D149" s="51">
        <v>1</v>
      </c>
      <c r="E149" s="52">
        <v>1</v>
      </c>
      <c r="F149" s="54">
        <v>2</v>
      </c>
      <c r="G149" s="53" t="s">
        <v>109</v>
      </c>
      <c r="H149" s="40">
        <v>120</v>
      </c>
      <c r="I149" s="57">
        <v>0</v>
      </c>
      <c r="J149" s="58">
        <v>0</v>
      </c>
      <c r="K149" s="58">
        <v>0</v>
      </c>
      <c r="L149" s="58">
        <v>0</v>
      </c>
    </row>
    <row r="150" spans="1:12" ht="15" hidden="1" customHeight="1" collapsed="1">
      <c r="A150" s="84">
        <v>2</v>
      </c>
      <c r="B150" s="84">
        <v>8</v>
      </c>
      <c r="C150" s="36"/>
      <c r="D150" s="60"/>
      <c r="E150" s="43"/>
      <c r="F150" s="97"/>
      <c r="G150" s="48" t="s">
        <v>110</v>
      </c>
      <c r="H150" s="40">
        <v>121</v>
      </c>
      <c r="I150" s="62">
        <f>I151</f>
        <v>0</v>
      </c>
      <c r="J150" s="82">
        <f>J151</f>
        <v>0</v>
      </c>
      <c r="K150" s="62">
        <f>K151</f>
        <v>0</v>
      </c>
      <c r="L150" s="61">
        <f>L151</f>
        <v>0</v>
      </c>
    </row>
    <row r="151" spans="1:12" ht="14.25" hidden="1" customHeight="1" collapsed="1">
      <c r="A151" s="63">
        <v>2</v>
      </c>
      <c r="B151" s="63">
        <v>8</v>
      </c>
      <c r="C151" s="63">
        <v>1</v>
      </c>
      <c r="D151" s="64"/>
      <c r="E151" s="65"/>
      <c r="F151" s="67"/>
      <c r="G151" s="45" t="s">
        <v>110</v>
      </c>
      <c r="H151" s="40">
        <v>122</v>
      </c>
      <c r="I151" s="62">
        <f>I152+I157</f>
        <v>0</v>
      </c>
      <c r="J151" s="82">
        <f>J152+J157</f>
        <v>0</v>
      </c>
      <c r="K151" s="62">
        <f>K152+K157</f>
        <v>0</v>
      </c>
      <c r="L151" s="61">
        <f>L152+L157</f>
        <v>0</v>
      </c>
    </row>
    <row r="152" spans="1:12" ht="13.5" hidden="1" customHeight="1" collapsed="1">
      <c r="A152" s="55">
        <v>2</v>
      </c>
      <c r="B152" s="51">
        <v>8</v>
      </c>
      <c r="C152" s="53">
        <v>1</v>
      </c>
      <c r="D152" s="51">
        <v>1</v>
      </c>
      <c r="E152" s="52"/>
      <c r="F152" s="54"/>
      <c r="G152" s="53" t="s">
        <v>111</v>
      </c>
      <c r="H152" s="40">
        <v>123</v>
      </c>
      <c r="I152" s="42">
        <f>I153</f>
        <v>0</v>
      </c>
      <c r="J152" s="81">
        <f>J153</f>
        <v>0</v>
      </c>
      <c r="K152" s="42">
        <f>K153</f>
        <v>0</v>
      </c>
      <c r="L152" s="41">
        <f>L153</f>
        <v>0</v>
      </c>
    </row>
    <row r="153" spans="1:12" ht="13.5" hidden="1" customHeight="1" collapsed="1">
      <c r="A153" s="55">
        <v>2</v>
      </c>
      <c r="B153" s="51">
        <v>8</v>
      </c>
      <c r="C153" s="45">
        <v>1</v>
      </c>
      <c r="D153" s="46">
        <v>1</v>
      </c>
      <c r="E153" s="44">
        <v>1</v>
      </c>
      <c r="F153" s="47"/>
      <c r="G153" s="53" t="s">
        <v>111</v>
      </c>
      <c r="H153" s="40">
        <v>124</v>
      </c>
      <c r="I153" s="62">
        <f>SUM(I154:I156)</f>
        <v>0</v>
      </c>
      <c r="J153" s="62">
        <f>SUM(J154:J156)</f>
        <v>0</v>
      </c>
      <c r="K153" s="62">
        <f>SUM(K154:K156)</f>
        <v>0</v>
      </c>
      <c r="L153" s="62">
        <f>SUM(L154:L156)</f>
        <v>0</v>
      </c>
    </row>
    <row r="154" spans="1:12" ht="13.5" hidden="1" customHeight="1" collapsed="1">
      <c r="A154" s="51">
        <v>2</v>
      </c>
      <c r="B154" s="46">
        <v>8</v>
      </c>
      <c r="C154" s="53">
        <v>1</v>
      </c>
      <c r="D154" s="51">
        <v>1</v>
      </c>
      <c r="E154" s="52">
        <v>1</v>
      </c>
      <c r="F154" s="54">
        <v>1</v>
      </c>
      <c r="G154" s="53" t="s">
        <v>112</v>
      </c>
      <c r="H154" s="40">
        <v>125</v>
      </c>
      <c r="I154" s="57">
        <v>0</v>
      </c>
      <c r="J154" s="57">
        <v>0</v>
      </c>
      <c r="K154" s="57">
        <v>0</v>
      </c>
      <c r="L154" s="57">
        <v>0</v>
      </c>
    </row>
    <row r="155" spans="1:12" ht="15.75" hidden="1" customHeight="1" collapsed="1">
      <c r="A155" s="63">
        <v>2</v>
      </c>
      <c r="B155" s="72">
        <v>8</v>
      </c>
      <c r="C155" s="75">
        <v>1</v>
      </c>
      <c r="D155" s="72">
        <v>1</v>
      </c>
      <c r="E155" s="73">
        <v>1</v>
      </c>
      <c r="F155" s="74">
        <v>2</v>
      </c>
      <c r="G155" s="75" t="s">
        <v>113</v>
      </c>
      <c r="H155" s="40">
        <v>126</v>
      </c>
      <c r="I155" s="98">
        <v>0</v>
      </c>
      <c r="J155" s="98">
        <v>0</v>
      </c>
      <c r="K155" s="98">
        <v>0</v>
      </c>
      <c r="L155" s="98">
        <v>0</v>
      </c>
    </row>
    <row r="156" spans="1:12" hidden="1" collapsed="1">
      <c r="A156" s="63">
        <v>2</v>
      </c>
      <c r="B156" s="72">
        <v>8</v>
      </c>
      <c r="C156" s="75">
        <v>1</v>
      </c>
      <c r="D156" s="72">
        <v>1</v>
      </c>
      <c r="E156" s="73">
        <v>1</v>
      </c>
      <c r="F156" s="74">
        <v>3</v>
      </c>
      <c r="G156" s="75" t="s">
        <v>114</v>
      </c>
      <c r="H156" s="40">
        <v>127</v>
      </c>
      <c r="I156" s="98">
        <v>0</v>
      </c>
      <c r="J156" s="99">
        <v>0</v>
      </c>
      <c r="K156" s="98">
        <v>0</v>
      </c>
      <c r="L156" s="76">
        <v>0</v>
      </c>
    </row>
    <row r="157" spans="1:12" ht="15" hidden="1" customHeight="1" collapsed="1">
      <c r="A157" s="55">
        <v>2</v>
      </c>
      <c r="B157" s="51">
        <v>8</v>
      </c>
      <c r="C157" s="53">
        <v>1</v>
      </c>
      <c r="D157" s="51">
        <v>2</v>
      </c>
      <c r="E157" s="52"/>
      <c r="F157" s="54"/>
      <c r="G157" s="53" t="s">
        <v>115</v>
      </c>
      <c r="H157" s="40">
        <v>128</v>
      </c>
      <c r="I157" s="42">
        <f t="shared" ref="I157:L158" si="16">I158</f>
        <v>0</v>
      </c>
      <c r="J157" s="81">
        <f t="shared" si="16"/>
        <v>0</v>
      </c>
      <c r="K157" s="42">
        <f t="shared" si="16"/>
        <v>0</v>
      </c>
      <c r="L157" s="41">
        <f t="shared" si="16"/>
        <v>0</v>
      </c>
    </row>
    <row r="158" spans="1:12" hidden="1" collapsed="1">
      <c r="A158" s="55">
        <v>2</v>
      </c>
      <c r="B158" s="51">
        <v>8</v>
      </c>
      <c r="C158" s="53">
        <v>1</v>
      </c>
      <c r="D158" s="51">
        <v>2</v>
      </c>
      <c r="E158" s="52">
        <v>1</v>
      </c>
      <c r="F158" s="54"/>
      <c r="G158" s="53" t="s">
        <v>115</v>
      </c>
      <c r="H158" s="40">
        <v>129</v>
      </c>
      <c r="I158" s="42">
        <f t="shared" si="16"/>
        <v>0</v>
      </c>
      <c r="J158" s="81">
        <f t="shared" si="16"/>
        <v>0</v>
      </c>
      <c r="K158" s="42">
        <f t="shared" si="16"/>
        <v>0</v>
      </c>
      <c r="L158" s="41">
        <f t="shared" si="16"/>
        <v>0</v>
      </c>
    </row>
    <row r="159" spans="1:12" hidden="1" collapsed="1">
      <c r="A159" s="63">
        <v>2</v>
      </c>
      <c r="B159" s="64">
        <v>8</v>
      </c>
      <c r="C159" s="66">
        <v>1</v>
      </c>
      <c r="D159" s="64">
        <v>2</v>
      </c>
      <c r="E159" s="65">
        <v>1</v>
      </c>
      <c r="F159" s="67">
        <v>1</v>
      </c>
      <c r="G159" s="53" t="s">
        <v>115</v>
      </c>
      <c r="H159" s="40">
        <v>130</v>
      </c>
      <c r="I159" s="100">
        <v>0</v>
      </c>
      <c r="J159" s="58">
        <v>0</v>
      </c>
      <c r="K159" s="58">
        <v>0</v>
      </c>
      <c r="L159" s="58">
        <v>0</v>
      </c>
    </row>
    <row r="160" spans="1:12" ht="39.75" hidden="1" customHeight="1" collapsed="1">
      <c r="A160" s="84">
        <v>2</v>
      </c>
      <c r="B160" s="36">
        <v>9</v>
      </c>
      <c r="C160" s="38"/>
      <c r="D160" s="36"/>
      <c r="E160" s="37"/>
      <c r="F160" s="39"/>
      <c r="G160" s="38" t="s">
        <v>116</v>
      </c>
      <c r="H160" s="40">
        <v>131</v>
      </c>
      <c r="I160" s="42">
        <f>I161+I165</f>
        <v>0</v>
      </c>
      <c r="J160" s="81">
        <f>J161+J165</f>
        <v>0</v>
      </c>
      <c r="K160" s="42">
        <f>K161+K165</f>
        <v>0</v>
      </c>
      <c r="L160" s="41">
        <f>L161+L165</f>
        <v>0</v>
      </c>
    </row>
    <row r="161" spans="1:12" s="66" customFormat="1" ht="39" hidden="1" customHeight="1" collapsed="1">
      <c r="A161" s="55">
        <v>2</v>
      </c>
      <c r="B161" s="51">
        <v>9</v>
      </c>
      <c r="C161" s="53">
        <v>1</v>
      </c>
      <c r="D161" s="51"/>
      <c r="E161" s="52"/>
      <c r="F161" s="54"/>
      <c r="G161" s="53" t="s">
        <v>117</v>
      </c>
      <c r="H161" s="40">
        <v>132</v>
      </c>
      <c r="I161" s="42">
        <f t="shared" ref="I161:L163" si="17">I162</f>
        <v>0</v>
      </c>
      <c r="J161" s="81">
        <f t="shared" si="17"/>
        <v>0</v>
      </c>
      <c r="K161" s="42">
        <f t="shared" si="17"/>
        <v>0</v>
      </c>
      <c r="L161" s="41">
        <f t="shared" si="17"/>
        <v>0</v>
      </c>
    </row>
    <row r="162" spans="1:12" ht="42.75" hidden="1" customHeight="1" collapsed="1">
      <c r="A162" s="71">
        <v>2</v>
      </c>
      <c r="B162" s="46">
        <v>9</v>
      </c>
      <c r="C162" s="45">
        <v>1</v>
      </c>
      <c r="D162" s="46">
        <v>1</v>
      </c>
      <c r="E162" s="44"/>
      <c r="F162" s="47"/>
      <c r="G162" s="53" t="s">
        <v>118</v>
      </c>
      <c r="H162" s="40">
        <v>133</v>
      </c>
      <c r="I162" s="62">
        <f t="shared" si="17"/>
        <v>0</v>
      </c>
      <c r="J162" s="82">
        <f t="shared" si="17"/>
        <v>0</v>
      </c>
      <c r="K162" s="62">
        <f t="shared" si="17"/>
        <v>0</v>
      </c>
      <c r="L162" s="61">
        <f t="shared" si="17"/>
        <v>0</v>
      </c>
    </row>
    <row r="163" spans="1:12" ht="38.25" hidden="1" customHeight="1" collapsed="1">
      <c r="A163" s="55">
        <v>2</v>
      </c>
      <c r="B163" s="51">
        <v>9</v>
      </c>
      <c r="C163" s="55">
        <v>1</v>
      </c>
      <c r="D163" s="51">
        <v>1</v>
      </c>
      <c r="E163" s="52">
        <v>1</v>
      </c>
      <c r="F163" s="54"/>
      <c r="G163" s="53" t="s">
        <v>118</v>
      </c>
      <c r="H163" s="40">
        <v>134</v>
      </c>
      <c r="I163" s="42">
        <f t="shared" si="17"/>
        <v>0</v>
      </c>
      <c r="J163" s="81">
        <f t="shared" si="17"/>
        <v>0</v>
      </c>
      <c r="K163" s="42">
        <f t="shared" si="17"/>
        <v>0</v>
      </c>
      <c r="L163" s="41">
        <f t="shared" si="17"/>
        <v>0</v>
      </c>
    </row>
    <row r="164" spans="1:12" ht="38.25" hidden="1" customHeight="1" collapsed="1">
      <c r="A164" s="71">
        <v>2</v>
      </c>
      <c r="B164" s="46">
        <v>9</v>
      </c>
      <c r="C164" s="46">
        <v>1</v>
      </c>
      <c r="D164" s="46">
        <v>1</v>
      </c>
      <c r="E164" s="44">
        <v>1</v>
      </c>
      <c r="F164" s="47">
        <v>1</v>
      </c>
      <c r="G164" s="53" t="s">
        <v>118</v>
      </c>
      <c r="H164" s="40">
        <v>135</v>
      </c>
      <c r="I164" s="95">
        <v>0</v>
      </c>
      <c r="J164" s="95">
        <v>0</v>
      </c>
      <c r="K164" s="95">
        <v>0</v>
      </c>
      <c r="L164" s="95">
        <v>0</v>
      </c>
    </row>
    <row r="165" spans="1:12" ht="41.25" hidden="1" customHeight="1" collapsed="1">
      <c r="A165" s="55">
        <v>2</v>
      </c>
      <c r="B165" s="51">
        <v>9</v>
      </c>
      <c r="C165" s="51">
        <v>2</v>
      </c>
      <c r="D165" s="51"/>
      <c r="E165" s="52"/>
      <c r="F165" s="54"/>
      <c r="G165" s="53" t="s">
        <v>119</v>
      </c>
      <c r="H165" s="40">
        <v>136</v>
      </c>
      <c r="I165" s="42">
        <f>SUM(I166+I171)</f>
        <v>0</v>
      </c>
      <c r="J165" s="42">
        <f>SUM(J166+J171)</f>
        <v>0</v>
      </c>
      <c r="K165" s="42">
        <f>SUM(K166+K171)</f>
        <v>0</v>
      </c>
      <c r="L165" s="42">
        <f>SUM(L166+L171)</f>
        <v>0</v>
      </c>
    </row>
    <row r="166" spans="1:12" ht="44.25" hidden="1" customHeight="1" collapsed="1">
      <c r="A166" s="55">
        <v>2</v>
      </c>
      <c r="B166" s="51">
        <v>9</v>
      </c>
      <c r="C166" s="51">
        <v>2</v>
      </c>
      <c r="D166" s="46">
        <v>1</v>
      </c>
      <c r="E166" s="44"/>
      <c r="F166" s="47"/>
      <c r="G166" s="45" t="s">
        <v>120</v>
      </c>
      <c r="H166" s="40">
        <v>137</v>
      </c>
      <c r="I166" s="62">
        <f>I167</f>
        <v>0</v>
      </c>
      <c r="J166" s="82">
        <f>J167</f>
        <v>0</v>
      </c>
      <c r="K166" s="62">
        <f>K167</f>
        <v>0</v>
      </c>
      <c r="L166" s="61">
        <f>L167</f>
        <v>0</v>
      </c>
    </row>
    <row r="167" spans="1:12" ht="40.5" hidden="1" customHeight="1" collapsed="1">
      <c r="A167" s="71">
        <v>2</v>
      </c>
      <c r="B167" s="46">
        <v>9</v>
      </c>
      <c r="C167" s="46">
        <v>2</v>
      </c>
      <c r="D167" s="51">
        <v>1</v>
      </c>
      <c r="E167" s="52">
        <v>1</v>
      </c>
      <c r="F167" s="54"/>
      <c r="G167" s="45" t="s">
        <v>121</v>
      </c>
      <c r="H167" s="40">
        <v>138</v>
      </c>
      <c r="I167" s="42">
        <f>SUM(I168:I170)</f>
        <v>0</v>
      </c>
      <c r="J167" s="81">
        <f>SUM(J168:J170)</f>
        <v>0</v>
      </c>
      <c r="K167" s="42">
        <f>SUM(K168:K170)</f>
        <v>0</v>
      </c>
      <c r="L167" s="41">
        <f>SUM(L168:L170)</f>
        <v>0</v>
      </c>
    </row>
    <row r="168" spans="1:12" ht="53.25" hidden="1" customHeight="1" collapsed="1">
      <c r="A168" s="63">
        <v>2</v>
      </c>
      <c r="B168" s="72">
        <v>9</v>
      </c>
      <c r="C168" s="72">
        <v>2</v>
      </c>
      <c r="D168" s="72">
        <v>1</v>
      </c>
      <c r="E168" s="73">
        <v>1</v>
      </c>
      <c r="F168" s="74">
        <v>1</v>
      </c>
      <c r="G168" s="45" t="s">
        <v>122</v>
      </c>
      <c r="H168" s="40">
        <v>139</v>
      </c>
      <c r="I168" s="98">
        <v>0</v>
      </c>
      <c r="J168" s="56">
        <v>0</v>
      </c>
      <c r="K168" s="56">
        <v>0</v>
      </c>
      <c r="L168" s="56">
        <v>0</v>
      </c>
    </row>
    <row r="169" spans="1:12" ht="51.75" hidden="1" customHeight="1" collapsed="1">
      <c r="A169" s="55">
        <v>2</v>
      </c>
      <c r="B169" s="51">
        <v>9</v>
      </c>
      <c r="C169" s="51">
        <v>2</v>
      </c>
      <c r="D169" s="51">
        <v>1</v>
      </c>
      <c r="E169" s="52">
        <v>1</v>
      </c>
      <c r="F169" s="54">
        <v>2</v>
      </c>
      <c r="G169" s="45" t="s">
        <v>123</v>
      </c>
      <c r="H169" s="40">
        <v>140</v>
      </c>
      <c r="I169" s="57">
        <v>0</v>
      </c>
      <c r="J169" s="101">
        <v>0</v>
      </c>
      <c r="K169" s="101">
        <v>0</v>
      </c>
      <c r="L169" s="101">
        <v>0</v>
      </c>
    </row>
    <row r="170" spans="1:12" ht="54.75" hidden="1" customHeight="1" collapsed="1">
      <c r="A170" s="55">
        <v>2</v>
      </c>
      <c r="B170" s="51">
        <v>9</v>
      </c>
      <c r="C170" s="51">
        <v>2</v>
      </c>
      <c r="D170" s="51">
        <v>1</v>
      </c>
      <c r="E170" s="52">
        <v>1</v>
      </c>
      <c r="F170" s="54">
        <v>3</v>
      </c>
      <c r="G170" s="45" t="s">
        <v>124</v>
      </c>
      <c r="H170" s="40">
        <v>141</v>
      </c>
      <c r="I170" s="57">
        <v>0</v>
      </c>
      <c r="J170" s="57">
        <v>0</v>
      </c>
      <c r="K170" s="57">
        <v>0</v>
      </c>
      <c r="L170" s="57">
        <v>0</v>
      </c>
    </row>
    <row r="171" spans="1:12" ht="39" hidden="1" customHeight="1" collapsed="1">
      <c r="A171" s="102">
        <v>2</v>
      </c>
      <c r="B171" s="102">
        <v>9</v>
      </c>
      <c r="C171" s="102">
        <v>2</v>
      </c>
      <c r="D171" s="102">
        <v>2</v>
      </c>
      <c r="E171" s="102"/>
      <c r="F171" s="102"/>
      <c r="G171" s="53" t="s">
        <v>125</v>
      </c>
      <c r="H171" s="40">
        <v>142</v>
      </c>
      <c r="I171" s="42">
        <f>I172</f>
        <v>0</v>
      </c>
      <c r="J171" s="81">
        <f>J172</f>
        <v>0</v>
      </c>
      <c r="K171" s="42">
        <f>K172</f>
        <v>0</v>
      </c>
      <c r="L171" s="41">
        <f>L172</f>
        <v>0</v>
      </c>
    </row>
    <row r="172" spans="1:12" ht="43.5" hidden="1" customHeight="1" collapsed="1">
      <c r="A172" s="55">
        <v>2</v>
      </c>
      <c r="B172" s="51">
        <v>9</v>
      </c>
      <c r="C172" s="51">
        <v>2</v>
      </c>
      <c r="D172" s="51">
        <v>2</v>
      </c>
      <c r="E172" s="52">
        <v>1</v>
      </c>
      <c r="F172" s="54"/>
      <c r="G172" s="45" t="s">
        <v>126</v>
      </c>
      <c r="H172" s="40">
        <v>143</v>
      </c>
      <c r="I172" s="62">
        <f>SUM(I173:I175)</f>
        <v>0</v>
      </c>
      <c r="J172" s="62">
        <f>SUM(J173:J175)</f>
        <v>0</v>
      </c>
      <c r="K172" s="62">
        <f>SUM(K173:K175)</f>
        <v>0</v>
      </c>
      <c r="L172" s="62">
        <f>SUM(L173:L175)</f>
        <v>0</v>
      </c>
    </row>
    <row r="173" spans="1:12" ht="54.75" hidden="1" customHeight="1" collapsed="1">
      <c r="A173" s="55">
        <v>2</v>
      </c>
      <c r="B173" s="51">
        <v>9</v>
      </c>
      <c r="C173" s="51">
        <v>2</v>
      </c>
      <c r="D173" s="51">
        <v>2</v>
      </c>
      <c r="E173" s="51">
        <v>1</v>
      </c>
      <c r="F173" s="54">
        <v>1</v>
      </c>
      <c r="G173" s="103" t="s">
        <v>127</v>
      </c>
      <c r="H173" s="40">
        <v>144</v>
      </c>
      <c r="I173" s="57">
        <v>0</v>
      </c>
      <c r="J173" s="56">
        <v>0</v>
      </c>
      <c r="K173" s="56">
        <v>0</v>
      </c>
      <c r="L173" s="56">
        <v>0</v>
      </c>
    </row>
    <row r="174" spans="1:12" ht="54" hidden="1" customHeight="1" collapsed="1">
      <c r="A174" s="64">
        <v>2</v>
      </c>
      <c r="B174" s="66">
        <v>9</v>
      </c>
      <c r="C174" s="64">
        <v>2</v>
      </c>
      <c r="D174" s="65">
        <v>2</v>
      </c>
      <c r="E174" s="65">
        <v>1</v>
      </c>
      <c r="F174" s="67">
        <v>2</v>
      </c>
      <c r="G174" s="66" t="s">
        <v>128</v>
      </c>
      <c r="H174" s="40">
        <v>145</v>
      </c>
      <c r="I174" s="56">
        <v>0</v>
      </c>
      <c r="J174" s="58">
        <v>0</v>
      </c>
      <c r="K174" s="58">
        <v>0</v>
      </c>
      <c r="L174" s="58">
        <v>0</v>
      </c>
    </row>
    <row r="175" spans="1:12" ht="54" hidden="1" customHeight="1" collapsed="1">
      <c r="A175" s="51">
        <v>2</v>
      </c>
      <c r="B175" s="75">
        <v>9</v>
      </c>
      <c r="C175" s="72">
        <v>2</v>
      </c>
      <c r="D175" s="73">
        <v>2</v>
      </c>
      <c r="E175" s="73">
        <v>1</v>
      </c>
      <c r="F175" s="74">
        <v>3</v>
      </c>
      <c r="G175" s="75" t="s">
        <v>129</v>
      </c>
      <c r="H175" s="40">
        <v>146</v>
      </c>
      <c r="I175" s="101">
        <v>0</v>
      </c>
      <c r="J175" s="101">
        <v>0</v>
      </c>
      <c r="K175" s="101">
        <v>0</v>
      </c>
      <c r="L175" s="101">
        <v>0</v>
      </c>
    </row>
    <row r="176" spans="1:12" ht="24" customHeight="1">
      <c r="A176" s="36">
        <v>3</v>
      </c>
      <c r="B176" s="38"/>
      <c r="C176" s="36"/>
      <c r="D176" s="37"/>
      <c r="E176" s="37"/>
      <c r="F176" s="39"/>
      <c r="G176" s="89" t="s">
        <v>130</v>
      </c>
      <c r="H176" s="40">
        <v>147</v>
      </c>
      <c r="I176" s="41">
        <f>SUM(I177+I230+I295)</f>
        <v>4030</v>
      </c>
      <c r="J176" s="81">
        <f>SUM(J177+J230+J295)</f>
        <v>4030</v>
      </c>
      <c r="K176" s="42">
        <f>SUM(K177+K230+K295)</f>
        <v>4030</v>
      </c>
      <c r="L176" s="41">
        <f>SUM(L177+L230+L295)</f>
        <v>4030</v>
      </c>
    </row>
    <row r="177" spans="1:16" ht="21.75" customHeight="1">
      <c r="A177" s="84">
        <v>3</v>
      </c>
      <c r="B177" s="36">
        <v>1</v>
      </c>
      <c r="C177" s="60"/>
      <c r="D177" s="43"/>
      <c r="E177" s="43"/>
      <c r="F177" s="97"/>
      <c r="G177" s="80" t="s">
        <v>131</v>
      </c>
      <c r="H177" s="40">
        <v>148</v>
      </c>
      <c r="I177" s="41">
        <f>SUM(I178+I201+I208+I220+I224)</f>
        <v>4030</v>
      </c>
      <c r="J177" s="61">
        <f>SUM(J178+J201+J208+J220+J224)</f>
        <v>4030</v>
      </c>
      <c r="K177" s="61">
        <f>SUM(K178+K201+K208+K220+K224)</f>
        <v>4030</v>
      </c>
      <c r="L177" s="61">
        <f>SUM(L178+L201+L208+L220+L224)</f>
        <v>4030</v>
      </c>
    </row>
    <row r="178" spans="1:16" ht="30.75" hidden="1" customHeight="1" collapsed="1">
      <c r="A178" s="46">
        <v>3</v>
      </c>
      <c r="B178" s="45">
        <v>1</v>
      </c>
      <c r="C178" s="46">
        <v>1</v>
      </c>
      <c r="D178" s="44"/>
      <c r="E178" s="44"/>
      <c r="F178" s="104"/>
      <c r="G178" s="55" t="s">
        <v>132</v>
      </c>
      <c r="H178" s="40">
        <v>149</v>
      </c>
      <c r="I178" s="61">
        <f>SUM(I179+I182+I187+I193+I198)</f>
        <v>4030</v>
      </c>
      <c r="J178" s="81">
        <f>SUM(J179+J182+J187+J193+J198)</f>
        <v>4030</v>
      </c>
      <c r="K178" s="42">
        <f>SUM(K179+K182+K187+K193+K198)</f>
        <v>4030</v>
      </c>
      <c r="L178" s="41">
        <f>SUM(L179+L182+L187+L193+L198)</f>
        <v>4030</v>
      </c>
    </row>
    <row r="179" spans="1:16" ht="12.75" hidden="1" customHeight="1" collapsed="1">
      <c r="A179" s="51">
        <v>3</v>
      </c>
      <c r="B179" s="53">
        <v>1</v>
      </c>
      <c r="C179" s="51">
        <v>1</v>
      </c>
      <c r="D179" s="52">
        <v>1</v>
      </c>
      <c r="E179" s="52"/>
      <c r="F179" s="105"/>
      <c r="G179" s="55" t="s">
        <v>133</v>
      </c>
      <c r="H179" s="40">
        <v>150</v>
      </c>
      <c r="I179" s="41">
        <f t="shared" ref="I179:L180" si="18">I180</f>
        <v>0</v>
      </c>
      <c r="J179" s="82">
        <f t="shared" si="18"/>
        <v>0</v>
      </c>
      <c r="K179" s="62">
        <f t="shared" si="18"/>
        <v>0</v>
      </c>
      <c r="L179" s="61">
        <f t="shared" si="18"/>
        <v>0</v>
      </c>
    </row>
    <row r="180" spans="1:16" ht="13.5" hidden="1" customHeight="1" collapsed="1">
      <c r="A180" s="51">
        <v>3</v>
      </c>
      <c r="B180" s="53">
        <v>1</v>
      </c>
      <c r="C180" s="51">
        <v>1</v>
      </c>
      <c r="D180" s="52">
        <v>1</v>
      </c>
      <c r="E180" s="52">
        <v>1</v>
      </c>
      <c r="F180" s="85"/>
      <c r="G180" s="55" t="s">
        <v>134</v>
      </c>
      <c r="H180" s="40">
        <v>151</v>
      </c>
      <c r="I180" s="61">
        <f t="shared" si="18"/>
        <v>0</v>
      </c>
      <c r="J180" s="41">
        <f t="shared" si="18"/>
        <v>0</v>
      </c>
      <c r="K180" s="41">
        <f t="shared" si="18"/>
        <v>0</v>
      </c>
      <c r="L180" s="41">
        <f t="shared" si="18"/>
        <v>0</v>
      </c>
    </row>
    <row r="181" spans="1:16" ht="13.5" hidden="1" customHeight="1" collapsed="1">
      <c r="A181" s="51">
        <v>3</v>
      </c>
      <c r="B181" s="53">
        <v>1</v>
      </c>
      <c r="C181" s="51">
        <v>1</v>
      </c>
      <c r="D181" s="52">
        <v>1</v>
      </c>
      <c r="E181" s="52">
        <v>1</v>
      </c>
      <c r="F181" s="85">
        <v>1</v>
      </c>
      <c r="G181" s="55" t="s">
        <v>134</v>
      </c>
      <c r="H181" s="40">
        <v>152</v>
      </c>
      <c r="I181" s="58">
        <v>0</v>
      </c>
      <c r="J181" s="58">
        <v>0</v>
      </c>
      <c r="K181" s="58">
        <v>0</v>
      </c>
      <c r="L181" s="58">
        <v>0</v>
      </c>
    </row>
    <row r="182" spans="1:16" ht="14.25" hidden="1" customHeight="1" collapsed="1">
      <c r="A182" s="46">
        <v>3</v>
      </c>
      <c r="B182" s="44">
        <v>1</v>
      </c>
      <c r="C182" s="44">
        <v>1</v>
      </c>
      <c r="D182" s="44">
        <v>2</v>
      </c>
      <c r="E182" s="44"/>
      <c r="F182" s="47"/>
      <c r="G182" s="45" t="s">
        <v>135</v>
      </c>
      <c r="H182" s="40">
        <v>153</v>
      </c>
      <c r="I182" s="61">
        <f>I183</f>
        <v>0</v>
      </c>
      <c r="J182" s="82">
        <f>J183</f>
        <v>0</v>
      </c>
      <c r="K182" s="62">
        <f>K183</f>
        <v>0</v>
      </c>
      <c r="L182" s="61">
        <f>L183</f>
        <v>0</v>
      </c>
    </row>
    <row r="183" spans="1:16" ht="13.5" hidden="1" customHeight="1" collapsed="1">
      <c r="A183" s="51">
        <v>3</v>
      </c>
      <c r="B183" s="52">
        <v>1</v>
      </c>
      <c r="C183" s="52">
        <v>1</v>
      </c>
      <c r="D183" s="52">
        <v>2</v>
      </c>
      <c r="E183" s="52">
        <v>1</v>
      </c>
      <c r="F183" s="54"/>
      <c r="G183" s="45" t="s">
        <v>135</v>
      </c>
      <c r="H183" s="40">
        <v>154</v>
      </c>
      <c r="I183" s="41">
        <f>SUM(I184:I186)</f>
        <v>0</v>
      </c>
      <c r="J183" s="81">
        <f>SUM(J184:J186)</f>
        <v>0</v>
      </c>
      <c r="K183" s="42">
        <f>SUM(K184:K186)</f>
        <v>0</v>
      </c>
      <c r="L183" s="41">
        <f>SUM(L184:L186)</f>
        <v>0</v>
      </c>
    </row>
    <row r="184" spans="1:16" ht="14.25" hidden="1" customHeight="1" collapsed="1">
      <c r="A184" s="46">
        <v>3</v>
      </c>
      <c r="B184" s="44">
        <v>1</v>
      </c>
      <c r="C184" s="44">
        <v>1</v>
      </c>
      <c r="D184" s="44">
        <v>2</v>
      </c>
      <c r="E184" s="44">
        <v>1</v>
      </c>
      <c r="F184" s="47">
        <v>1</v>
      </c>
      <c r="G184" s="45" t="s">
        <v>136</v>
      </c>
      <c r="H184" s="40">
        <v>155</v>
      </c>
      <c r="I184" s="56">
        <v>0</v>
      </c>
      <c r="J184" s="56">
        <v>0</v>
      </c>
      <c r="K184" s="56">
        <v>0</v>
      </c>
      <c r="L184" s="101">
        <v>0</v>
      </c>
    </row>
    <row r="185" spans="1:16" ht="14.25" hidden="1" customHeight="1" collapsed="1">
      <c r="A185" s="51">
        <v>3</v>
      </c>
      <c r="B185" s="52">
        <v>1</v>
      </c>
      <c r="C185" s="52">
        <v>1</v>
      </c>
      <c r="D185" s="52">
        <v>2</v>
      </c>
      <c r="E185" s="52">
        <v>1</v>
      </c>
      <c r="F185" s="54">
        <v>2</v>
      </c>
      <c r="G185" s="53" t="s">
        <v>137</v>
      </c>
      <c r="H185" s="40">
        <v>156</v>
      </c>
      <c r="I185" s="58">
        <v>0</v>
      </c>
      <c r="J185" s="58">
        <v>0</v>
      </c>
      <c r="K185" s="58">
        <v>0</v>
      </c>
      <c r="L185" s="58">
        <v>0</v>
      </c>
    </row>
    <row r="186" spans="1:16" ht="26.25" hidden="1" customHeight="1" collapsed="1">
      <c r="A186" s="46">
        <v>3</v>
      </c>
      <c r="B186" s="44">
        <v>1</v>
      </c>
      <c r="C186" s="44">
        <v>1</v>
      </c>
      <c r="D186" s="44">
        <v>2</v>
      </c>
      <c r="E186" s="44">
        <v>1</v>
      </c>
      <c r="F186" s="47">
        <v>3</v>
      </c>
      <c r="G186" s="45" t="s">
        <v>138</v>
      </c>
      <c r="H186" s="40">
        <v>157</v>
      </c>
      <c r="I186" s="56">
        <v>0</v>
      </c>
      <c r="J186" s="56">
        <v>0</v>
      </c>
      <c r="K186" s="56">
        <v>0</v>
      </c>
      <c r="L186" s="101">
        <v>0</v>
      </c>
    </row>
    <row r="187" spans="1:16" ht="14.25" hidden="1" customHeight="1" collapsed="1">
      <c r="A187" s="51">
        <v>3</v>
      </c>
      <c r="B187" s="52">
        <v>1</v>
      </c>
      <c r="C187" s="52">
        <v>1</v>
      </c>
      <c r="D187" s="52">
        <v>3</v>
      </c>
      <c r="E187" s="52"/>
      <c r="F187" s="54"/>
      <c r="G187" s="53" t="s">
        <v>139</v>
      </c>
      <c r="H187" s="40">
        <v>158</v>
      </c>
      <c r="I187" s="41">
        <f>I188</f>
        <v>4030</v>
      </c>
      <c r="J187" s="81">
        <f>J188</f>
        <v>4030</v>
      </c>
      <c r="K187" s="42">
        <f>K188</f>
        <v>4030</v>
      </c>
      <c r="L187" s="41">
        <f>L188</f>
        <v>4030</v>
      </c>
    </row>
    <row r="188" spans="1:16" ht="14.25" hidden="1" customHeight="1" collapsed="1">
      <c r="A188" s="51">
        <v>3</v>
      </c>
      <c r="B188" s="52">
        <v>1</v>
      </c>
      <c r="C188" s="52">
        <v>1</v>
      </c>
      <c r="D188" s="52">
        <v>3</v>
      </c>
      <c r="E188" s="52">
        <v>1</v>
      </c>
      <c r="F188" s="54"/>
      <c r="G188" s="53" t="s">
        <v>139</v>
      </c>
      <c r="H188" s="40">
        <v>159</v>
      </c>
      <c r="I188" s="41">
        <f t="shared" ref="I188:P188" si="19">SUM(I189:I192)</f>
        <v>4030</v>
      </c>
      <c r="J188" s="41">
        <f t="shared" si="19"/>
        <v>4030</v>
      </c>
      <c r="K188" s="41">
        <f t="shared" si="19"/>
        <v>4030</v>
      </c>
      <c r="L188" s="41">
        <f t="shared" si="19"/>
        <v>4030</v>
      </c>
      <c r="M188" s="41">
        <f t="shared" si="19"/>
        <v>0</v>
      </c>
      <c r="N188" s="41">
        <f t="shared" si="19"/>
        <v>0</v>
      </c>
      <c r="O188" s="41">
        <f t="shared" si="19"/>
        <v>0</v>
      </c>
      <c r="P188" s="41">
        <f t="shared" si="19"/>
        <v>0</v>
      </c>
    </row>
    <row r="189" spans="1:16" ht="13.5" hidden="1" customHeight="1" collapsed="1">
      <c r="A189" s="51">
        <v>3</v>
      </c>
      <c r="B189" s="52">
        <v>1</v>
      </c>
      <c r="C189" s="52">
        <v>1</v>
      </c>
      <c r="D189" s="52">
        <v>3</v>
      </c>
      <c r="E189" s="52">
        <v>1</v>
      </c>
      <c r="F189" s="54">
        <v>1</v>
      </c>
      <c r="G189" s="53" t="s">
        <v>140</v>
      </c>
      <c r="H189" s="40">
        <v>160</v>
      </c>
      <c r="I189" s="58">
        <v>0</v>
      </c>
      <c r="J189" s="58">
        <v>0</v>
      </c>
      <c r="K189" s="58">
        <v>0</v>
      </c>
      <c r="L189" s="101">
        <v>0</v>
      </c>
    </row>
    <row r="190" spans="1:16" ht="15.75" customHeight="1">
      <c r="A190" s="51">
        <v>3</v>
      </c>
      <c r="B190" s="52">
        <v>1</v>
      </c>
      <c r="C190" s="52">
        <v>1</v>
      </c>
      <c r="D190" s="52">
        <v>3</v>
      </c>
      <c r="E190" s="52">
        <v>1</v>
      </c>
      <c r="F190" s="54">
        <v>2</v>
      </c>
      <c r="G190" s="53" t="s">
        <v>141</v>
      </c>
      <c r="H190" s="40">
        <v>161</v>
      </c>
      <c r="I190" s="56">
        <v>4030</v>
      </c>
      <c r="J190" s="58">
        <v>4030</v>
      </c>
      <c r="K190" s="58">
        <v>4030</v>
      </c>
      <c r="L190" s="58">
        <v>4030</v>
      </c>
    </row>
    <row r="191" spans="1:16" ht="15.75" hidden="1" customHeight="1" collapsed="1">
      <c r="A191" s="51">
        <v>3</v>
      </c>
      <c r="B191" s="52">
        <v>1</v>
      </c>
      <c r="C191" s="52">
        <v>1</v>
      </c>
      <c r="D191" s="52">
        <v>3</v>
      </c>
      <c r="E191" s="52">
        <v>1</v>
      </c>
      <c r="F191" s="54">
        <v>3</v>
      </c>
      <c r="G191" s="55" t="s">
        <v>142</v>
      </c>
      <c r="H191" s="40">
        <v>162</v>
      </c>
      <c r="I191" s="56">
        <v>0</v>
      </c>
      <c r="J191" s="58">
        <v>0</v>
      </c>
      <c r="K191" s="58">
        <v>0</v>
      </c>
      <c r="L191" s="58">
        <v>0</v>
      </c>
    </row>
    <row r="192" spans="1:16" ht="27" hidden="1" customHeight="1" collapsed="1">
      <c r="A192" s="64">
        <v>3</v>
      </c>
      <c r="B192" s="65">
        <v>1</v>
      </c>
      <c r="C192" s="65">
        <v>1</v>
      </c>
      <c r="D192" s="65">
        <v>3</v>
      </c>
      <c r="E192" s="65">
        <v>1</v>
      </c>
      <c r="F192" s="67">
        <v>4</v>
      </c>
      <c r="G192" s="145" t="s">
        <v>143</v>
      </c>
      <c r="H192" s="40">
        <v>163</v>
      </c>
      <c r="I192" s="146">
        <v>0</v>
      </c>
      <c r="J192" s="147">
        <v>0</v>
      </c>
      <c r="K192" s="58">
        <v>0</v>
      </c>
      <c r="L192" s="58">
        <v>0</v>
      </c>
    </row>
    <row r="193" spans="1:12" ht="18" hidden="1" customHeight="1" collapsed="1">
      <c r="A193" s="64">
        <v>3</v>
      </c>
      <c r="B193" s="65">
        <v>1</v>
      </c>
      <c r="C193" s="65">
        <v>1</v>
      </c>
      <c r="D193" s="65">
        <v>4</v>
      </c>
      <c r="E193" s="65"/>
      <c r="F193" s="67"/>
      <c r="G193" s="66" t="s">
        <v>144</v>
      </c>
      <c r="H193" s="40">
        <v>163</v>
      </c>
      <c r="I193" s="41">
        <f>I194</f>
        <v>0</v>
      </c>
      <c r="J193" s="83">
        <f>J194</f>
        <v>0</v>
      </c>
      <c r="K193" s="49">
        <f>K194</f>
        <v>0</v>
      </c>
      <c r="L193" s="50">
        <f>L194</f>
        <v>0</v>
      </c>
    </row>
    <row r="194" spans="1:12" ht="13.5" hidden="1" customHeight="1" collapsed="1">
      <c r="A194" s="51">
        <v>3</v>
      </c>
      <c r="B194" s="52">
        <v>1</v>
      </c>
      <c r="C194" s="52">
        <v>1</v>
      </c>
      <c r="D194" s="52">
        <v>4</v>
      </c>
      <c r="E194" s="52">
        <v>1</v>
      </c>
      <c r="F194" s="54"/>
      <c r="G194" s="66" t="s">
        <v>144</v>
      </c>
      <c r="H194" s="40">
        <v>164</v>
      </c>
      <c r="I194" s="61">
        <f>SUM(I195:I197)</f>
        <v>0</v>
      </c>
      <c r="J194" s="81">
        <f>SUM(J195:J197)</f>
        <v>0</v>
      </c>
      <c r="K194" s="42">
        <f>SUM(K195:K197)</f>
        <v>0</v>
      </c>
      <c r="L194" s="41">
        <f>SUM(L195:L197)</f>
        <v>0</v>
      </c>
    </row>
    <row r="195" spans="1:12" ht="17.25" hidden="1" customHeight="1" collapsed="1">
      <c r="A195" s="51">
        <v>3</v>
      </c>
      <c r="B195" s="52">
        <v>1</v>
      </c>
      <c r="C195" s="52">
        <v>1</v>
      </c>
      <c r="D195" s="52">
        <v>4</v>
      </c>
      <c r="E195" s="52">
        <v>1</v>
      </c>
      <c r="F195" s="54">
        <v>1</v>
      </c>
      <c r="G195" s="53" t="s">
        <v>145</v>
      </c>
      <c r="H195" s="40">
        <v>165</v>
      </c>
      <c r="I195" s="58">
        <v>0</v>
      </c>
      <c r="J195" s="58">
        <v>0</v>
      </c>
      <c r="K195" s="58">
        <v>0</v>
      </c>
      <c r="L195" s="101">
        <v>0</v>
      </c>
    </row>
    <row r="196" spans="1:12" ht="25.5" hidden="1" customHeight="1" collapsed="1">
      <c r="A196" s="46">
        <v>3</v>
      </c>
      <c r="B196" s="44">
        <v>1</v>
      </c>
      <c r="C196" s="44">
        <v>1</v>
      </c>
      <c r="D196" s="44">
        <v>4</v>
      </c>
      <c r="E196" s="44">
        <v>1</v>
      </c>
      <c r="F196" s="47">
        <v>2</v>
      </c>
      <c r="G196" s="45" t="s">
        <v>146</v>
      </c>
      <c r="H196" s="40">
        <v>166</v>
      </c>
      <c r="I196" s="56">
        <v>0</v>
      </c>
      <c r="J196" s="56">
        <v>0</v>
      </c>
      <c r="K196" s="56">
        <v>0</v>
      </c>
      <c r="L196" s="58">
        <v>0</v>
      </c>
    </row>
    <row r="197" spans="1:12" ht="14.25" hidden="1" customHeight="1" collapsed="1">
      <c r="A197" s="51">
        <v>3</v>
      </c>
      <c r="B197" s="52">
        <v>1</v>
      </c>
      <c r="C197" s="52">
        <v>1</v>
      </c>
      <c r="D197" s="52">
        <v>4</v>
      </c>
      <c r="E197" s="52">
        <v>1</v>
      </c>
      <c r="F197" s="54">
        <v>3</v>
      </c>
      <c r="G197" s="53" t="s">
        <v>147</v>
      </c>
      <c r="H197" s="40">
        <v>167</v>
      </c>
      <c r="I197" s="56">
        <v>0</v>
      </c>
      <c r="J197" s="56">
        <v>0</v>
      </c>
      <c r="K197" s="56">
        <v>0</v>
      </c>
      <c r="L197" s="58"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5</v>
      </c>
      <c r="E198" s="52"/>
      <c r="F198" s="54"/>
      <c r="G198" s="53" t="s">
        <v>148</v>
      </c>
      <c r="H198" s="40">
        <v>168</v>
      </c>
      <c r="I198" s="41">
        <f t="shared" ref="I198:L199" si="20">I199</f>
        <v>0</v>
      </c>
      <c r="J198" s="81">
        <f t="shared" si="20"/>
        <v>0</v>
      </c>
      <c r="K198" s="42">
        <f t="shared" si="20"/>
        <v>0</v>
      </c>
      <c r="L198" s="41">
        <f t="shared" si="20"/>
        <v>0</v>
      </c>
    </row>
    <row r="199" spans="1:12" ht="26.25" hidden="1" customHeight="1" collapsed="1">
      <c r="A199" s="64">
        <v>3</v>
      </c>
      <c r="B199" s="65">
        <v>1</v>
      </c>
      <c r="C199" s="65">
        <v>1</v>
      </c>
      <c r="D199" s="65">
        <v>5</v>
      </c>
      <c r="E199" s="65">
        <v>1</v>
      </c>
      <c r="F199" s="67"/>
      <c r="G199" s="53" t="s">
        <v>148</v>
      </c>
      <c r="H199" s="40">
        <v>169</v>
      </c>
      <c r="I199" s="42">
        <f t="shared" si="20"/>
        <v>0</v>
      </c>
      <c r="J199" s="42">
        <f t="shared" si="20"/>
        <v>0</v>
      </c>
      <c r="K199" s="42">
        <f t="shared" si="20"/>
        <v>0</v>
      </c>
      <c r="L199" s="42">
        <f t="shared" si="20"/>
        <v>0</v>
      </c>
    </row>
    <row r="200" spans="1:12" ht="27" hidden="1" customHeight="1" collapsed="1">
      <c r="A200" s="51">
        <v>3</v>
      </c>
      <c r="B200" s="52">
        <v>1</v>
      </c>
      <c r="C200" s="52">
        <v>1</v>
      </c>
      <c r="D200" s="52">
        <v>5</v>
      </c>
      <c r="E200" s="52">
        <v>1</v>
      </c>
      <c r="F200" s="54">
        <v>1</v>
      </c>
      <c r="G200" s="53" t="s">
        <v>148</v>
      </c>
      <c r="H200" s="40">
        <v>170</v>
      </c>
      <c r="I200" s="56">
        <v>0</v>
      </c>
      <c r="J200" s="58">
        <v>0</v>
      </c>
      <c r="K200" s="58">
        <v>0</v>
      </c>
      <c r="L200" s="58">
        <v>0</v>
      </c>
    </row>
    <row r="201" spans="1:12" ht="26.25" hidden="1" customHeight="1" collapsed="1">
      <c r="A201" s="64">
        <v>3</v>
      </c>
      <c r="B201" s="65">
        <v>1</v>
      </c>
      <c r="C201" s="65">
        <v>2</v>
      </c>
      <c r="D201" s="65"/>
      <c r="E201" s="65"/>
      <c r="F201" s="67"/>
      <c r="G201" s="66" t="s">
        <v>149</v>
      </c>
      <c r="H201" s="40">
        <v>171</v>
      </c>
      <c r="I201" s="41">
        <f t="shared" ref="I201:L202" si="21">I202</f>
        <v>0</v>
      </c>
      <c r="J201" s="83">
        <f t="shared" si="21"/>
        <v>0</v>
      </c>
      <c r="K201" s="49">
        <f t="shared" si="21"/>
        <v>0</v>
      </c>
      <c r="L201" s="50">
        <f t="shared" si="21"/>
        <v>0</v>
      </c>
    </row>
    <row r="202" spans="1:12" ht="25.5" hidden="1" customHeight="1" collapsed="1">
      <c r="A202" s="51">
        <v>3</v>
      </c>
      <c r="B202" s="52">
        <v>1</v>
      </c>
      <c r="C202" s="52">
        <v>2</v>
      </c>
      <c r="D202" s="52">
        <v>1</v>
      </c>
      <c r="E202" s="52"/>
      <c r="F202" s="54"/>
      <c r="G202" s="66" t="s">
        <v>149</v>
      </c>
      <c r="H202" s="40">
        <v>172</v>
      </c>
      <c r="I202" s="61">
        <f t="shared" si="21"/>
        <v>0</v>
      </c>
      <c r="J202" s="81">
        <f t="shared" si="21"/>
        <v>0</v>
      </c>
      <c r="K202" s="42">
        <f t="shared" si="21"/>
        <v>0</v>
      </c>
      <c r="L202" s="41">
        <f t="shared" si="21"/>
        <v>0</v>
      </c>
    </row>
    <row r="203" spans="1:12" ht="26.25" hidden="1" customHeight="1" collapsed="1">
      <c r="A203" s="46">
        <v>3</v>
      </c>
      <c r="B203" s="44">
        <v>1</v>
      </c>
      <c r="C203" s="44">
        <v>2</v>
      </c>
      <c r="D203" s="44">
        <v>1</v>
      </c>
      <c r="E203" s="44">
        <v>1</v>
      </c>
      <c r="F203" s="47"/>
      <c r="G203" s="66" t="s">
        <v>149</v>
      </c>
      <c r="H203" s="40">
        <v>173</v>
      </c>
      <c r="I203" s="41">
        <f>SUM(I204:I207)</f>
        <v>0</v>
      </c>
      <c r="J203" s="82">
        <f>SUM(J204:J207)</f>
        <v>0</v>
      </c>
      <c r="K203" s="62">
        <f>SUM(K204:K207)</f>
        <v>0</v>
      </c>
      <c r="L203" s="61">
        <f>SUM(L204:L207)</f>
        <v>0</v>
      </c>
    </row>
    <row r="204" spans="1:12" ht="41.25" hidden="1" customHeight="1" collapsed="1">
      <c r="A204" s="51">
        <v>3</v>
      </c>
      <c r="B204" s="52">
        <v>1</v>
      </c>
      <c r="C204" s="52">
        <v>2</v>
      </c>
      <c r="D204" s="52">
        <v>1</v>
      </c>
      <c r="E204" s="52">
        <v>1</v>
      </c>
      <c r="F204" s="54">
        <v>2</v>
      </c>
      <c r="G204" s="53" t="s">
        <v>150</v>
      </c>
      <c r="H204" s="40">
        <v>174</v>
      </c>
      <c r="I204" s="58">
        <v>0</v>
      </c>
      <c r="J204" s="58">
        <v>0</v>
      </c>
      <c r="K204" s="58">
        <v>0</v>
      </c>
      <c r="L204" s="58">
        <v>0</v>
      </c>
    </row>
    <row r="205" spans="1:12" ht="14.25" hidden="1" customHeight="1" collapsed="1">
      <c r="A205" s="51">
        <v>3</v>
      </c>
      <c r="B205" s="52">
        <v>1</v>
      </c>
      <c r="C205" s="52">
        <v>2</v>
      </c>
      <c r="D205" s="51">
        <v>1</v>
      </c>
      <c r="E205" s="52">
        <v>1</v>
      </c>
      <c r="F205" s="54">
        <v>3</v>
      </c>
      <c r="G205" s="53" t="s">
        <v>151</v>
      </c>
      <c r="H205" s="40">
        <v>175</v>
      </c>
      <c r="I205" s="58">
        <v>0</v>
      </c>
      <c r="J205" s="58">
        <v>0</v>
      </c>
      <c r="K205" s="58">
        <v>0</v>
      </c>
      <c r="L205" s="58">
        <v>0</v>
      </c>
    </row>
    <row r="206" spans="1:12" ht="18.75" hidden="1" customHeight="1" collapsed="1">
      <c r="A206" s="51">
        <v>3</v>
      </c>
      <c r="B206" s="52">
        <v>1</v>
      </c>
      <c r="C206" s="52">
        <v>2</v>
      </c>
      <c r="D206" s="51">
        <v>1</v>
      </c>
      <c r="E206" s="52">
        <v>1</v>
      </c>
      <c r="F206" s="54">
        <v>4</v>
      </c>
      <c r="G206" s="53" t="s">
        <v>152</v>
      </c>
      <c r="H206" s="40">
        <v>176</v>
      </c>
      <c r="I206" s="58">
        <v>0</v>
      </c>
      <c r="J206" s="58">
        <v>0</v>
      </c>
      <c r="K206" s="58">
        <v>0</v>
      </c>
      <c r="L206" s="58">
        <v>0</v>
      </c>
    </row>
    <row r="207" spans="1:12" ht="17.25" hidden="1" customHeight="1" collapsed="1">
      <c r="A207" s="64">
        <v>3</v>
      </c>
      <c r="B207" s="73">
        <v>1</v>
      </c>
      <c r="C207" s="73">
        <v>2</v>
      </c>
      <c r="D207" s="72">
        <v>1</v>
      </c>
      <c r="E207" s="73">
        <v>1</v>
      </c>
      <c r="F207" s="74">
        <v>5</v>
      </c>
      <c r="G207" s="75" t="s">
        <v>153</v>
      </c>
      <c r="H207" s="40">
        <v>177</v>
      </c>
      <c r="I207" s="58">
        <v>0</v>
      </c>
      <c r="J207" s="58">
        <v>0</v>
      </c>
      <c r="K207" s="58">
        <v>0</v>
      </c>
      <c r="L207" s="101">
        <v>0</v>
      </c>
    </row>
    <row r="208" spans="1:12" ht="15" hidden="1" customHeight="1" collapsed="1">
      <c r="A208" s="51">
        <v>3</v>
      </c>
      <c r="B208" s="52">
        <v>1</v>
      </c>
      <c r="C208" s="52">
        <v>3</v>
      </c>
      <c r="D208" s="51"/>
      <c r="E208" s="52"/>
      <c r="F208" s="54"/>
      <c r="G208" s="53" t="s">
        <v>154</v>
      </c>
      <c r="H208" s="40">
        <v>178</v>
      </c>
      <c r="I208" s="41">
        <f>SUM(I209+I212)</f>
        <v>0</v>
      </c>
      <c r="J208" s="81">
        <f>SUM(J209+J212)</f>
        <v>0</v>
      </c>
      <c r="K208" s="42">
        <f>SUM(K209+K212)</f>
        <v>0</v>
      </c>
      <c r="L208" s="41">
        <f>SUM(L209+L212)</f>
        <v>0</v>
      </c>
    </row>
    <row r="209" spans="1:16" ht="27.75" hidden="1" customHeight="1" collapsed="1">
      <c r="A209" s="46">
        <v>3</v>
      </c>
      <c r="B209" s="44">
        <v>1</v>
      </c>
      <c r="C209" s="44">
        <v>3</v>
      </c>
      <c r="D209" s="46">
        <v>1</v>
      </c>
      <c r="E209" s="51"/>
      <c r="F209" s="47"/>
      <c r="G209" s="45" t="s">
        <v>155</v>
      </c>
      <c r="H209" s="40">
        <v>179</v>
      </c>
      <c r="I209" s="61">
        <f t="shared" ref="I209:L210" si="22">I210</f>
        <v>0</v>
      </c>
      <c r="J209" s="82">
        <f t="shared" si="22"/>
        <v>0</v>
      </c>
      <c r="K209" s="62">
        <f t="shared" si="22"/>
        <v>0</v>
      </c>
      <c r="L209" s="61">
        <f t="shared" si="22"/>
        <v>0</v>
      </c>
    </row>
    <row r="210" spans="1:16" ht="30.75" hidden="1" customHeight="1" collapsed="1">
      <c r="A210" s="51">
        <v>3</v>
      </c>
      <c r="B210" s="52">
        <v>1</v>
      </c>
      <c r="C210" s="52">
        <v>3</v>
      </c>
      <c r="D210" s="51">
        <v>1</v>
      </c>
      <c r="E210" s="51">
        <v>1</v>
      </c>
      <c r="F210" s="54"/>
      <c r="G210" s="45" t="s">
        <v>155</v>
      </c>
      <c r="H210" s="40">
        <v>180</v>
      </c>
      <c r="I210" s="41">
        <f t="shared" si="22"/>
        <v>0</v>
      </c>
      <c r="J210" s="81">
        <f t="shared" si="22"/>
        <v>0</v>
      </c>
      <c r="K210" s="42">
        <f t="shared" si="22"/>
        <v>0</v>
      </c>
      <c r="L210" s="41">
        <f t="shared" si="22"/>
        <v>0</v>
      </c>
    </row>
    <row r="211" spans="1:16" ht="27.75" hidden="1" customHeight="1" collapsed="1">
      <c r="A211" s="51">
        <v>3</v>
      </c>
      <c r="B211" s="53">
        <v>1</v>
      </c>
      <c r="C211" s="51">
        <v>3</v>
      </c>
      <c r="D211" s="52">
        <v>1</v>
      </c>
      <c r="E211" s="52">
        <v>1</v>
      </c>
      <c r="F211" s="54">
        <v>1</v>
      </c>
      <c r="G211" s="45" t="s">
        <v>155</v>
      </c>
      <c r="H211" s="40">
        <v>181</v>
      </c>
      <c r="I211" s="101">
        <v>0</v>
      </c>
      <c r="J211" s="101">
        <v>0</v>
      </c>
      <c r="K211" s="101">
        <v>0</v>
      </c>
      <c r="L211" s="101">
        <v>0</v>
      </c>
    </row>
    <row r="212" spans="1:16" ht="15" hidden="1" customHeight="1" collapsed="1">
      <c r="A212" s="51">
        <v>3</v>
      </c>
      <c r="B212" s="53">
        <v>1</v>
      </c>
      <c r="C212" s="51">
        <v>3</v>
      </c>
      <c r="D212" s="52">
        <v>2</v>
      </c>
      <c r="E212" s="52"/>
      <c r="F212" s="54"/>
      <c r="G212" s="53" t="s">
        <v>156</v>
      </c>
      <c r="H212" s="40">
        <v>182</v>
      </c>
      <c r="I212" s="41">
        <f>I213</f>
        <v>0</v>
      </c>
      <c r="J212" s="81">
        <f>J213</f>
        <v>0</v>
      </c>
      <c r="K212" s="42">
        <f>K213</f>
        <v>0</v>
      </c>
      <c r="L212" s="41">
        <f>L213</f>
        <v>0</v>
      </c>
    </row>
    <row r="213" spans="1:16" ht="15.75" hidden="1" customHeight="1" collapsed="1">
      <c r="A213" s="46">
        <v>3</v>
      </c>
      <c r="B213" s="45">
        <v>1</v>
      </c>
      <c r="C213" s="46">
        <v>3</v>
      </c>
      <c r="D213" s="44">
        <v>2</v>
      </c>
      <c r="E213" s="44">
        <v>1</v>
      </c>
      <c r="F213" s="47"/>
      <c r="G213" s="53" t="s">
        <v>156</v>
      </c>
      <c r="H213" s="40">
        <v>183</v>
      </c>
      <c r="I213" s="41">
        <f>SUM(I214:I219)</f>
        <v>0</v>
      </c>
      <c r="J213" s="41">
        <f>SUM(J214:J219)</f>
        <v>0</v>
      </c>
      <c r="K213" s="41">
        <f>SUM(K214:K219)</f>
        <v>0</v>
      </c>
      <c r="L213" s="41">
        <f>SUM(L214:L219)</f>
        <v>0</v>
      </c>
      <c r="M213" s="138"/>
      <c r="N213" s="138"/>
      <c r="O213" s="138"/>
      <c r="P213" s="138"/>
    </row>
    <row r="214" spans="1:16" ht="15" hidden="1" customHeight="1" collapsed="1">
      <c r="A214" s="51">
        <v>3</v>
      </c>
      <c r="B214" s="53">
        <v>1</v>
      </c>
      <c r="C214" s="51">
        <v>3</v>
      </c>
      <c r="D214" s="52">
        <v>2</v>
      </c>
      <c r="E214" s="52">
        <v>1</v>
      </c>
      <c r="F214" s="54">
        <v>1</v>
      </c>
      <c r="G214" s="53" t="s">
        <v>157</v>
      </c>
      <c r="H214" s="40">
        <v>184</v>
      </c>
      <c r="I214" s="58">
        <v>0</v>
      </c>
      <c r="J214" s="58">
        <v>0</v>
      </c>
      <c r="K214" s="58">
        <v>0</v>
      </c>
      <c r="L214" s="101">
        <v>0</v>
      </c>
    </row>
    <row r="215" spans="1:16" ht="26.25" hidden="1" customHeight="1" collapsed="1">
      <c r="A215" s="51">
        <v>3</v>
      </c>
      <c r="B215" s="53">
        <v>1</v>
      </c>
      <c r="C215" s="51">
        <v>3</v>
      </c>
      <c r="D215" s="52">
        <v>2</v>
      </c>
      <c r="E215" s="52">
        <v>1</v>
      </c>
      <c r="F215" s="54">
        <v>2</v>
      </c>
      <c r="G215" s="53" t="s">
        <v>158</v>
      </c>
      <c r="H215" s="40">
        <v>185</v>
      </c>
      <c r="I215" s="58">
        <v>0</v>
      </c>
      <c r="J215" s="58">
        <v>0</v>
      </c>
      <c r="K215" s="58">
        <v>0</v>
      </c>
      <c r="L215" s="58">
        <v>0</v>
      </c>
    </row>
    <row r="216" spans="1:16" ht="16.5" hidden="1" customHeight="1" collapsed="1">
      <c r="A216" s="51">
        <v>3</v>
      </c>
      <c r="B216" s="53">
        <v>1</v>
      </c>
      <c r="C216" s="51">
        <v>3</v>
      </c>
      <c r="D216" s="52">
        <v>2</v>
      </c>
      <c r="E216" s="52">
        <v>1</v>
      </c>
      <c r="F216" s="54">
        <v>3</v>
      </c>
      <c r="G216" s="53" t="s">
        <v>159</v>
      </c>
      <c r="H216" s="40">
        <v>186</v>
      </c>
      <c r="I216" s="58">
        <v>0</v>
      </c>
      <c r="J216" s="58">
        <v>0</v>
      </c>
      <c r="K216" s="58">
        <v>0</v>
      </c>
      <c r="L216" s="58">
        <v>0</v>
      </c>
    </row>
    <row r="217" spans="1:16" ht="27.75" hidden="1" customHeight="1" collapsed="1">
      <c r="A217" s="51">
        <v>3</v>
      </c>
      <c r="B217" s="53">
        <v>1</v>
      </c>
      <c r="C217" s="51">
        <v>3</v>
      </c>
      <c r="D217" s="52">
        <v>2</v>
      </c>
      <c r="E217" s="52">
        <v>1</v>
      </c>
      <c r="F217" s="54">
        <v>4</v>
      </c>
      <c r="G217" s="53" t="s">
        <v>160</v>
      </c>
      <c r="H217" s="40">
        <v>187</v>
      </c>
      <c r="I217" s="58">
        <v>0</v>
      </c>
      <c r="J217" s="58">
        <v>0</v>
      </c>
      <c r="K217" s="58">
        <v>0</v>
      </c>
      <c r="L217" s="101">
        <v>0</v>
      </c>
    </row>
    <row r="218" spans="1:16" ht="15.75" hidden="1" customHeight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5</v>
      </c>
      <c r="G218" s="45" t="s">
        <v>161</v>
      </c>
      <c r="H218" s="40">
        <v>188</v>
      </c>
      <c r="I218" s="58">
        <v>0</v>
      </c>
      <c r="J218" s="58">
        <v>0</v>
      </c>
      <c r="K218" s="58">
        <v>0</v>
      </c>
      <c r="L218" s="58">
        <v>0</v>
      </c>
    </row>
    <row r="219" spans="1:16" ht="13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6</v>
      </c>
      <c r="G219" s="45" t="s">
        <v>156</v>
      </c>
      <c r="H219" s="40">
        <v>189</v>
      </c>
      <c r="I219" s="58">
        <v>0</v>
      </c>
      <c r="J219" s="58">
        <v>0</v>
      </c>
      <c r="K219" s="58">
        <v>0</v>
      </c>
      <c r="L219" s="101">
        <v>0</v>
      </c>
    </row>
    <row r="220" spans="1:16" ht="27" hidden="1" customHeight="1" collapsed="1">
      <c r="A220" s="46">
        <v>3</v>
      </c>
      <c r="B220" s="44">
        <v>1</v>
      </c>
      <c r="C220" s="44">
        <v>4</v>
      </c>
      <c r="D220" s="44"/>
      <c r="E220" s="44"/>
      <c r="F220" s="47"/>
      <c r="G220" s="45" t="s">
        <v>162</v>
      </c>
      <c r="H220" s="40">
        <v>190</v>
      </c>
      <c r="I220" s="61">
        <f t="shared" ref="I220:L222" si="23">I221</f>
        <v>0</v>
      </c>
      <c r="J220" s="82">
        <f t="shared" si="23"/>
        <v>0</v>
      </c>
      <c r="K220" s="62">
        <f t="shared" si="23"/>
        <v>0</v>
      </c>
      <c r="L220" s="62">
        <f t="shared" si="23"/>
        <v>0</v>
      </c>
    </row>
    <row r="221" spans="1:16" ht="27" hidden="1" customHeight="1" collapsed="1">
      <c r="A221" s="64">
        <v>3</v>
      </c>
      <c r="B221" s="73">
        <v>1</v>
      </c>
      <c r="C221" s="73">
        <v>4</v>
      </c>
      <c r="D221" s="73">
        <v>1</v>
      </c>
      <c r="E221" s="73"/>
      <c r="F221" s="74"/>
      <c r="G221" s="45" t="s">
        <v>162</v>
      </c>
      <c r="H221" s="40">
        <v>191</v>
      </c>
      <c r="I221" s="68">
        <f t="shared" si="23"/>
        <v>0</v>
      </c>
      <c r="J221" s="94">
        <f t="shared" si="23"/>
        <v>0</v>
      </c>
      <c r="K221" s="69">
        <f t="shared" si="23"/>
        <v>0</v>
      </c>
      <c r="L221" s="69">
        <f t="shared" si="23"/>
        <v>0</v>
      </c>
    </row>
    <row r="222" spans="1:16" ht="27.75" hidden="1" customHeight="1" collapsed="1">
      <c r="A222" s="51">
        <v>3</v>
      </c>
      <c r="B222" s="52">
        <v>1</v>
      </c>
      <c r="C222" s="52">
        <v>4</v>
      </c>
      <c r="D222" s="52">
        <v>1</v>
      </c>
      <c r="E222" s="52">
        <v>1</v>
      </c>
      <c r="F222" s="54"/>
      <c r="G222" s="45" t="s">
        <v>163</v>
      </c>
      <c r="H222" s="40">
        <v>192</v>
      </c>
      <c r="I222" s="41">
        <f t="shared" si="23"/>
        <v>0</v>
      </c>
      <c r="J222" s="81">
        <f t="shared" si="23"/>
        <v>0</v>
      </c>
      <c r="K222" s="42">
        <f t="shared" si="23"/>
        <v>0</v>
      </c>
      <c r="L222" s="42">
        <f t="shared" si="23"/>
        <v>0</v>
      </c>
    </row>
    <row r="223" spans="1:16" ht="27" hidden="1" customHeight="1" collapsed="1">
      <c r="A223" s="55">
        <v>3</v>
      </c>
      <c r="B223" s="51">
        <v>1</v>
      </c>
      <c r="C223" s="52">
        <v>4</v>
      </c>
      <c r="D223" s="52">
        <v>1</v>
      </c>
      <c r="E223" s="52">
        <v>1</v>
      </c>
      <c r="F223" s="54">
        <v>1</v>
      </c>
      <c r="G223" s="45" t="s">
        <v>163</v>
      </c>
      <c r="H223" s="40">
        <v>193</v>
      </c>
      <c r="I223" s="58">
        <v>0</v>
      </c>
      <c r="J223" s="58">
        <v>0</v>
      </c>
      <c r="K223" s="58">
        <v>0</v>
      </c>
      <c r="L223" s="58">
        <v>0</v>
      </c>
    </row>
    <row r="224" spans="1:16" ht="26.25" hidden="1" customHeight="1" collapsed="1">
      <c r="A224" s="55">
        <v>3</v>
      </c>
      <c r="B224" s="52">
        <v>1</v>
      </c>
      <c r="C224" s="52">
        <v>5</v>
      </c>
      <c r="D224" s="52"/>
      <c r="E224" s="52"/>
      <c r="F224" s="54"/>
      <c r="G224" s="53" t="s">
        <v>164</v>
      </c>
      <c r="H224" s="40">
        <v>194</v>
      </c>
      <c r="I224" s="41">
        <f t="shared" ref="I224:L225" si="24">I225</f>
        <v>0</v>
      </c>
      <c r="J224" s="41">
        <f t="shared" si="24"/>
        <v>0</v>
      </c>
      <c r="K224" s="41">
        <f t="shared" si="24"/>
        <v>0</v>
      </c>
      <c r="L224" s="41">
        <f t="shared" si="24"/>
        <v>0</v>
      </c>
    </row>
    <row r="225" spans="1:12" ht="30" hidden="1" customHeight="1" collapsed="1">
      <c r="A225" s="55">
        <v>3</v>
      </c>
      <c r="B225" s="52">
        <v>1</v>
      </c>
      <c r="C225" s="52">
        <v>5</v>
      </c>
      <c r="D225" s="52">
        <v>1</v>
      </c>
      <c r="E225" s="52"/>
      <c r="F225" s="54"/>
      <c r="G225" s="53" t="s">
        <v>164</v>
      </c>
      <c r="H225" s="40">
        <v>195</v>
      </c>
      <c r="I225" s="41">
        <f t="shared" si="24"/>
        <v>0</v>
      </c>
      <c r="J225" s="41">
        <f t="shared" si="24"/>
        <v>0</v>
      </c>
      <c r="K225" s="41">
        <f t="shared" si="24"/>
        <v>0</v>
      </c>
      <c r="L225" s="41">
        <f t="shared" si="24"/>
        <v>0</v>
      </c>
    </row>
    <row r="226" spans="1:12" ht="27" hidden="1" customHeight="1" collapsed="1">
      <c r="A226" s="55">
        <v>3</v>
      </c>
      <c r="B226" s="52">
        <v>1</v>
      </c>
      <c r="C226" s="52">
        <v>5</v>
      </c>
      <c r="D226" s="52">
        <v>1</v>
      </c>
      <c r="E226" s="52">
        <v>1</v>
      </c>
      <c r="F226" s="54"/>
      <c r="G226" s="53" t="s">
        <v>164</v>
      </c>
      <c r="H226" s="40">
        <v>196</v>
      </c>
      <c r="I226" s="41">
        <f>SUM(I227:I229)</f>
        <v>0</v>
      </c>
      <c r="J226" s="41">
        <f>SUM(J227:J229)</f>
        <v>0</v>
      </c>
      <c r="K226" s="41">
        <f>SUM(K227:K229)</f>
        <v>0</v>
      </c>
      <c r="L226" s="41">
        <f>SUM(L227:L229)</f>
        <v>0</v>
      </c>
    </row>
    <row r="227" spans="1:12" ht="21" hidden="1" customHeight="1" collapsed="1">
      <c r="A227" s="55">
        <v>3</v>
      </c>
      <c r="B227" s="52">
        <v>1</v>
      </c>
      <c r="C227" s="52">
        <v>5</v>
      </c>
      <c r="D227" s="52">
        <v>1</v>
      </c>
      <c r="E227" s="52">
        <v>1</v>
      </c>
      <c r="F227" s="54">
        <v>1</v>
      </c>
      <c r="G227" s="103" t="s">
        <v>165</v>
      </c>
      <c r="H227" s="40">
        <v>197</v>
      </c>
      <c r="I227" s="58">
        <v>0</v>
      </c>
      <c r="J227" s="58">
        <v>0</v>
      </c>
      <c r="K227" s="58">
        <v>0</v>
      </c>
      <c r="L227" s="58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>
        <v>1</v>
      </c>
      <c r="E228" s="52">
        <v>1</v>
      </c>
      <c r="F228" s="54">
        <v>2</v>
      </c>
      <c r="G228" s="103" t="s">
        <v>166</v>
      </c>
      <c r="H228" s="40">
        <v>198</v>
      </c>
      <c r="I228" s="58">
        <v>0</v>
      </c>
      <c r="J228" s="58">
        <v>0</v>
      </c>
      <c r="K228" s="58">
        <v>0</v>
      </c>
      <c r="L228" s="58">
        <v>0</v>
      </c>
    </row>
    <row r="229" spans="1:12" ht="28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>
        <v>1</v>
      </c>
      <c r="F229" s="54">
        <v>3</v>
      </c>
      <c r="G229" s="103" t="s">
        <v>167</v>
      </c>
      <c r="H229" s="40">
        <v>199</v>
      </c>
      <c r="I229" s="58">
        <v>0</v>
      </c>
      <c r="J229" s="58">
        <v>0</v>
      </c>
      <c r="K229" s="58">
        <v>0</v>
      </c>
      <c r="L229" s="58">
        <v>0</v>
      </c>
    </row>
    <row r="230" spans="1:12" s="1" customFormat="1" ht="41.25" hidden="1" customHeight="1" collapsed="1">
      <c r="A230" s="36">
        <v>3</v>
      </c>
      <c r="B230" s="37">
        <v>2</v>
      </c>
      <c r="C230" s="37"/>
      <c r="D230" s="37"/>
      <c r="E230" s="37"/>
      <c r="F230" s="39"/>
      <c r="G230" s="38" t="s">
        <v>168</v>
      </c>
      <c r="H230" s="40">
        <v>200</v>
      </c>
      <c r="I230" s="41">
        <f>SUM(I231+I263)</f>
        <v>0</v>
      </c>
      <c r="J230" s="81">
        <f>SUM(J231+J263)</f>
        <v>0</v>
      </c>
      <c r="K230" s="42">
        <f>SUM(K231+K263)</f>
        <v>0</v>
      </c>
      <c r="L230" s="42">
        <f>SUM(L231+L263)</f>
        <v>0</v>
      </c>
    </row>
    <row r="231" spans="1:12" ht="26.25" hidden="1" customHeight="1" collapsed="1">
      <c r="A231" s="64">
        <v>3</v>
      </c>
      <c r="B231" s="72">
        <v>2</v>
      </c>
      <c r="C231" s="73">
        <v>1</v>
      </c>
      <c r="D231" s="73"/>
      <c r="E231" s="73"/>
      <c r="F231" s="74"/>
      <c r="G231" s="75" t="s">
        <v>169</v>
      </c>
      <c r="H231" s="40">
        <v>201</v>
      </c>
      <c r="I231" s="68">
        <f>SUM(I232+I241+I245+I249+I253+I256+I259)</f>
        <v>0</v>
      </c>
      <c r="J231" s="94">
        <f>SUM(J232+J241+J245+J249+J253+J256+J259)</f>
        <v>0</v>
      </c>
      <c r="K231" s="69">
        <f>SUM(K232+K241+K245+K249+K253+K256+K259)</f>
        <v>0</v>
      </c>
      <c r="L231" s="69">
        <f>SUM(L232+L241+L245+L249+L253+L256+L259)</f>
        <v>0</v>
      </c>
    </row>
    <row r="232" spans="1:12" ht="15.75" hidden="1" customHeight="1" collapsed="1">
      <c r="A232" s="51">
        <v>3</v>
      </c>
      <c r="B232" s="52">
        <v>2</v>
      </c>
      <c r="C232" s="52">
        <v>1</v>
      </c>
      <c r="D232" s="52">
        <v>1</v>
      </c>
      <c r="E232" s="52"/>
      <c r="F232" s="54"/>
      <c r="G232" s="53" t="s">
        <v>170</v>
      </c>
      <c r="H232" s="40">
        <v>202</v>
      </c>
      <c r="I232" s="68">
        <f>I233</f>
        <v>0</v>
      </c>
      <c r="J232" s="68">
        <f>J233</f>
        <v>0</v>
      </c>
      <c r="K232" s="68">
        <f>K233</f>
        <v>0</v>
      </c>
      <c r="L232" s="68">
        <f>L233</f>
        <v>0</v>
      </c>
    </row>
    <row r="233" spans="1:12" ht="12" hidden="1" customHeight="1" collapsed="1">
      <c r="A233" s="51">
        <v>3</v>
      </c>
      <c r="B233" s="51">
        <v>2</v>
      </c>
      <c r="C233" s="52">
        <v>1</v>
      </c>
      <c r="D233" s="52">
        <v>1</v>
      </c>
      <c r="E233" s="52">
        <v>1</v>
      </c>
      <c r="F233" s="54"/>
      <c r="G233" s="53" t="s">
        <v>171</v>
      </c>
      <c r="H233" s="40">
        <v>203</v>
      </c>
      <c r="I233" s="41">
        <f>SUM(I234:I234)</f>
        <v>0</v>
      </c>
      <c r="J233" s="81">
        <f>SUM(J234:J234)</f>
        <v>0</v>
      </c>
      <c r="K233" s="42">
        <f>SUM(K234:K234)</f>
        <v>0</v>
      </c>
      <c r="L233" s="42">
        <f>SUM(L234:L234)</f>
        <v>0</v>
      </c>
    </row>
    <row r="234" spans="1:12" ht="14.25" hidden="1" customHeight="1" collapsed="1">
      <c r="A234" s="64">
        <v>3</v>
      </c>
      <c r="B234" s="64">
        <v>2</v>
      </c>
      <c r="C234" s="73">
        <v>1</v>
      </c>
      <c r="D234" s="73">
        <v>1</v>
      </c>
      <c r="E234" s="73">
        <v>1</v>
      </c>
      <c r="F234" s="74">
        <v>1</v>
      </c>
      <c r="G234" s="75" t="s">
        <v>171</v>
      </c>
      <c r="H234" s="40">
        <v>204</v>
      </c>
      <c r="I234" s="58">
        <v>0</v>
      </c>
      <c r="J234" s="58">
        <v>0</v>
      </c>
      <c r="K234" s="58">
        <v>0</v>
      </c>
      <c r="L234" s="58">
        <v>0</v>
      </c>
    </row>
    <row r="235" spans="1:12" ht="14.25" hidden="1" customHeight="1" collapsed="1">
      <c r="A235" s="64">
        <v>3</v>
      </c>
      <c r="B235" s="73">
        <v>2</v>
      </c>
      <c r="C235" s="73">
        <v>1</v>
      </c>
      <c r="D235" s="73">
        <v>1</v>
      </c>
      <c r="E235" s="73">
        <v>2</v>
      </c>
      <c r="F235" s="74"/>
      <c r="G235" s="75" t="s">
        <v>172</v>
      </c>
      <c r="H235" s="40">
        <v>205</v>
      </c>
      <c r="I235" s="41">
        <f>SUM(I236:I237)</f>
        <v>0</v>
      </c>
      <c r="J235" s="41">
        <f>SUM(J236:J237)</f>
        <v>0</v>
      </c>
      <c r="K235" s="41">
        <f>SUM(K236:K237)</f>
        <v>0</v>
      </c>
      <c r="L235" s="41">
        <f>SUM(L236:L237)</f>
        <v>0</v>
      </c>
    </row>
    <row r="236" spans="1:12" ht="14.25" hidden="1" customHeight="1" collapsed="1">
      <c r="A236" s="64">
        <v>3</v>
      </c>
      <c r="B236" s="73">
        <v>2</v>
      </c>
      <c r="C236" s="73">
        <v>1</v>
      </c>
      <c r="D236" s="73">
        <v>1</v>
      </c>
      <c r="E236" s="73">
        <v>2</v>
      </c>
      <c r="F236" s="74">
        <v>1</v>
      </c>
      <c r="G236" s="75" t="s">
        <v>173</v>
      </c>
      <c r="H236" s="40">
        <v>206</v>
      </c>
      <c r="I236" s="58">
        <v>0</v>
      </c>
      <c r="J236" s="58">
        <v>0</v>
      </c>
      <c r="K236" s="58">
        <v>0</v>
      </c>
      <c r="L236" s="58">
        <v>0</v>
      </c>
    </row>
    <row r="237" spans="1:12" ht="14.25" hidden="1" customHeight="1" collapsed="1">
      <c r="A237" s="64">
        <v>3</v>
      </c>
      <c r="B237" s="73">
        <v>2</v>
      </c>
      <c r="C237" s="73">
        <v>1</v>
      </c>
      <c r="D237" s="73">
        <v>1</v>
      </c>
      <c r="E237" s="73">
        <v>2</v>
      </c>
      <c r="F237" s="74">
        <v>2</v>
      </c>
      <c r="G237" s="75" t="s">
        <v>174</v>
      </c>
      <c r="H237" s="40">
        <v>207</v>
      </c>
      <c r="I237" s="58">
        <v>0</v>
      </c>
      <c r="J237" s="58">
        <v>0</v>
      </c>
      <c r="K237" s="58">
        <v>0</v>
      </c>
      <c r="L237" s="58">
        <v>0</v>
      </c>
    </row>
    <row r="238" spans="1:12" ht="14.25" hidden="1" customHeight="1" collapsed="1">
      <c r="A238" s="64">
        <v>3</v>
      </c>
      <c r="B238" s="73">
        <v>2</v>
      </c>
      <c r="C238" s="73">
        <v>1</v>
      </c>
      <c r="D238" s="73">
        <v>1</v>
      </c>
      <c r="E238" s="73">
        <v>3</v>
      </c>
      <c r="F238" s="106"/>
      <c r="G238" s="75" t="s">
        <v>175</v>
      </c>
      <c r="H238" s="40">
        <v>208</v>
      </c>
      <c r="I238" s="41">
        <f>SUM(I239:I240)</f>
        <v>0</v>
      </c>
      <c r="J238" s="41">
        <f>SUM(J239:J240)</f>
        <v>0</v>
      </c>
      <c r="K238" s="41">
        <f>SUM(K239:K240)</f>
        <v>0</v>
      </c>
      <c r="L238" s="41">
        <f>SUM(L239:L240)</f>
        <v>0</v>
      </c>
    </row>
    <row r="239" spans="1:12" ht="14.25" hidden="1" customHeight="1" collapsed="1">
      <c r="A239" s="64">
        <v>3</v>
      </c>
      <c r="B239" s="73">
        <v>2</v>
      </c>
      <c r="C239" s="73">
        <v>1</v>
      </c>
      <c r="D239" s="73">
        <v>1</v>
      </c>
      <c r="E239" s="73">
        <v>3</v>
      </c>
      <c r="F239" s="74">
        <v>1</v>
      </c>
      <c r="G239" s="75" t="s">
        <v>176</v>
      </c>
      <c r="H239" s="40">
        <v>209</v>
      </c>
      <c r="I239" s="58">
        <v>0</v>
      </c>
      <c r="J239" s="58">
        <v>0</v>
      </c>
      <c r="K239" s="58">
        <v>0</v>
      </c>
      <c r="L239" s="58">
        <v>0</v>
      </c>
    </row>
    <row r="240" spans="1:12" ht="14.25" hidden="1" customHeight="1" collapsed="1">
      <c r="A240" s="64">
        <v>3</v>
      </c>
      <c r="B240" s="73">
        <v>2</v>
      </c>
      <c r="C240" s="73">
        <v>1</v>
      </c>
      <c r="D240" s="73">
        <v>1</v>
      </c>
      <c r="E240" s="73">
        <v>3</v>
      </c>
      <c r="F240" s="74">
        <v>2</v>
      </c>
      <c r="G240" s="75" t="s">
        <v>177</v>
      </c>
      <c r="H240" s="40">
        <v>210</v>
      </c>
      <c r="I240" s="58">
        <v>0</v>
      </c>
      <c r="J240" s="58">
        <v>0</v>
      </c>
      <c r="K240" s="58">
        <v>0</v>
      </c>
      <c r="L240" s="58">
        <v>0</v>
      </c>
    </row>
    <row r="241" spans="1:12" ht="27" hidden="1" customHeight="1" collapsed="1">
      <c r="A241" s="51">
        <v>3</v>
      </c>
      <c r="B241" s="52">
        <v>2</v>
      </c>
      <c r="C241" s="52">
        <v>1</v>
      </c>
      <c r="D241" s="52">
        <v>2</v>
      </c>
      <c r="E241" s="52"/>
      <c r="F241" s="54"/>
      <c r="G241" s="53" t="s">
        <v>178</v>
      </c>
      <c r="H241" s="40">
        <v>211</v>
      </c>
      <c r="I241" s="41">
        <f>I242</f>
        <v>0</v>
      </c>
      <c r="J241" s="41">
        <f>J242</f>
        <v>0</v>
      </c>
      <c r="K241" s="41">
        <f>K242</f>
        <v>0</v>
      </c>
      <c r="L241" s="41">
        <f>L242</f>
        <v>0</v>
      </c>
    </row>
    <row r="242" spans="1:12" ht="14.25" hidden="1" customHeight="1" collapsed="1">
      <c r="A242" s="51">
        <v>3</v>
      </c>
      <c r="B242" s="52">
        <v>2</v>
      </c>
      <c r="C242" s="52">
        <v>1</v>
      </c>
      <c r="D242" s="52">
        <v>2</v>
      </c>
      <c r="E242" s="52">
        <v>1</v>
      </c>
      <c r="F242" s="54"/>
      <c r="G242" s="53" t="s">
        <v>178</v>
      </c>
      <c r="H242" s="40">
        <v>212</v>
      </c>
      <c r="I242" s="41">
        <f>SUM(I243:I244)</f>
        <v>0</v>
      </c>
      <c r="J242" s="81">
        <f>SUM(J243:J244)</f>
        <v>0</v>
      </c>
      <c r="K242" s="42">
        <f>SUM(K243:K244)</f>
        <v>0</v>
      </c>
      <c r="L242" s="42">
        <f>SUM(L243:L244)</f>
        <v>0</v>
      </c>
    </row>
    <row r="243" spans="1:12" ht="27" hidden="1" customHeight="1" collapsed="1">
      <c r="A243" s="64">
        <v>3</v>
      </c>
      <c r="B243" s="72">
        <v>2</v>
      </c>
      <c r="C243" s="73">
        <v>1</v>
      </c>
      <c r="D243" s="73">
        <v>2</v>
      </c>
      <c r="E243" s="73">
        <v>1</v>
      </c>
      <c r="F243" s="74">
        <v>1</v>
      </c>
      <c r="G243" s="75" t="s">
        <v>179</v>
      </c>
      <c r="H243" s="40">
        <v>213</v>
      </c>
      <c r="I243" s="58">
        <v>0</v>
      </c>
      <c r="J243" s="58">
        <v>0</v>
      </c>
      <c r="K243" s="58">
        <v>0</v>
      </c>
      <c r="L243" s="58">
        <v>0</v>
      </c>
    </row>
    <row r="244" spans="1:12" ht="25.5" hidden="1" customHeight="1" collapsed="1">
      <c r="A244" s="51">
        <v>3</v>
      </c>
      <c r="B244" s="52">
        <v>2</v>
      </c>
      <c r="C244" s="52">
        <v>1</v>
      </c>
      <c r="D244" s="52">
        <v>2</v>
      </c>
      <c r="E244" s="52">
        <v>1</v>
      </c>
      <c r="F244" s="54">
        <v>2</v>
      </c>
      <c r="G244" s="53" t="s">
        <v>180</v>
      </c>
      <c r="H244" s="40">
        <v>214</v>
      </c>
      <c r="I244" s="58">
        <v>0</v>
      </c>
      <c r="J244" s="58">
        <v>0</v>
      </c>
      <c r="K244" s="58">
        <v>0</v>
      </c>
      <c r="L244" s="58">
        <v>0</v>
      </c>
    </row>
    <row r="245" spans="1:12" ht="26.25" hidden="1" customHeight="1" collapsed="1">
      <c r="A245" s="46">
        <v>3</v>
      </c>
      <c r="B245" s="44">
        <v>2</v>
      </c>
      <c r="C245" s="44">
        <v>1</v>
      </c>
      <c r="D245" s="44">
        <v>3</v>
      </c>
      <c r="E245" s="44"/>
      <c r="F245" s="47"/>
      <c r="G245" s="45" t="s">
        <v>181</v>
      </c>
      <c r="H245" s="40">
        <v>215</v>
      </c>
      <c r="I245" s="61">
        <f>I246</f>
        <v>0</v>
      </c>
      <c r="J245" s="82">
        <f>J246</f>
        <v>0</v>
      </c>
      <c r="K245" s="62">
        <f>K246</f>
        <v>0</v>
      </c>
      <c r="L245" s="62">
        <f>L246</f>
        <v>0</v>
      </c>
    </row>
    <row r="246" spans="1:12" ht="29.25" hidden="1" customHeight="1" collapsed="1">
      <c r="A246" s="51">
        <v>3</v>
      </c>
      <c r="B246" s="52">
        <v>2</v>
      </c>
      <c r="C246" s="52">
        <v>1</v>
      </c>
      <c r="D246" s="52">
        <v>3</v>
      </c>
      <c r="E246" s="52">
        <v>1</v>
      </c>
      <c r="F246" s="54"/>
      <c r="G246" s="45" t="s">
        <v>181</v>
      </c>
      <c r="H246" s="40">
        <v>216</v>
      </c>
      <c r="I246" s="41">
        <f>I247+I248</f>
        <v>0</v>
      </c>
      <c r="J246" s="41">
        <f>J247+J248</f>
        <v>0</v>
      </c>
      <c r="K246" s="41">
        <f>K247+K248</f>
        <v>0</v>
      </c>
      <c r="L246" s="41">
        <f>L247+L248</f>
        <v>0</v>
      </c>
    </row>
    <row r="247" spans="1:12" ht="30" hidden="1" customHeight="1" collapsed="1">
      <c r="A247" s="51">
        <v>3</v>
      </c>
      <c r="B247" s="52">
        <v>2</v>
      </c>
      <c r="C247" s="52">
        <v>1</v>
      </c>
      <c r="D247" s="52">
        <v>3</v>
      </c>
      <c r="E247" s="52">
        <v>1</v>
      </c>
      <c r="F247" s="54">
        <v>1</v>
      </c>
      <c r="G247" s="53" t="s">
        <v>182</v>
      </c>
      <c r="H247" s="40">
        <v>217</v>
      </c>
      <c r="I247" s="58">
        <v>0</v>
      </c>
      <c r="J247" s="58">
        <v>0</v>
      </c>
      <c r="K247" s="58">
        <v>0</v>
      </c>
      <c r="L247" s="58">
        <v>0</v>
      </c>
    </row>
    <row r="248" spans="1:12" ht="27.75" hidden="1" customHeight="1" collapsed="1">
      <c r="A248" s="51">
        <v>3</v>
      </c>
      <c r="B248" s="52">
        <v>2</v>
      </c>
      <c r="C248" s="52">
        <v>1</v>
      </c>
      <c r="D248" s="52">
        <v>3</v>
      </c>
      <c r="E248" s="52">
        <v>1</v>
      </c>
      <c r="F248" s="54">
        <v>2</v>
      </c>
      <c r="G248" s="53" t="s">
        <v>183</v>
      </c>
      <c r="H248" s="40">
        <v>218</v>
      </c>
      <c r="I248" s="101">
        <v>0</v>
      </c>
      <c r="J248" s="98">
        <v>0</v>
      </c>
      <c r="K248" s="101">
        <v>0</v>
      </c>
      <c r="L248" s="101">
        <v>0</v>
      </c>
    </row>
    <row r="249" spans="1:12" ht="12" hidden="1" customHeight="1" collapsed="1">
      <c r="A249" s="51">
        <v>3</v>
      </c>
      <c r="B249" s="52">
        <v>2</v>
      </c>
      <c r="C249" s="52">
        <v>1</v>
      </c>
      <c r="D249" s="52">
        <v>4</v>
      </c>
      <c r="E249" s="52"/>
      <c r="F249" s="54"/>
      <c r="G249" s="53" t="s">
        <v>184</v>
      </c>
      <c r="H249" s="40">
        <v>219</v>
      </c>
      <c r="I249" s="41">
        <f>I250</f>
        <v>0</v>
      </c>
      <c r="J249" s="42">
        <f>J250</f>
        <v>0</v>
      </c>
      <c r="K249" s="41">
        <f>K250</f>
        <v>0</v>
      </c>
      <c r="L249" s="42">
        <f>L250</f>
        <v>0</v>
      </c>
    </row>
    <row r="250" spans="1:12" ht="14.25" hidden="1" customHeight="1" collapsed="1">
      <c r="A250" s="46">
        <v>3</v>
      </c>
      <c r="B250" s="44">
        <v>2</v>
      </c>
      <c r="C250" s="44">
        <v>1</v>
      </c>
      <c r="D250" s="44">
        <v>4</v>
      </c>
      <c r="E250" s="44">
        <v>1</v>
      </c>
      <c r="F250" s="47"/>
      <c r="G250" s="45" t="s">
        <v>184</v>
      </c>
      <c r="H250" s="40">
        <v>220</v>
      </c>
      <c r="I250" s="61">
        <f>SUM(I251:I252)</f>
        <v>0</v>
      </c>
      <c r="J250" s="82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4</v>
      </c>
      <c r="E251" s="52">
        <v>1</v>
      </c>
      <c r="F251" s="54">
        <v>1</v>
      </c>
      <c r="G251" s="53" t="s">
        <v>185</v>
      </c>
      <c r="H251" s="40">
        <v>221</v>
      </c>
      <c r="I251" s="58">
        <v>0</v>
      </c>
      <c r="J251" s="58">
        <v>0</v>
      </c>
      <c r="K251" s="58">
        <v>0</v>
      </c>
      <c r="L251" s="58">
        <v>0</v>
      </c>
    </row>
    <row r="252" spans="1:12" ht="18.75" hidden="1" customHeight="1" collapsed="1">
      <c r="A252" s="51">
        <v>3</v>
      </c>
      <c r="B252" s="52">
        <v>2</v>
      </c>
      <c r="C252" s="52">
        <v>1</v>
      </c>
      <c r="D252" s="52">
        <v>4</v>
      </c>
      <c r="E252" s="52">
        <v>1</v>
      </c>
      <c r="F252" s="54">
        <v>2</v>
      </c>
      <c r="G252" s="53" t="s">
        <v>186</v>
      </c>
      <c r="H252" s="40">
        <v>222</v>
      </c>
      <c r="I252" s="58">
        <v>0</v>
      </c>
      <c r="J252" s="58">
        <v>0</v>
      </c>
      <c r="K252" s="58">
        <v>0</v>
      </c>
      <c r="L252" s="58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5</v>
      </c>
      <c r="E253" s="52"/>
      <c r="F253" s="54"/>
      <c r="G253" s="53" t="s">
        <v>187</v>
      </c>
      <c r="H253" s="40">
        <v>223</v>
      </c>
      <c r="I253" s="41">
        <f t="shared" ref="I253:L254" si="25">I254</f>
        <v>0</v>
      </c>
      <c r="J253" s="81">
        <f t="shared" si="25"/>
        <v>0</v>
      </c>
      <c r="K253" s="42">
        <f t="shared" si="25"/>
        <v>0</v>
      </c>
      <c r="L253" s="42">
        <f t="shared" si="25"/>
        <v>0</v>
      </c>
    </row>
    <row r="254" spans="1:12" ht="16.5" hidden="1" customHeight="1" collapsed="1">
      <c r="A254" s="51">
        <v>3</v>
      </c>
      <c r="B254" s="52">
        <v>2</v>
      </c>
      <c r="C254" s="52">
        <v>1</v>
      </c>
      <c r="D254" s="52">
        <v>5</v>
      </c>
      <c r="E254" s="52">
        <v>1</v>
      </c>
      <c r="F254" s="54"/>
      <c r="G254" s="53" t="s">
        <v>187</v>
      </c>
      <c r="H254" s="40">
        <v>224</v>
      </c>
      <c r="I254" s="42">
        <f t="shared" si="25"/>
        <v>0</v>
      </c>
      <c r="J254" s="81">
        <f t="shared" si="25"/>
        <v>0</v>
      </c>
      <c r="K254" s="42">
        <f t="shared" si="25"/>
        <v>0</v>
      </c>
      <c r="L254" s="42">
        <f t="shared" si="25"/>
        <v>0</v>
      </c>
    </row>
    <row r="255" spans="1:12" hidden="1" collapsed="1">
      <c r="A255" s="72">
        <v>3</v>
      </c>
      <c r="B255" s="73">
        <v>2</v>
      </c>
      <c r="C255" s="73">
        <v>1</v>
      </c>
      <c r="D255" s="73">
        <v>5</v>
      </c>
      <c r="E255" s="73">
        <v>1</v>
      </c>
      <c r="F255" s="74">
        <v>1</v>
      </c>
      <c r="G255" s="53" t="s">
        <v>187</v>
      </c>
      <c r="H255" s="40">
        <v>225</v>
      </c>
      <c r="I255" s="101">
        <v>0</v>
      </c>
      <c r="J255" s="101">
        <v>0</v>
      </c>
      <c r="K255" s="101">
        <v>0</v>
      </c>
      <c r="L255" s="101">
        <v>0</v>
      </c>
    </row>
    <row r="256" spans="1:12" hidden="1" collapsed="1">
      <c r="A256" s="51">
        <v>3</v>
      </c>
      <c r="B256" s="52">
        <v>2</v>
      </c>
      <c r="C256" s="52">
        <v>1</v>
      </c>
      <c r="D256" s="52">
        <v>6</v>
      </c>
      <c r="E256" s="52"/>
      <c r="F256" s="54"/>
      <c r="G256" s="53" t="s">
        <v>188</v>
      </c>
      <c r="H256" s="40">
        <v>226</v>
      </c>
      <c r="I256" s="41">
        <f t="shared" ref="I256:L257" si="26">I257</f>
        <v>0</v>
      </c>
      <c r="J256" s="81">
        <f t="shared" si="26"/>
        <v>0</v>
      </c>
      <c r="K256" s="42">
        <f t="shared" si="26"/>
        <v>0</v>
      </c>
      <c r="L256" s="42">
        <f t="shared" si="26"/>
        <v>0</v>
      </c>
    </row>
    <row r="257" spans="1:12" hidden="1" collapsed="1">
      <c r="A257" s="51">
        <v>3</v>
      </c>
      <c r="B257" s="51">
        <v>2</v>
      </c>
      <c r="C257" s="52">
        <v>1</v>
      </c>
      <c r="D257" s="52">
        <v>6</v>
      </c>
      <c r="E257" s="52">
        <v>1</v>
      </c>
      <c r="F257" s="54"/>
      <c r="G257" s="53" t="s">
        <v>188</v>
      </c>
      <c r="H257" s="40">
        <v>227</v>
      </c>
      <c r="I257" s="41">
        <f t="shared" si="26"/>
        <v>0</v>
      </c>
      <c r="J257" s="81">
        <f t="shared" si="26"/>
        <v>0</v>
      </c>
      <c r="K257" s="42">
        <f t="shared" si="26"/>
        <v>0</v>
      </c>
      <c r="L257" s="42">
        <f t="shared" si="26"/>
        <v>0</v>
      </c>
    </row>
    <row r="258" spans="1:12" ht="15.75" hidden="1" customHeight="1" collapsed="1">
      <c r="A258" s="46">
        <v>3</v>
      </c>
      <c r="B258" s="46">
        <v>2</v>
      </c>
      <c r="C258" s="52">
        <v>1</v>
      </c>
      <c r="D258" s="52">
        <v>6</v>
      </c>
      <c r="E258" s="52">
        <v>1</v>
      </c>
      <c r="F258" s="54">
        <v>1</v>
      </c>
      <c r="G258" s="53" t="s">
        <v>188</v>
      </c>
      <c r="H258" s="40">
        <v>228</v>
      </c>
      <c r="I258" s="101">
        <v>0</v>
      </c>
      <c r="J258" s="101">
        <v>0</v>
      </c>
      <c r="K258" s="101">
        <v>0</v>
      </c>
      <c r="L258" s="101">
        <v>0</v>
      </c>
    </row>
    <row r="259" spans="1:12" ht="13.5" hidden="1" customHeight="1" collapsed="1">
      <c r="A259" s="51">
        <v>3</v>
      </c>
      <c r="B259" s="51">
        <v>2</v>
      </c>
      <c r="C259" s="52">
        <v>1</v>
      </c>
      <c r="D259" s="52">
        <v>7</v>
      </c>
      <c r="E259" s="52"/>
      <c r="F259" s="54"/>
      <c r="G259" s="53" t="s">
        <v>189</v>
      </c>
      <c r="H259" s="40">
        <v>229</v>
      </c>
      <c r="I259" s="41">
        <f>I260</f>
        <v>0</v>
      </c>
      <c r="J259" s="81">
        <f>J260</f>
        <v>0</v>
      </c>
      <c r="K259" s="42">
        <f>K260</f>
        <v>0</v>
      </c>
      <c r="L259" s="42">
        <f>L260</f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7</v>
      </c>
      <c r="E260" s="52">
        <v>1</v>
      </c>
      <c r="F260" s="54"/>
      <c r="G260" s="53" t="s">
        <v>189</v>
      </c>
      <c r="H260" s="40">
        <v>230</v>
      </c>
      <c r="I260" s="41">
        <f>I261+I262</f>
        <v>0</v>
      </c>
      <c r="J260" s="41">
        <f>J261+J262</f>
        <v>0</v>
      </c>
      <c r="K260" s="41">
        <f>K261+K262</f>
        <v>0</v>
      </c>
      <c r="L260" s="41">
        <f>L261+L262</f>
        <v>0</v>
      </c>
    </row>
    <row r="261" spans="1:12" ht="27" hidden="1" customHeight="1" collapsed="1">
      <c r="A261" s="51">
        <v>3</v>
      </c>
      <c r="B261" s="52">
        <v>2</v>
      </c>
      <c r="C261" s="52">
        <v>1</v>
      </c>
      <c r="D261" s="52">
        <v>7</v>
      </c>
      <c r="E261" s="52">
        <v>1</v>
      </c>
      <c r="F261" s="54">
        <v>1</v>
      </c>
      <c r="G261" s="53" t="s">
        <v>190</v>
      </c>
      <c r="H261" s="40">
        <v>231</v>
      </c>
      <c r="I261" s="57">
        <v>0</v>
      </c>
      <c r="J261" s="58">
        <v>0</v>
      </c>
      <c r="K261" s="58">
        <v>0</v>
      </c>
      <c r="L261" s="58">
        <v>0</v>
      </c>
    </row>
    <row r="262" spans="1:12" ht="24.75" hidden="1" customHeight="1" collapsed="1">
      <c r="A262" s="51">
        <v>3</v>
      </c>
      <c r="B262" s="52">
        <v>2</v>
      </c>
      <c r="C262" s="52">
        <v>1</v>
      </c>
      <c r="D262" s="52">
        <v>7</v>
      </c>
      <c r="E262" s="52">
        <v>1</v>
      </c>
      <c r="F262" s="54">
        <v>2</v>
      </c>
      <c r="G262" s="53" t="s">
        <v>191</v>
      </c>
      <c r="H262" s="40">
        <v>232</v>
      </c>
      <c r="I262" s="58">
        <v>0</v>
      </c>
      <c r="J262" s="58">
        <v>0</v>
      </c>
      <c r="K262" s="58">
        <v>0</v>
      </c>
      <c r="L262" s="58">
        <v>0</v>
      </c>
    </row>
    <row r="263" spans="1:12" ht="38.25" hidden="1" customHeight="1" collapsed="1">
      <c r="A263" s="51">
        <v>3</v>
      </c>
      <c r="B263" s="52">
        <v>2</v>
      </c>
      <c r="C263" s="52">
        <v>2</v>
      </c>
      <c r="D263" s="107"/>
      <c r="E263" s="107"/>
      <c r="F263" s="108"/>
      <c r="G263" s="53" t="s">
        <v>192</v>
      </c>
      <c r="H263" s="40">
        <v>233</v>
      </c>
      <c r="I263" s="41">
        <f>SUM(I264+I273+I277+I281+I285+I288+I291)</f>
        <v>0</v>
      </c>
      <c r="J263" s="81">
        <f>SUM(J264+J273+J277+J281+J285+J288+J291)</f>
        <v>0</v>
      </c>
      <c r="K263" s="42">
        <f>SUM(K264+K273+K277+K281+K285+K288+K291)</f>
        <v>0</v>
      </c>
      <c r="L263" s="42">
        <f>SUM(L264+L273+L277+L281+L285+L288+L291)</f>
        <v>0</v>
      </c>
    </row>
    <row r="264" spans="1:12" hidden="1" collapsed="1">
      <c r="A264" s="51">
        <v>3</v>
      </c>
      <c r="B264" s="52">
        <v>2</v>
      </c>
      <c r="C264" s="52">
        <v>2</v>
      </c>
      <c r="D264" s="52">
        <v>1</v>
      </c>
      <c r="E264" s="52"/>
      <c r="F264" s="54"/>
      <c r="G264" s="53" t="s">
        <v>193</v>
      </c>
      <c r="H264" s="40">
        <v>234</v>
      </c>
      <c r="I264" s="41">
        <f>I265</f>
        <v>0</v>
      </c>
      <c r="J264" s="41">
        <f>J265</f>
        <v>0</v>
      </c>
      <c r="K264" s="41">
        <f>K265</f>
        <v>0</v>
      </c>
      <c r="L264" s="41">
        <f>L265</f>
        <v>0</v>
      </c>
    </row>
    <row r="265" spans="1:12" hidden="1" collapsed="1">
      <c r="A265" s="55">
        <v>3</v>
      </c>
      <c r="B265" s="51">
        <v>2</v>
      </c>
      <c r="C265" s="52">
        <v>2</v>
      </c>
      <c r="D265" s="52">
        <v>1</v>
      </c>
      <c r="E265" s="52">
        <v>1</v>
      </c>
      <c r="F265" s="54"/>
      <c r="G265" s="53" t="s">
        <v>171</v>
      </c>
      <c r="H265" s="40">
        <v>235</v>
      </c>
      <c r="I265" s="41">
        <f>SUM(I266)</f>
        <v>0</v>
      </c>
      <c r="J265" s="41">
        <f>SUM(J266)</f>
        <v>0</v>
      </c>
      <c r="K265" s="41">
        <f>SUM(K266)</f>
        <v>0</v>
      </c>
      <c r="L265" s="41">
        <f>SUM(L266)</f>
        <v>0</v>
      </c>
    </row>
    <row r="266" spans="1:12" hidden="1" collapsed="1">
      <c r="A266" s="55">
        <v>3</v>
      </c>
      <c r="B266" s="51">
        <v>2</v>
      </c>
      <c r="C266" s="52">
        <v>2</v>
      </c>
      <c r="D266" s="52">
        <v>1</v>
      </c>
      <c r="E266" s="52">
        <v>1</v>
      </c>
      <c r="F266" s="54">
        <v>1</v>
      </c>
      <c r="G266" s="53" t="s">
        <v>171</v>
      </c>
      <c r="H266" s="40">
        <v>236</v>
      </c>
      <c r="I266" s="58">
        <v>0</v>
      </c>
      <c r="J266" s="58">
        <v>0</v>
      </c>
      <c r="K266" s="58">
        <v>0</v>
      </c>
      <c r="L266" s="58">
        <v>0</v>
      </c>
    </row>
    <row r="267" spans="1:12" ht="15" hidden="1" customHeight="1" collapsed="1">
      <c r="A267" s="55">
        <v>3</v>
      </c>
      <c r="B267" s="51">
        <v>2</v>
      </c>
      <c r="C267" s="52">
        <v>2</v>
      </c>
      <c r="D267" s="52">
        <v>1</v>
      </c>
      <c r="E267" s="52">
        <v>2</v>
      </c>
      <c r="F267" s="54"/>
      <c r="G267" s="53" t="s">
        <v>194</v>
      </c>
      <c r="H267" s="40">
        <v>237</v>
      </c>
      <c r="I267" s="41">
        <f>SUM(I268:I269)</f>
        <v>0</v>
      </c>
      <c r="J267" s="41">
        <f>SUM(J268:J269)</f>
        <v>0</v>
      </c>
      <c r="K267" s="41">
        <f>SUM(K268:K269)</f>
        <v>0</v>
      </c>
      <c r="L267" s="41">
        <f>SUM(L268:L269)</f>
        <v>0</v>
      </c>
    </row>
    <row r="268" spans="1:12" ht="15" hidden="1" customHeight="1" collapsed="1">
      <c r="A268" s="55">
        <v>3</v>
      </c>
      <c r="B268" s="51">
        <v>2</v>
      </c>
      <c r="C268" s="52">
        <v>2</v>
      </c>
      <c r="D268" s="52">
        <v>1</v>
      </c>
      <c r="E268" s="52">
        <v>2</v>
      </c>
      <c r="F268" s="54">
        <v>1</v>
      </c>
      <c r="G268" s="53" t="s">
        <v>173</v>
      </c>
      <c r="H268" s="40">
        <v>238</v>
      </c>
      <c r="I268" s="58">
        <v>0</v>
      </c>
      <c r="J268" s="57">
        <v>0</v>
      </c>
      <c r="K268" s="58">
        <v>0</v>
      </c>
      <c r="L268" s="58">
        <v>0</v>
      </c>
    </row>
    <row r="269" spans="1:12" ht="15" hidden="1" customHeight="1" collapsed="1">
      <c r="A269" s="55">
        <v>3</v>
      </c>
      <c r="B269" s="51">
        <v>2</v>
      </c>
      <c r="C269" s="52">
        <v>2</v>
      </c>
      <c r="D269" s="52">
        <v>1</v>
      </c>
      <c r="E269" s="52">
        <v>2</v>
      </c>
      <c r="F269" s="54">
        <v>2</v>
      </c>
      <c r="G269" s="53" t="s">
        <v>174</v>
      </c>
      <c r="H269" s="40">
        <v>239</v>
      </c>
      <c r="I269" s="58">
        <v>0</v>
      </c>
      <c r="J269" s="57">
        <v>0</v>
      </c>
      <c r="K269" s="58">
        <v>0</v>
      </c>
      <c r="L269" s="58">
        <v>0</v>
      </c>
    </row>
    <row r="270" spans="1:12" ht="15" hidden="1" customHeight="1" collapsed="1">
      <c r="A270" s="55">
        <v>3</v>
      </c>
      <c r="B270" s="51">
        <v>2</v>
      </c>
      <c r="C270" s="52">
        <v>2</v>
      </c>
      <c r="D270" s="52">
        <v>1</v>
      </c>
      <c r="E270" s="52">
        <v>3</v>
      </c>
      <c r="F270" s="54"/>
      <c r="G270" s="53" t="s">
        <v>175</v>
      </c>
      <c r="H270" s="40">
        <v>240</v>
      </c>
      <c r="I270" s="41">
        <f>SUM(I271:I272)</f>
        <v>0</v>
      </c>
      <c r="J270" s="41">
        <f>SUM(J271:J272)</f>
        <v>0</v>
      </c>
      <c r="K270" s="41">
        <f>SUM(K271:K272)</f>
        <v>0</v>
      </c>
      <c r="L270" s="41">
        <f>SUM(L271:L272)</f>
        <v>0</v>
      </c>
    </row>
    <row r="271" spans="1:12" ht="15" hidden="1" customHeight="1" collapsed="1">
      <c r="A271" s="55">
        <v>3</v>
      </c>
      <c r="B271" s="51">
        <v>2</v>
      </c>
      <c r="C271" s="52">
        <v>2</v>
      </c>
      <c r="D271" s="52">
        <v>1</v>
      </c>
      <c r="E271" s="52">
        <v>3</v>
      </c>
      <c r="F271" s="54">
        <v>1</v>
      </c>
      <c r="G271" s="53" t="s">
        <v>176</v>
      </c>
      <c r="H271" s="40">
        <v>241</v>
      </c>
      <c r="I271" s="58">
        <v>0</v>
      </c>
      <c r="J271" s="57">
        <v>0</v>
      </c>
      <c r="K271" s="58">
        <v>0</v>
      </c>
      <c r="L271" s="58">
        <v>0</v>
      </c>
    </row>
    <row r="272" spans="1:12" ht="15" hidden="1" customHeight="1" collapsed="1">
      <c r="A272" s="55">
        <v>3</v>
      </c>
      <c r="B272" s="51">
        <v>2</v>
      </c>
      <c r="C272" s="52">
        <v>2</v>
      </c>
      <c r="D272" s="52">
        <v>1</v>
      </c>
      <c r="E272" s="52">
        <v>3</v>
      </c>
      <c r="F272" s="54">
        <v>2</v>
      </c>
      <c r="G272" s="53" t="s">
        <v>195</v>
      </c>
      <c r="H272" s="40">
        <v>242</v>
      </c>
      <c r="I272" s="58">
        <v>0</v>
      </c>
      <c r="J272" s="57">
        <v>0</v>
      </c>
      <c r="K272" s="58">
        <v>0</v>
      </c>
      <c r="L272" s="58">
        <v>0</v>
      </c>
    </row>
    <row r="273" spans="1:12" ht="25.5" hidden="1" customHeight="1" collapsed="1">
      <c r="A273" s="55">
        <v>3</v>
      </c>
      <c r="B273" s="51">
        <v>2</v>
      </c>
      <c r="C273" s="52">
        <v>2</v>
      </c>
      <c r="D273" s="52">
        <v>2</v>
      </c>
      <c r="E273" s="52"/>
      <c r="F273" s="54"/>
      <c r="G273" s="53" t="s">
        <v>196</v>
      </c>
      <c r="H273" s="40">
        <v>243</v>
      </c>
      <c r="I273" s="41">
        <f>I274</f>
        <v>0</v>
      </c>
      <c r="J273" s="42">
        <f>J274</f>
        <v>0</v>
      </c>
      <c r="K273" s="41">
        <f>K274</f>
        <v>0</v>
      </c>
      <c r="L273" s="42">
        <f>L274</f>
        <v>0</v>
      </c>
    </row>
    <row r="274" spans="1:12" ht="20.25" hidden="1" customHeight="1" collapsed="1">
      <c r="A274" s="51">
        <v>3</v>
      </c>
      <c r="B274" s="52">
        <v>2</v>
      </c>
      <c r="C274" s="44">
        <v>2</v>
      </c>
      <c r="D274" s="44">
        <v>2</v>
      </c>
      <c r="E274" s="44">
        <v>1</v>
      </c>
      <c r="F274" s="47"/>
      <c r="G274" s="53" t="s">
        <v>196</v>
      </c>
      <c r="H274" s="40">
        <v>244</v>
      </c>
      <c r="I274" s="61">
        <f>SUM(I275:I276)</f>
        <v>0</v>
      </c>
      <c r="J274" s="82">
        <f>SUM(J275:J276)</f>
        <v>0</v>
      </c>
      <c r="K274" s="62">
        <f>SUM(K275:K276)</f>
        <v>0</v>
      </c>
      <c r="L274" s="62">
        <f>SUM(L275:L276)</f>
        <v>0</v>
      </c>
    </row>
    <row r="275" spans="1:12" ht="25.5" hidden="1" customHeight="1" collapsed="1">
      <c r="A275" s="51">
        <v>3</v>
      </c>
      <c r="B275" s="52">
        <v>2</v>
      </c>
      <c r="C275" s="52">
        <v>2</v>
      </c>
      <c r="D275" s="52">
        <v>2</v>
      </c>
      <c r="E275" s="52">
        <v>1</v>
      </c>
      <c r="F275" s="54">
        <v>1</v>
      </c>
      <c r="G275" s="53" t="s">
        <v>197</v>
      </c>
      <c r="H275" s="40">
        <v>245</v>
      </c>
      <c r="I275" s="58">
        <v>0</v>
      </c>
      <c r="J275" s="58">
        <v>0</v>
      </c>
      <c r="K275" s="58">
        <v>0</v>
      </c>
      <c r="L275" s="58">
        <v>0</v>
      </c>
    </row>
    <row r="276" spans="1:12" ht="25.5" hidden="1" customHeight="1" collapsed="1">
      <c r="A276" s="51">
        <v>3</v>
      </c>
      <c r="B276" s="52">
        <v>2</v>
      </c>
      <c r="C276" s="52">
        <v>2</v>
      </c>
      <c r="D276" s="52">
        <v>2</v>
      </c>
      <c r="E276" s="52">
        <v>1</v>
      </c>
      <c r="F276" s="54">
        <v>2</v>
      </c>
      <c r="G276" s="55" t="s">
        <v>198</v>
      </c>
      <c r="H276" s="40">
        <v>246</v>
      </c>
      <c r="I276" s="58">
        <v>0</v>
      </c>
      <c r="J276" s="58">
        <v>0</v>
      </c>
      <c r="K276" s="58">
        <v>0</v>
      </c>
      <c r="L276" s="58">
        <v>0</v>
      </c>
    </row>
    <row r="277" spans="1:12" ht="25.5" hidden="1" customHeight="1" collapsed="1">
      <c r="A277" s="51">
        <v>3</v>
      </c>
      <c r="B277" s="52">
        <v>2</v>
      </c>
      <c r="C277" s="52">
        <v>2</v>
      </c>
      <c r="D277" s="52">
        <v>3</v>
      </c>
      <c r="E277" s="52"/>
      <c r="F277" s="54"/>
      <c r="G277" s="53" t="s">
        <v>199</v>
      </c>
      <c r="H277" s="40">
        <v>247</v>
      </c>
      <c r="I277" s="41">
        <f>I278</f>
        <v>0</v>
      </c>
      <c r="J277" s="81">
        <f>J278</f>
        <v>0</v>
      </c>
      <c r="K277" s="42">
        <f>K278</f>
        <v>0</v>
      </c>
      <c r="L277" s="42">
        <f>L278</f>
        <v>0</v>
      </c>
    </row>
    <row r="278" spans="1:12" ht="30" hidden="1" customHeight="1" collapsed="1">
      <c r="A278" s="46">
        <v>3</v>
      </c>
      <c r="B278" s="52">
        <v>2</v>
      </c>
      <c r="C278" s="52">
        <v>2</v>
      </c>
      <c r="D278" s="52">
        <v>3</v>
      </c>
      <c r="E278" s="52">
        <v>1</v>
      </c>
      <c r="F278" s="54"/>
      <c r="G278" s="53" t="s">
        <v>199</v>
      </c>
      <c r="H278" s="40">
        <v>248</v>
      </c>
      <c r="I278" s="41">
        <f>I279+I280</f>
        <v>0</v>
      </c>
      <c r="J278" s="41">
        <f>J279+J280</f>
        <v>0</v>
      </c>
      <c r="K278" s="41">
        <f>K279+K280</f>
        <v>0</v>
      </c>
      <c r="L278" s="41">
        <f>L279+L280</f>
        <v>0</v>
      </c>
    </row>
    <row r="279" spans="1:12" ht="31.5" hidden="1" customHeight="1" collapsed="1">
      <c r="A279" s="46">
        <v>3</v>
      </c>
      <c r="B279" s="52">
        <v>2</v>
      </c>
      <c r="C279" s="52">
        <v>2</v>
      </c>
      <c r="D279" s="52">
        <v>3</v>
      </c>
      <c r="E279" s="52">
        <v>1</v>
      </c>
      <c r="F279" s="54">
        <v>1</v>
      </c>
      <c r="G279" s="53" t="s">
        <v>200</v>
      </c>
      <c r="H279" s="40">
        <v>249</v>
      </c>
      <c r="I279" s="58">
        <v>0</v>
      </c>
      <c r="J279" s="58">
        <v>0</v>
      </c>
      <c r="K279" s="58">
        <v>0</v>
      </c>
      <c r="L279" s="58">
        <v>0</v>
      </c>
    </row>
    <row r="280" spans="1:12" ht="25.5" hidden="1" customHeight="1" collapsed="1">
      <c r="A280" s="46">
        <v>3</v>
      </c>
      <c r="B280" s="52">
        <v>2</v>
      </c>
      <c r="C280" s="52">
        <v>2</v>
      </c>
      <c r="D280" s="52">
        <v>3</v>
      </c>
      <c r="E280" s="52">
        <v>1</v>
      </c>
      <c r="F280" s="54">
        <v>2</v>
      </c>
      <c r="G280" s="53" t="s">
        <v>201</v>
      </c>
      <c r="H280" s="40">
        <v>250</v>
      </c>
      <c r="I280" s="58">
        <v>0</v>
      </c>
      <c r="J280" s="58">
        <v>0</v>
      </c>
      <c r="K280" s="58">
        <v>0</v>
      </c>
      <c r="L280" s="58">
        <v>0</v>
      </c>
    </row>
    <row r="281" spans="1:12" ht="22.5" hidden="1" customHeight="1" collapsed="1">
      <c r="A281" s="51">
        <v>3</v>
      </c>
      <c r="B281" s="52">
        <v>2</v>
      </c>
      <c r="C281" s="52">
        <v>2</v>
      </c>
      <c r="D281" s="52">
        <v>4</v>
      </c>
      <c r="E281" s="52"/>
      <c r="F281" s="54"/>
      <c r="G281" s="53" t="s">
        <v>202</v>
      </c>
      <c r="H281" s="40">
        <v>251</v>
      </c>
      <c r="I281" s="41">
        <f>I282</f>
        <v>0</v>
      </c>
      <c r="J281" s="81">
        <f>J282</f>
        <v>0</v>
      </c>
      <c r="K281" s="42">
        <f>K282</f>
        <v>0</v>
      </c>
      <c r="L281" s="42">
        <f>L282</f>
        <v>0</v>
      </c>
    </row>
    <row r="282" spans="1:12" hidden="1" collapsed="1">
      <c r="A282" s="51">
        <v>3</v>
      </c>
      <c r="B282" s="52">
        <v>2</v>
      </c>
      <c r="C282" s="52">
        <v>2</v>
      </c>
      <c r="D282" s="52">
        <v>4</v>
      </c>
      <c r="E282" s="52">
        <v>1</v>
      </c>
      <c r="F282" s="54"/>
      <c r="G282" s="53" t="s">
        <v>202</v>
      </c>
      <c r="H282" s="40">
        <v>252</v>
      </c>
      <c r="I282" s="41">
        <f>SUM(I283:I284)</f>
        <v>0</v>
      </c>
      <c r="J282" s="81">
        <f>SUM(J283:J284)</f>
        <v>0</v>
      </c>
      <c r="K282" s="42">
        <f>SUM(K283:K284)</f>
        <v>0</v>
      </c>
      <c r="L282" s="42">
        <f>SUM(L283:L284)</f>
        <v>0</v>
      </c>
    </row>
    <row r="283" spans="1:12" ht="30.75" hidden="1" customHeight="1" collapsed="1">
      <c r="A283" s="51">
        <v>3</v>
      </c>
      <c r="B283" s="52">
        <v>2</v>
      </c>
      <c r="C283" s="52">
        <v>2</v>
      </c>
      <c r="D283" s="52">
        <v>4</v>
      </c>
      <c r="E283" s="52">
        <v>1</v>
      </c>
      <c r="F283" s="54">
        <v>1</v>
      </c>
      <c r="G283" s="53" t="s">
        <v>203</v>
      </c>
      <c r="H283" s="40">
        <v>253</v>
      </c>
      <c r="I283" s="58">
        <v>0</v>
      </c>
      <c r="J283" s="58">
        <v>0</v>
      </c>
      <c r="K283" s="58">
        <v>0</v>
      </c>
      <c r="L283" s="58">
        <v>0</v>
      </c>
    </row>
    <row r="284" spans="1:12" ht="27.75" hidden="1" customHeight="1" collapsed="1">
      <c r="A284" s="46">
        <v>3</v>
      </c>
      <c r="B284" s="44">
        <v>2</v>
      </c>
      <c r="C284" s="44">
        <v>2</v>
      </c>
      <c r="D284" s="44">
        <v>4</v>
      </c>
      <c r="E284" s="44">
        <v>1</v>
      </c>
      <c r="F284" s="47">
        <v>2</v>
      </c>
      <c r="G284" s="55" t="s">
        <v>204</v>
      </c>
      <c r="H284" s="40">
        <v>254</v>
      </c>
      <c r="I284" s="58">
        <v>0</v>
      </c>
      <c r="J284" s="58">
        <v>0</v>
      </c>
      <c r="K284" s="58">
        <v>0</v>
      </c>
      <c r="L284" s="58">
        <v>0</v>
      </c>
    </row>
    <row r="285" spans="1:12" ht="14.25" hidden="1" customHeight="1" collapsed="1">
      <c r="A285" s="51">
        <v>3</v>
      </c>
      <c r="B285" s="52">
        <v>2</v>
      </c>
      <c r="C285" s="52">
        <v>2</v>
      </c>
      <c r="D285" s="52">
        <v>5</v>
      </c>
      <c r="E285" s="52"/>
      <c r="F285" s="54"/>
      <c r="G285" s="53" t="s">
        <v>205</v>
      </c>
      <c r="H285" s="40">
        <v>255</v>
      </c>
      <c r="I285" s="41">
        <f t="shared" ref="I285:L286" si="27">I286</f>
        <v>0</v>
      </c>
      <c r="J285" s="81">
        <f t="shared" si="27"/>
        <v>0</v>
      </c>
      <c r="K285" s="42">
        <f t="shared" si="27"/>
        <v>0</v>
      </c>
      <c r="L285" s="42">
        <f t="shared" si="27"/>
        <v>0</v>
      </c>
    </row>
    <row r="286" spans="1:12" ht="15.75" hidden="1" customHeight="1" collapsed="1">
      <c r="A286" s="51">
        <v>3</v>
      </c>
      <c r="B286" s="52">
        <v>2</v>
      </c>
      <c r="C286" s="52">
        <v>2</v>
      </c>
      <c r="D286" s="52">
        <v>5</v>
      </c>
      <c r="E286" s="52">
        <v>1</v>
      </c>
      <c r="F286" s="54"/>
      <c r="G286" s="53" t="s">
        <v>205</v>
      </c>
      <c r="H286" s="40">
        <v>256</v>
      </c>
      <c r="I286" s="41">
        <f t="shared" si="27"/>
        <v>0</v>
      </c>
      <c r="J286" s="81">
        <f t="shared" si="27"/>
        <v>0</v>
      </c>
      <c r="K286" s="42">
        <f t="shared" si="27"/>
        <v>0</v>
      </c>
      <c r="L286" s="42">
        <f t="shared" si="27"/>
        <v>0</v>
      </c>
    </row>
    <row r="287" spans="1:12" ht="15.75" hidden="1" customHeight="1" collapsed="1">
      <c r="A287" s="51">
        <v>3</v>
      </c>
      <c r="B287" s="52">
        <v>2</v>
      </c>
      <c r="C287" s="52">
        <v>2</v>
      </c>
      <c r="D287" s="52">
        <v>5</v>
      </c>
      <c r="E287" s="52">
        <v>1</v>
      </c>
      <c r="F287" s="54">
        <v>1</v>
      </c>
      <c r="G287" s="53" t="s">
        <v>205</v>
      </c>
      <c r="H287" s="40">
        <v>257</v>
      </c>
      <c r="I287" s="58">
        <v>0</v>
      </c>
      <c r="J287" s="58">
        <v>0</v>
      </c>
      <c r="K287" s="58">
        <v>0</v>
      </c>
      <c r="L287" s="58">
        <v>0</v>
      </c>
    </row>
    <row r="288" spans="1:12" ht="14.25" hidden="1" customHeight="1" collapsed="1">
      <c r="A288" s="51">
        <v>3</v>
      </c>
      <c r="B288" s="52">
        <v>2</v>
      </c>
      <c r="C288" s="52">
        <v>2</v>
      </c>
      <c r="D288" s="52">
        <v>6</v>
      </c>
      <c r="E288" s="52"/>
      <c r="F288" s="54"/>
      <c r="G288" s="53" t="s">
        <v>188</v>
      </c>
      <c r="H288" s="40">
        <v>258</v>
      </c>
      <c r="I288" s="41">
        <f t="shared" ref="I288:L289" si="28">I289</f>
        <v>0</v>
      </c>
      <c r="J288" s="109">
        <f t="shared" si="28"/>
        <v>0</v>
      </c>
      <c r="K288" s="42">
        <f t="shared" si="28"/>
        <v>0</v>
      </c>
      <c r="L288" s="42">
        <f t="shared" si="28"/>
        <v>0</v>
      </c>
    </row>
    <row r="289" spans="1:12" ht="15" hidden="1" customHeight="1" collapsed="1">
      <c r="A289" s="51">
        <v>3</v>
      </c>
      <c r="B289" s="52">
        <v>2</v>
      </c>
      <c r="C289" s="52">
        <v>2</v>
      </c>
      <c r="D289" s="52">
        <v>6</v>
      </c>
      <c r="E289" s="52">
        <v>1</v>
      </c>
      <c r="F289" s="54"/>
      <c r="G289" s="53" t="s">
        <v>188</v>
      </c>
      <c r="H289" s="40">
        <v>259</v>
      </c>
      <c r="I289" s="41">
        <f t="shared" si="28"/>
        <v>0</v>
      </c>
      <c r="J289" s="109">
        <f t="shared" si="28"/>
        <v>0</v>
      </c>
      <c r="K289" s="42">
        <f t="shared" si="28"/>
        <v>0</v>
      </c>
      <c r="L289" s="42">
        <f t="shared" si="28"/>
        <v>0</v>
      </c>
    </row>
    <row r="290" spans="1:12" ht="15" hidden="1" customHeight="1" collapsed="1">
      <c r="A290" s="51">
        <v>3</v>
      </c>
      <c r="B290" s="73">
        <v>2</v>
      </c>
      <c r="C290" s="73">
        <v>2</v>
      </c>
      <c r="D290" s="52">
        <v>6</v>
      </c>
      <c r="E290" s="73">
        <v>1</v>
      </c>
      <c r="F290" s="74">
        <v>1</v>
      </c>
      <c r="G290" s="75" t="s">
        <v>188</v>
      </c>
      <c r="H290" s="40">
        <v>260</v>
      </c>
      <c r="I290" s="58">
        <v>0</v>
      </c>
      <c r="J290" s="58">
        <v>0</v>
      </c>
      <c r="K290" s="58">
        <v>0</v>
      </c>
      <c r="L290" s="58">
        <v>0</v>
      </c>
    </row>
    <row r="291" spans="1:12" ht="14.25" hidden="1" customHeight="1" collapsed="1">
      <c r="A291" s="55">
        <v>3</v>
      </c>
      <c r="B291" s="51">
        <v>2</v>
      </c>
      <c r="C291" s="52">
        <v>2</v>
      </c>
      <c r="D291" s="52">
        <v>7</v>
      </c>
      <c r="E291" s="52"/>
      <c r="F291" s="54"/>
      <c r="G291" s="53" t="s">
        <v>189</v>
      </c>
      <c r="H291" s="40">
        <v>261</v>
      </c>
      <c r="I291" s="41">
        <f>I292</f>
        <v>0</v>
      </c>
      <c r="J291" s="109">
        <f>J292</f>
        <v>0</v>
      </c>
      <c r="K291" s="42">
        <f>K292</f>
        <v>0</v>
      </c>
      <c r="L291" s="42">
        <f>L292</f>
        <v>0</v>
      </c>
    </row>
    <row r="292" spans="1:12" ht="15" hidden="1" customHeight="1" collapsed="1">
      <c r="A292" s="55">
        <v>3</v>
      </c>
      <c r="B292" s="51">
        <v>2</v>
      </c>
      <c r="C292" s="52">
        <v>2</v>
      </c>
      <c r="D292" s="52">
        <v>7</v>
      </c>
      <c r="E292" s="52">
        <v>1</v>
      </c>
      <c r="F292" s="54"/>
      <c r="G292" s="53" t="s">
        <v>189</v>
      </c>
      <c r="H292" s="40">
        <v>262</v>
      </c>
      <c r="I292" s="41">
        <f>I293+I294</f>
        <v>0</v>
      </c>
      <c r="J292" s="41">
        <f>J293+J294</f>
        <v>0</v>
      </c>
      <c r="K292" s="41">
        <f>K293+K294</f>
        <v>0</v>
      </c>
      <c r="L292" s="41">
        <f>L293+L294</f>
        <v>0</v>
      </c>
    </row>
    <row r="293" spans="1:12" ht="27.75" hidden="1" customHeight="1" collapsed="1">
      <c r="A293" s="55">
        <v>3</v>
      </c>
      <c r="B293" s="51">
        <v>2</v>
      </c>
      <c r="C293" s="51">
        <v>2</v>
      </c>
      <c r="D293" s="52">
        <v>7</v>
      </c>
      <c r="E293" s="52">
        <v>1</v>
      </c>
      <c r="F293" s="54">
        <v>1</v>
      </c>
      <c r="G293" s="53" t="s">
        <v>190</v>
      </c>
      <c r="H293" s="40">
        <v>263</v>
      </c>
      <c r="I293" s="58">
        <v>0</v>
      </c>
      <c r="J293" s="58">
        <v>0</v>
      </c>
      <c r="K293" s="58">
        <v>0</v>
      </c>
      <c r="L293" s="58">
        <v>0</v>
      </c>
    </row>
    <row r="294" spans="1:12" ht="25.5" hidden="1" customHeight="1" collapsed="1">
      <c r="A294" s="55">
        <v>3</v>
      </c>
      <c r="B294" s="51">
        <v>2</v>
      </c>
      <c r="C294" s="51">
        <v>2</v>
      </c>
      <c r="D294" s="52">
        <v>7</v>
      </c>
      <c r="E294" s="52">
        <v>1</v>
      </c>
      <c r="F294" s="54">
        <v>2</v>
      </c>
      <c r="G294" s="53" t="s">
        <v>191</v>
      </c>
      <c r="H294" s="40">
        <v>264</v>
      </c>
      <c r="I294" s="58">
        <v>0</v>
      </c>
      <c r="J294" s="58">
        <v>0</v>
      </c>
      <c r="K294" s="58">
        <v>0</v>
      </c>
      <c r="L294" s="58">
        <v>0</v>
      </c>
    </row>
    <row r="295" spans="1:12" ht="30" hidden="1" customHeight="1" collapsed="1">
      <c r="A295" s="59">
        <v>3</v>
      </c>
      <c r="B295" s="59">
        <v>3</v>
      </c>
      <c r="C295" s="36"/>
      <c r="D295" s="37"/>
      <c r="E295" s="37"/>
      <c r="F295" s="39"/>
      <c r="G295" s="38" t="s">
        <v>206</v>
      </c>
      <c r="H295" s="40">
        <v>265</v>
      </c>
      <c r="I295" s="41">
        <f>SUM(I296+I328)</f>
        <v>0</v>
      </c>
      <c r="J295" s="109">
        <f>SUM(J296+J328)</f>
        <v>0</v>
      </c>
      <c r="K295" s="42">
        <f>SUM(K296+K328)</f>
        <v>0</v>
      </c>
      <c r="L295" s="42">
        <f>SUM(L296+L328)</f>
        <v>0</v>
      </c>
    </row>
    <row r="296" spans="1:12" ht="40.5" hidden="1" customHeight="1" collapsed="1">
      <c r="A296" s="55">
        <v>3</v>
      </c>
      <c r="B296" s="55">
        <v>3</v>
      </c>
      <c r="C296" s="51">
        <v>1</v>
      </c>
      <c r="D296" s="52"/>
      <c r="E296" s="52"/>
      <c r="F296" s="54"/>
      <c r="G296" s="53" t="s">
        <v>207</v>
      </c>
      <c r="H296" s="40">
        <v>266</v>
      </c>
      <c r="I296" s="41">
        <f>SUM(I297+I306+I310+I314+I318+I321+I324)</f>
        <v>0</v>
      </c>
      <c r="J296" s="109">
        <f>SUM(J297+J306+J310+J314+J318+J321+J324)</f>
        <v>0</v>
      </c>
      <c r="K296" s="42">
        <f>SUM(K297+K306+K310+K314+K318+K321+K324)</f>
        <v>0</v>
      </c>
      <c r="L296" s="42">
        <f>SUM(L297+L306+L310+L314+L318+L321+L324)</f>
        <v>0</v>
      </c>
    </row>
    <row r="297" spans="1:12" ht="15" hidden="1" customHeight="1" collapsed="1">
      <c r="A297" s="55">
        <v>3</v>
      </c>
      <c r="B297" s="55">
        <v>3</v>
      </c>
      <c r="C297" s="51">
        <v>1</v>
      </c>
      <c r="D297" s="52">
        <v>1</v>
      </c>
      <c r="E297" s="52"/>
      <c r="F297" s="54"/>
      <c r="G297" s="53" t="s">
        <v>193</v>
      </c>
      <c r="H297" s="40">
        <v>267</v>
      </c>
      <c r="I297" s="41">
        <f>SUM(I298+I300+I303)</f>
        <v>0</v>
      </c>
      <c r="J297" s="41">
        <f>SUM(J298+J300+J303)</f>
        <v>0</v>
      </c>
      <c r="K297" s="41">
        <f>SUM(K298+K300+K303)</f>
        <v>0</v>
      </c>
      <c r="L297" s="41">
        <f>SUM(L298+L300+L303)</f>
        <v>0</v>
      </c>
    </row>
    <row r="298" spans="1:12" ht="12.75" hidden="1" customHeight="1" collapsed="1">
      <c r="A298" s="55">
        <v>3</v>
      </c>
      <c r="B298" s="55">
        <v>3</v>
      </c>
      <c r="C298" s="51">
        <v>1</v>
      </c>
      <c r="D298" s="52">
        <v>1</v>
      </c>
      <c r="E298" s="52">
        <v>1</v>
      </c>
      <c r="F298" s="54"/>
      <c r="G298" s="53" t="s">
        <v>171</v>
      </c>
      <c r="H298" s="40">
        <v>268</v>
      </c>
      <c r="I298" s="41">
        <f>SUM(I299:I299)</f>
        <v>0</v>
      </c>
      <c r="J298" s="109">
        <f>SUM(J299:J299)</f>
        <v>0</v>
      </c>
      <c r="K298" s="42">
        <f>SUM(K299:K299)</f>
        <v>0</v>
      </c>
      <c r="L298" s="42">
        <f>SUM(L299:L299)</f>
        <v>0</v>
      </c>
    </row>
    <row r="299" spans="1:12" ht="15" hidden="1" customHeight="1" collapsed="1">
      <c r="A299" s="55">
        <v>3</v>
      </c>
      <c r="B299" s="55">
        <v>3</v>
      </c>
      <c r="C299" s="51">
        <v>1</v>
      </c>
      <c r="D299" s="52">
        <v>1</v>
      </c>
      <c r="E299" s="52">
        <v>1</v>
      </c>
      <c r="F299" s="54">
        <v>1</v>
      </c>
      <c r="G299" s="53" t="s">
        <v>171</v>
      </c>
      <c r="H299" s="40">
        <v>269</v>
      </c>
      <c r="I299" s="58">
        <v>0</v>
      </c>
      <c r="J299" s="58">
        <v>0</v>
      </c>
      <c r="K299" s="58">
        <v>0</v>
      </c>
      <c r="L299" s="58">
        <v>0</v>
      </c>
    </row>
    <row r="300" spans="1:12" ht="14.25" hidden="1" customHeight="1" collapsed="1">
      <c r="A300" s="55">
        <v>3</v>
      </c>
      <c r="B300" s="55">
        <v>3</v>
      </c>
      <c r="C300" s="51">
        <v>1</v>
      </c>
      <c r="D300" s="52">
        <v>1</v>
      </c>
      <c r="E300" s="52">
        <v>2</v>
      </c>
      <c r="F300" s="54"/>
      <c r="G300" s="53" t="s">
        <v>194</v>
      </c>
      <c r="H300" s="40">
        <v>270</v>
      </c>
      <c r="I300" s="41">
        <f>SUM(I301:I302)</f>
        <v>0</v>
      </c>
      <c r="J300" s="41">
        <f>SUM(J301:J302)</f>
        <v>0</v>
      </c>
      <c r="K300" s="41">
        <f>SUM(K301:K302)</f>
        <v>0</v>
      </c>
      <c r="L300" s="41">
        <f>SUM(L301:L302)</f>
        <v>0</v>
      </c>
    </row>
    <row r="301" spans="1:12" ht="14.25" hidden="1" customHeight="1" collapsed="1">
      <c r="A301" s="55">
        <v>3</v>
      </c>
      <c r="B301" s="55">
        <v>3</v>
      </c>
      <c r="C301" s="51">
        <v>1</v>
      </c>
      <c r="D301" s="52">
        <v>1</v>
      </c>
      <c r="E301" s="52">
        <v>2</v>
      </c>
      <c r="F301" s="54">
        <v>1</v>
      </c>
      <c r="G301" s="53" t="s">
        <v>173</v>
      </c>
      <c r="H301" s="40">
        <v>271</v>
      </c>
      <c r="I301" s="58">
        <v>0</v>
      </c>
      <c r="J301" s="58">
        <v>0</v>
      </c>
      <c r="K301" s="58">
        <v>0</v>
      </c>
      <c r="L301" s="58">
        <v>0</v>
      </c>
    </row>
    <row r="302" spans="1:12" ht="14.25" hidden="1" customHeight="1" collapsed="1">
      <c r="A302" s="55">
        <v>3</v>
      </c>
      <c r="B302" s="55">
        <v>3</v>
      </c>
      <c r="C302" s="51">
        <v>1</v>
      </c>
      <c r="D302" s="52">
        <v>1</v>
      </c>
      <c r="E302" s="52">
        <v>2</v>
      </c>
      <c r="F302" s="54">
        <v>2</v>
      </c>
      <c r="G302" s="53" t="s">
        <v>174</v>
      </c>
      <c r="H302" s="40">
        <v>272</v>
      </c>
      <c r="I302" s="58">
        <v>0</v>
      </c>
      <c r="J302" s="58">
        <v>0</v>
      </c>
      <c r="K302" s="58">
        <v>0</v>
      </c>
      <c r="L302" s="58">
        <v>0</v>
      </c>
    </row>
    <row r="303" spans="1:12" ht="14.25" hidden="1" customHeight="1" collapsed="1">
      <c r="A303" s="55">
        <v>3</v>
      </c>
      <c r="B303" s="55">
        <v>3</v>
      </c>
      <c r="C303" s="51">
        <v>1</v>
      </c>
      <c r="D303" s="52">
        <v>1</v>
      </c>
      <c r="E303" s="52">
        <v>3</v>
      </c>
      <c r="F303" s="54"/>
      <c r="G303" s="53" t="s">
        <v>175</v>
      </c>
      <c r="H303" s="40">
        <v>273</v>
      </c>
      <c r="I303" s="41">
        <f>SUM(I304:I305)</f>
        <v>0</v>
      </c>
      <c r="J303" s="41">
        <f>SUM(J304:J305)</f>
        <v>0</v>
      </c>
      <c r="K303" s="41">
        <f>SUM(K304:K305)</f>
        <v>0</v>
      </c>
      <c r="L303" s="41">
        <f>SUM(L304:L305)</f>
        <v>0</v>
      </c>
    </row>
    <row r="304" spans="1:12" ht="14.25" hidden="1" customHeight="1" collapsed="1">
      <c r="A304" s="55">
        <v>3</v>
      </c>
      <c r="B304" s="55">
        <v>3</v>
      </c>
      <c r="C304" s="51">
        <v>1</v>
      </c>
      <c r="D304" s="52">
        <v>1</v>
      </c>
      <c r="E304" s="52">
        <v>3</v>
      </c>
      <c r="F304" s="54">
        <v>1</v>
      </c>
      <c r="G304" s="53" t="s">
        <v>208</v>
      </c>
      <c r="H304" s="40">
        <v>274</v>
      </c>
      <c r="I304" s="58">
        <v>0</v>
      </c>
      <c r="J304" s="58">
        <v>0</v>
      </c>
      <c r="K304" s="58">
        <v>0</v>
      </c>
      <c r="L304" s="58">
        <v>0</v>
      </c>
    </row>
    <row r="305" spans="1:12" ht="14.25" hidden="1" customHeight="1" collapsed="1">
      <c r="A305" s="55">
        <v>3</v>
      </c>
      <c r="B305" s="55">
        <v>3</v>
      </c>
      <c r="C305" s="51">
        <v>1</v>
      </c>
      <c r="D305" s="52">
        <v>1</v>
      </c>
      <c r="E305" s="52">
        <v>3</v>
      </c>
      <c r="F305" s="54">
        <v>2</v>
      </c>
      <c r="G305" s="53" t="s">
        <v>195</v>
      </c>
      <c r="H305" s="40">
        <v>275</v>
      </c>
      <c r="I305" s="58">
        <v>0</v>
      </c>
      <c r="J305" s="58">
        <v>0</v>
      </c>
      <c r="K305" s="58">
        <v>0</v>
      </c>
      <c r="L305" s="58">
        <v>0</v>
      </c>
    </row>
    <row r="306" spans="1:12" hidden="1" collapsed="1">
      <c r="A306" s="71">
        <v>3</v>
      </c>
      <c r="B306" s="46">
        <v>3</v>
      </c>
      <c r="C306" s="51">
        <v>1</v>
      </c>
      <c r="D306" s="52">
        <v>2</v>
      </c>
      <c r="E306" s="52"/>
      <c r="F306" s="54"/>
      <c r="G306" s="53" t="s">
        <v>209</v>
      </c>
      <c r="H306" s="40">
        <v>276</v>
      </c>
      <c r="I306" s="41">
        <f>I307</f>
        <v>0</v>
      </c>
      <c r="J306" s="109">
        <f>J307</f>
        <v>0</v>
      </c>
      <c r="K306" s="42">
        <f>K307</f>
        <v>0</v>
      </c>
      <c r="L306" s="42">
        <f>L307</f>
        <v>0</v>
      </c>
    </row>
    <row r="307" spans="1:12" ht="15" hidden="1" customHeight="1" collapsed="1">
      <c r="A307" s="71">
        <v>3</v>
      </c>
      <c r="B307" s="71">
        <v>3</v>
      </c>
      <c r="C307" s="46">
        <v>1</v>
      </c>
      <c r="D307" s="44">
        <v>2</v>
      </c>
      <c r="E307" s="44">
        <v>1</v>
      </c>
      <c r="F307" s="47"/>
      <c r="G307" s="53" t="s">
        <v>209</v>
      </c>
      <c r="H307" s="40">
        <v>277</v>
      </c>
      <c r="I307" s="61">
        <f>SUM(I308:I309)</f>
        <v>0</v>
      </c>
      <c r="J307" s="110">
        <f>SUM(J308:J309)</f>
        <v>0</v>
      </c>
      <c r="K307" s="62">
        <f>SUM(K308:K309)</f>
        <v>0</v>
      </c>
      <c r="L307" s="62">
        <f>SUM(L308:L309)</f>
        <v>0</v>
      </c>
    </row>
    <row r="308" spans="1:12" ht="15" hidden="1" customHeight="1" collapsed="1">
      <c r="A308" s="55">
        <v>3</v>
      </c>
      <c r="B308" s="55">
        <v>3</v>
      </c>
      <c r="C308" s="51">
        <v>1</v>
      </c>
      <c r="D308" s="52">
        <v>2</v>
      </c>
      <c r="E308" s="52">
        <v>1</v>
      </c>
      <c r="F308" s="54">
        <v>1</v>
      </c>
      <c r="G308" s="53" t="s">
        <v>210</v>
      </c>
      <c r="H308" s="40">
        <v>278</v>
      </c>
      <c r="I308" s="58">
        <v>0</v>
      </c>
      <c r="J308" s="58">
        <v>0</v>
      </c>
      <c r="K308" s="58">
        <v>0</v>
      </c>
      <c r="L308" s="58">
        <v>0</v>
      </c>
    </row>
    <row r="309" spans="1:12" ht="12.75" hidden="1" customHeight="1" collapsed="1">
      <c r="A309" s="63">
        <v>3</v>
      </c>
      <c r="B309" s="96">
        <v>3</v>
      </c>
      <c r="C309" s="72">
        <v>1</v>
      </c>
      <c r="D309" s="73">
        <v>2</v>
      </c>
      <c r="E309" s="73">
        <v>1</v>
      </c>
      <c r="F309" s="74">
        <v>2</v>
      </c>
      <c r="G309" s="75" t="s">
        <v>211</v>
      </c>
      <c r="H309" s="40">
        <v>279</v>
      </c>
      <c r="I309" s="58">
        <v>0</v>
      </c>
      <c r="J309" s="58">
        <v>0</v>
      </c>
      <c r="K309" s="58">
        <v>0</v>
      </c>
      <c r="L309" s="58">
        <v>0</v>
      </c>
    </row>
    <row r="310" spans="1:12" ht="15.75" hidden="1" customHeight="1" collapsed="1">
      <c r="A310" s="51">
        <v>3</v>
      </c>
      <c r="B310" s="53">
        <v>3</v>
      </c>
      <c r="C310" s="51">
        <v>1</v>
      </c>
      <c r="D310" s="52">
        <v>3</v>
      </c>
      <c r="E310" s="52"/>
      <c r="F310" s="54"/>
      <c r="G310" s="53" t="s">
        <v>212</v>
      </c>
      <c r="H310" s="40">
        <v>280</v>
      </c>
      <c r="I310" s="41">
        <f>I311</f>
        <v>0</v>
      </c>
      <c r="J310" s="109">
        <f>J311</f>
        <v>0</v>
      </c>
      <c r="K310" s="42">
        <f>K311</f>
        <v>0</v>
      </c>
      <c r="L310" s="42">
        <f>L311</f>
        <v>0</v>
      </c>
    </row>
    <row r="311" spans="1:12" ht="15.75" hidden="1" customHeight="1" collapsed="1">
      <c r="A311" s="51">
        <v>3</v>
      </c>
      <c r="B311" s="75">
        <v>3</v>
      </c>
      <c r="C311" s="72">
        <v>1</v>
      </c>
      <c r="D311" s="73">
        <v>3</v>
      </c>
      <c r="E311" s="73">
        <v>1</v>
      </c>
      <c r="F311" s="74"/>
      <c r="G311" s="53" t="s">
        <v>212</v>
      </c>
      <c r="H311" s="40">
        <v>281</v>
      </c>
      <c r="I311" s="42">
        <f>I312+I313</f>
        <v>0</v>
      </c>
      <c r="J311" s="42">
        <f>J312+J313</f>
        <v>0</v>
      </c>
      <c r="K311" s="42">
        <f>K312+K313</f>
        <v>0</v>
      </c>
      <c r="L311" s="42">
        <f>L312+L313</f>
        <v>0</v>
      </c>
    </row>
    <row r="312" spans="1:12" ht="27" hidden="1" customHeight="1" collapsed="1">
      <c r="A312" s="51">
        <v>3</v>
      </c>
      <c r="B312" s="53">
        <v>3</v>
      </c>
      <c r="C312" s="51">
        <v>1</v>
      </c>
      <c r="D312" s="52">
        <v>3</v>
      </c>
      <c r="E312" s="52">
        <v>1</v>
      </c>
      <c r="F312" s="54">
        <v>1</v>
      </c>
      <c r="G312" s="53" t="s">
        <v>213</v>
      </c>
      <c r="H312" s="40">
        <v>282</v>
      </c>
      <c r="I312" s="101">
        <v>0</v>
      </c>
      <c r="J312" s="101">
        <v>0</v>
      </c>
      <c r="K312" s="101">
        <v>0</v>
      </c>
      <c r="L312" s="100">
        <v>0</v>
      </c>
    </row>
    <row r="313" spans="1:12" ht="26.25" hidden="1" customHeight="1" collapsed="1">
      <c r="A313" s="51">
        <v>3</v>
      </c>
      <c r="B313" s="53">
        <v>3</v>
      </c>
      <c r="C313" s="51">
        <v>1</v>
      </c>
      <c r="D313" s="52">
        <v>3</v>
      </c>
      <c r="E313" s="52">
        <v>1</v>
      </c>
      <c r="F313" s="54">
        <v>2</v>
      </c>
      <c r="G313" s="53" t="s">
        <v>214</v>
      </c>
      <c r="H313" s="40">
        <v>283</v>
      </c>
      <c r="I313" s="58">
        <v>0</v>
      </c>
      <c r="J313" s="58">
        <v>0</v>
      </c>
      <c r="K313" s="58">
        <v>0</v>
      </c>
      <c r="L313" s="58">
        <v>0</v>
      </c>
    </row>
    <row r="314" spans="1:12" hidden="1" collapsed="1">
      <c r="A314" s="51">
        <v>3</v>
      </c>
      <c r="B314" s="53">
        <v>3</v>
      </c>
      <c r="C314" s="51">
        <v>1</v>
      </c>
      <c r="D314" s="52">
        <v>4</v>
      </c>
      <c r="E314" s="52"/>
      <c r="F314" s="54"/>
      <c r="G314" s="53" t="s">
        <v>215</v>
      </c>
      <c r="H314" s="40">
        <v>284</v>
      </c>
      <c r="I314" s="41">
        <f>I315</f>
        <v>0</v>
      </c>
      <c r="J314" s="109">
        <f>J315</f>
        <v>0</v>
      </c>
      <c r="K314" s="42">
        <f>K315</f>
        <v>0</v>
      </c>
      <c r="L314" s="42">
        <f>L315</f>
        <v>0</v>
      </c>
    </row>
    <row r="315" spans="1:12" ht="15" hidden="1" customHeight="1" collapsed="1">
      <c r="A315" s="55">
        <v>3</v>
      </c>
      <c r="B315" s="51">
        <v>3</v>
      </c>
      <c r="C315" s="52">
        <v>1</v>
      </c>
      <c r="D315" s="52">
        <v>4</v>
      </c>
      <c r="E315" s="52">
        <v>1</v>
      </c>
      <c r="F315" s="54"/>
      <c r="G315" s="53" t="s">
        <v>215</v>
      </c>
      <c r="H315" s="40">
        <v>285</v>
      </c>
      <c r="I315" s="41">
        <f>SUM(I316:I317)</f>
        <v>0</v>
      </c>
      <c r="J315" s="41">
        <f>SUM(J316:J317)</f>
        <v>0</v>
      </c>
      <c r="K315" s="41">
        <f>SUM(K316:K317)</f>
        <v>0</v>
      </c>
      <c r="L315" s="41">
        <f>SUM(L316:L317)</f>
        <v>0</v>
      </c>
    </row>
    <row r="316" spans="1:12" hidden="1" collapsed="1">
      <c r="A316" s="55">
        <v>3</v>
      </c>
      <c r="B316" s="51">
        <v>3</v>
      </c>
      <c r="C316" s="52">
        <v>1</v>
      </c>
      <c r="D316" s="52">
        <v>4</v>
      </c>
      <c r="E316" s="52">
        <v>1</v>
      </c>
      <c r="F316" s="54">
        <v>1</v>
      </c>
      <c r="G316" s="53" t="s">
        <v>216</v>
      </c>
      <c r="H316" s="40">
        <v>286</v>
      </c>
      <c r="I316" s="57">
        <v>0</v>
      </c>
      <c r="J316" s="58">
        <v>0</v>
      </c>
      <c r="K316" s="58">
        <v>0</v>
      </c>
      <c r="L316" s="57">
        <v>0</v>
      </c>
    </row>
    <row r="317" spans="1:12" ht="14.25" hidden="1" customHeight="1" collapsed="1">
      <c r="A317" s="51">
        <v>3</v>
      </c>
      <c r="B317" s="52">
        <v>3</v>
      </c>
      <c r="C317" s="52">
        <v>1</v>
      </c>
      <c r="D317" s="52">
        <v>4</v>
      </c>
      <c r="E317" s="52">
        <v>1</v>
      </c>
      <c r="F317" s="54">
        <v>2</v>
      </c>
      <c r="G317" s="53" t="s">
        <v>217</v>
      </c>
      <c r="H317" s="40">
        <v>287</v>
      </c>
      <c r="I317" s="58">
        <v>0</v>
      </c>
      <c r="J317" s="101">
        <v>0</v>
      </c>
      <c r="K317" s="101">
        <v>0</v>
      </c>
      <c r="L317" s="100">
        <v>0</v>
      </c>
    </row>
    <row r="318" spans="1:12" ht="15.75" hidden="1" customHeight="1" collapsed="1">
      <c r="A318" s="51">
        <v>3</v>
      </c>
      <c r="B318" s="52">
        <v>3</v>
      </c>
      <c r="C318" s="52">
        <v>1</v>
      </c>
      <c r="D318" s="52">
        <v>5</v>
      </c>
      <c r="E318" s="52"/>
      <c r="F318" s="54"/>
      <c r="G318" s="53" t="s">
        <v>218</v>
      </c>
      <c r="H318" s="40">
        <v>288</v>
      </c>
      <c r="I318" s="62">
        <f t="shared" ref="I318:L319" si="29">I319</f>
        <v>0</v>
      </c>
      <c r="J318" s="109">
        <f t="shared" si="29"/>
        <v>0</v>
      </c>
      <c r="K318" s="42">
        <f t="shared" si="29"/>
        <v>0</v>
      </c>
      <c r="L318" s="42">
        <f t="shared" si="29"/>
        <v>0</v>
      </c>
    </row>
    <row r="319" spans="1:12" ht="14.25" hidden="1" customHeight="1" collapsed="1">
      <c r="A319" s="46">
        <v>3</v>
      </c>
      <c r="B319" s="73">
        <v>3</v>
      </c>
      <c r="C319" s="73">
        <v>1</v>
      </c>
      <c r="D319" s="73">
        <v>5</v>
      </c>
      <c r="E319" s="73">
        <v>1</v>
      </c>
      <c r="F319" s="74"/>
      <c r="G319" s="53" t="s">
        <v>218</v>
      </c>
      <c r="H319" s="40">
        <v>289</v>
      </c>
      <c r="I319" s="42">
        <f t="shared" si="29"/>
        <v>0</v>
      </c>
      <c r="J319" s="110">
        <f t="shared" si="29"/>
        <v>0</v>
      </c>
      <c r="K319" s="62">
        <f t="shared" si="29"/>
        <v>0</v>
      </c>
      <c r="L319" s="62">
        <f t="shared" si="29"/>
        <v>0</v>
      </c>
    </row>
    <row r="320" spans="1:12" ht="14.25" hidden="1" customHeight="1" collapsed="1">
      <c r="A320" s="51">
        <v>3</v>
      </c>
      <c r="B320" s="52">
        <v>3</v>
      </c>
      <c r="C320" s="52">
        <v>1</v>
      </c>
      <c r="D320" s="52">
        <v>5</v>
      </c>
      <c r="E320" s="52">
        <v>1</v>
      </c>
      <c r="F320" s="54">
        <v>1</v>
      </c>
      <c r="G320" s="53" t="s">
        <v>219</v>
      </c>
      <c r="H320" s="40">
        <v>290</v>
      </c>
      <c r="I320" s="58">
        <v>0</v>
      </c>
      <c r="J320" s="101">
        <v>0</v>
      </c>
      <c r="K320" s="101">
        <v>0</v>
      </c>
      <c r="L320" s="100">
        <v>0</v>
      </c>
    </row>
    <row r="321" spans="1:16" ht="14.25" hidden="1" customHeight="1" collapsed="1">
      <c r="A321" s="51">
        <v>3</v>
      </c>
      <c r="B321" s="52">
        <v>3</v>
      </c>
      <c r="C321" s="52">
        <v>1</v>
      </c>
      <c r="D321" s="52">
        <v>6</v>
      </c>
      <c r="E321" s="52"/>
      <c r="F321" s="54"/>
      <c r="G321" s="53" t="s">
        <v>188</v>
      </c>
      <c r="H321" s="40">
        <v>291</v>
      </c>
      <c r="I321" s="42">
        <f t="shared" ref="I321:L322" si="30">I322</f>
        <v>0</v>
      </c>
      <c r="J321" s="109">
        <f t="shared" si="30"/>
        <v>0</v>
      </c>
      <c r="K321" s="42">
        <f t="shared" si="30"/>
        <v>0</v>
      </c>
      <c r="L321" s="42">
        <f t="shared" si="30"/>
        <v>0</v>
      </c>
    </row>
    <row r="322" spans="1:16" ht="13.5" hidden="1" customHeight="1" collapsed="1">
      <c r="A322" s="51">
        <v>3</v>
      </c>
      <c r="B322" s="52">
        <v>3</v>
      </c>
      <c r="C322" s="52">
        <v>1</v>
      </c>
      <c r="D322" s="52">
        <v>6</v>
      </c>
      <c r="E322" s="52">
        <v>1</v>
      </c>
      <c r="F322" s="54"/>
      <c r="G322" s="53" t="s">
        <v>188</v>
      </c>
      <c r="H322" s="40">
        <v>292</v>
      </c>
      <c r="I322" s="41">
        <f t="shared" si="30"/>
        <v>0</v>
      </c>
      <c r="J322" s="109">
        <f t="shared" si="30"/>
        <v>0</v>
      </c>
      <c r="K322" s="42">
        <f t="shared" si="30"/>
        <v>0</v>
      </c>
      <c r="L322" s="42">
        <f t="shared" si="30"/>
        <v>0</v>
      </c>
    </row>
    <row r="323" spans="1:16" ht="14.25" hidden="1" customHeight="1" collapsed="1">
      <c r="A323" s="51">
        <v>3</v>
      </c>
      <c r="B323" s="52">
        <v>3</v>
      </c>
      <c r="C323" s="52">
        <v>1</v>
      </c>
      <c r="D323" s="52">
        <v>6</v>
      </c>
      <c r="E323" s="52">
        <v>1</v>
      </c>
      <c r="F323" s="54">
        <v>1</v>
      </c>
      <c r="G323" s="53" t="s">
        <v>188</v>
      </c>
      <c r="H323" s="40">
        <v>293</v>
      </c>
      <c r="I323" s="101">
        <v>0</v>
      </c>
      <c r="J323" s="101">
        <v>0</v>
      </c>
      <c r="K323" s="101">
        <v>0</v>
      </c>
      <c r="L323" s="100">
        <v>0</v>
      </c>
    </row>
    <row r="324" spans="1:16" ht="15" hidden="1" customHeight="1" collapsed="1">
      <c r="A324" s="51">
        <v>3</v>
      </c>
      <c r="B324" s="52">
        <v>3</v>
      </c>
      <c r="C324" s="52">
        <v>1</v>
      </c>
      <c r="D324" s="52">
        <v>7</v>
      </c>
      <c r="E324" s="52"/>
      <c r="F324" s="54"/>
      <c r="G324" s="53" t="s">
        <v>220</v>
      </c>
      <c r="H324" s="40">
        <v>294</v>
      </c>
      <c r="I324" s="41">
        <f>I325</f>
        <v>0</v>
      </c>
      <c r="J324" s="109">
        <f>J325</f>
        <v>0</v>
      </c>
      <c r="K324" s="42">
        <f>K325</f>
        <v>0</v>
      </c>
      <c r="L324" s="42">
        <f>L325</f>
        <v>0</v>
      </c>
    </row>
    <row r="325" spans="1:16" ht="16.5" hidden="1" customHeight="1" collapsed="1">
      <c r="A325" s="51">
        <v>3</v>
      </c>
      <c r="B325" s="52">
        <v>3</v>
      </c>
      <c r="C325" s="52">
        <v>1</v>
      </c>
      <c r="D325" s="52">
        <v>7</v>
      </c>
      <c r="E325" s="52">
        <v>1</v>
      </c>
      <c r="F325" s="54"/>
      <c r="G325" s="53" t="s">
        <v>220</v>
      </c>
      <c r="H325" s="40">
        <v>295</v>
      </c>
      <c r="I325" s="41">
        <f>I326+I327</f>
        <v>0</v>
      </c>
      <c r="J325" s="41">
        <f>J326+J327</f>
        <v>0</v>
      </c>
      <c r="K325" s="41">
        <f>K326+K327</f>
        <v>0</v>
      </c>
      <c r="L325" s="41">
        <f>L326+L327</f>
        <v>0</v>
      </c>
    </row>
    <row r="326" spans="1:16" ht="27" hidden="1" customHeight="1" collapsed="1">
      <c r="A326" s="51">
        <v>3</v>
      </c>
      <c r="B326" s="52">
        <v>3</v>
      </c>
      <c r="C326" s="52">
        <v>1</v>
      </c>
      <c r="D326" s="52">
        <v>7</v>
      </c>
      <c r="E326" s="52">
        <v>1</v>
      </c>
      <c r="F326" s="54">
        <v>1</v>
      </c>
      <c r="G326" s="53" t="s">
        <v>221</v>
      </c>
      <c r="H326" s="40">
        <v>296</v>
      </c>
      <c r="I326" s="101">
        <v>0</v>
      </c>
      <c r="J326" s="101">
        <v>0</v>
      </c>
      <c r="K326" s="101">
        <v>0</v>
      </c>
      <c r="L326" s="100">
        <v>0</v>
      </c>
    </row>
    <row r="327" spans="1:16" ht="27.75" hidden="1" customHeight="1" collapsed="1">
      <c r="A327" s="51">
        <v>3</v>
      </c>
      <c r="B327" s="52">
        <v>3</v>
      </c>
      <c r="C327" s="52">
        <v>1</v>
      </c>
      <c r="D327" s="52">
        <v>7</v>
      </c>
      <c r="E327" s="52">
        <v>1</v>
      </c>
      <c r="F327" s="54">
        <v>2</v>
      </c>
      <c r="G327" s="53" t="s">
        <v>222</v>
      </c>
      <c r="H327" s="40">
        <v>297</v>
      </c>
      <c r="I327" s="58">
        <v>0</v>
      </c>
      <c r="J327" s="58">
        <v>0</v>
      </c>
      <c r="K327" s="58">
        <v>0</v>
      </c>
      <c r="L327" s="58">
        <v>0</v>
      </c>
    </row>
    <row r="328" spans="1:16" ht="38.25" hidden="1" customHeight="1" collapsed="1">
      <c r="A328" s="51">
        <v>3</v>
      </c>
      <c r="B328" s="52">
        <v>3</v>
      </c>
      <c r="C328" s="52">
        <v>2</v>
      </c>
      <c r="D328" s="52"/>
      <c r="E328" s="52"/>
      <c r="F328" s="54"/>
      <c r="G328" s="53" t="s">
        <v>223</v>
      </c>
      <c r="H328" s="40">
        <v>298</v>
      </c>
      <c r="I328" s="41">
        <f>SUM(I329+I338+I342+I346+I350+I353+I356)</f>
        <v>0</v>
      </c>
      <c r="J328" s="109">
        <f>SUM(J329+J338+J342+J346+J350+J353+J356)</f>
        <v>0</v>
      </c>
      <c r="K328" s="42">
        <f>SUM(K329+K338+K342+K346+K350+K353+K356)</f>
        <v>0</v>
      </c>
      <c r="L328" s="42">
        <f>SUM(L329+L338+L342+L346+L350+L353+L356)</f>
        <v>0</v>
      </c>
    </row>
    <row r="329" spans="1:16" ht="15" hidden="1" customHeight="1" collapsed="1">
      <c r="A329" s="51">
        <v>3</v>
      </c>
      <c r="B329" s="52">
        <v>3</v>
      </c>
      <c r="C329" s="52">
        <v>2</v>
      </c>
      <c r="D329" s="52">
        <v>1</v>
      </c>
      <c r="E329" s="52"/>
      <c r="F329" s="54"/>
      <c r="G329" s="53" t="s">
        <v>170</v>
      </c>
      <c r="H329" s="40">
        <v>299</v>
      </c>
      <c r="I329" s="41">
        <f>I330</f>
        <v>0</v>
      </c>
      <c r="J329" s="109">
        <f>J330</f>
        <v>0</v>
      </c>
      <c r="K329" s="42">
        <f>K330</f>
        <v>0</v>
      </c>
      <c r="L329" s="42">
        <f>L330</f>
        <v>0</v>
      </c>
    </row>
    <row r="330" spans="1:16" hidden="1" collapsed="1">
      <c r="A330" s="55">
        <v>3</v>
      </c>
      <c r="B330" s="51">
        <v>3</v>
      </c>
      <c r="C330" s="52">
        <v>2</v>
      </c>
      <c r="D330" s="53">
        <v>1</v>
      </c>
      <c r="E330" s="51">
        <v>1</v>
      </c>
      <c r="F330" s="54"/>
      <c r="G330" s="53" t="s">
        <v>170</v>
      </c>
      <c r="H330" s="40">
        <v>300</v>
      </c>
      <c r="I330" s="41">
        <f>SUM(I331:I331)</f>
        <v>0</v>
      </c>
      <c r="J330" s="41">
        <f>SUM(J331:J331)</f>
        <v>0</v>
      </c>
      <c r="K330" s="41">
        <f>SUM(K331:K331)</f>
        <v>0</v>
      </c>
      <c r="L330" s="41">
        <f>SUM(L331:L331)</f>
        <v>0</v>
      </c>
      <c r="M330" s="139"/>
      <c r="N330" s="139"/>
      <c r="O330" s="139"/>
      <c r="P330" s="139"/>
    </row>
    <row r="331" spans="1:16" ht="13.5" hidden="1" customHeight="1" collapsed="1">
      <c r="A331" s="55">
        <v>3</v>
      </c>
      <c r="B331" s="51">
        <v>3</v>
      </c>
      <c r="C331" s="52">
        <v>2</v>
      </c>
      <c r="D331" s="53">
        <v>1</v>
      </c>
      <c r="E331" s="51">
        <v>1</v>
      </c>
      <c r="F331" s="54">
        <v>1</v>
      </c>
      <c r="G331" s="53" t="s">
        <v>171</v>
      </c>
      <c r="H331" s="40">
        <v>301</v>
      </c>
      <c r="I331" s="101">
        <v>0</v>
      </c>
      <c r="J331" s="101">
        <v>0</v>
      </c>
      <c r="K331" s="101">
        <v>0</v>
      </c>
      <c r="L331" s="100">
        <v>0</v>
      </c>
    </row>
    <row r="332" spans="1:16" hidden="1" collapsed="1">
      <c r="A332" s="55">
        <v>3</v>
      </c>
      <c r="B332" s="51">
        <v>3</v>
      </c>
      <c r="C332" s="52">
        <v>2</v>
      </c>
      <c r="D332" s="53">
        <v>1</v>
      </c>
      <c r="E332" s="51">
        <v>2</v>
      </c>
      <c r="F332" s="54"/>
      <c r="G332" s="75" t="s">
        <v>194</v>
      </c>
      <c r="H332" s="40">
        <v>302</v>
      </c>
      <c r="I332" s="41">
        <f>SUM(I333:I334)</f>
        <v>0</v>
      </c>
      <c r="J332" s="41">
        <f>SUM(J333:J334)</f>
        <v>0</v>
      </c>
      <c r="K332" s="41">
        <f>SUM(K333:K334)</f>
        <v>0</v>
      </c>
      <c r="L332" s="41">
        <f>SUM(L333:L334)</f>
        <v>0</v>
      </c>
    </row>
    <row r="333" spans="1:16" hidden="1" collapsed="1">
      <c r="A333" s="55">
        <v>3</v>
      </c>
      <c r="B333" s="51">
        <v>3</v>
      </c>
      <c r="C333" s="52">
        <v>2</v>
      </c>
      <c r="D333" s="53">
        <v>1</v>
      </c>
      <c r="E333" s="51">
        <v>2</v>
      </c>
      <c r="F333" s="54">
        <v>1</v>
      </c>
      <c r="G333" s="75" t="s">
        <v>173</v>
      </c>
      <c r="H333" s="40">
        <v>303</v>
      </c>
      <c r="I333" s="101">
        <v>0</v>
      </c>
      <c r="J333" s="101">
        <v>0</v>
      </c>
      <c r="K333" s="101">
        <v>0</v>
      </c>
      <c r="L333" s="100"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2</v>
      </c>
      <c r="F334" s="54">
        <v>2</v>
      </c>
      <c r="G334" s="75" t="s">
        <v>174</v>
      </c>
      <c r="H334" s="40">
        <v>304</v>
      </c>
      <c r="I334" s="58">
        <v>0</v>
      </c>
      <c r="J334" s="58">
        <v>0</v>
      </c>
      <c r="K334" s="58">
        <v>0</v>
      </c>
      <c r="L334" s="58"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3</v>
      </c>
      <c r="F335" s="54"/>
      <c r="G335" s="75" t="s">
        <v>175</v>
      </c>
      <c r="H335" s="40">
        <v>305</v>
      </c>
      <c r="I335" s="41">
        <f>SUM(I336:I337)</f>
        <v>0</v>
      </c>
      <c r="J335" s="41">
        <f>SUM(J336:J337)</f>
        <v>0</v>
      </c>
      <c r="K335" s="41">
        <f>SUM(K336:K337)</f>
        <v>0</v>
      </c>
      <c r="L335" s="41">
        <f>SUM(L336:L337)</f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3</v>
      </c>
      <c r="F336" s="54">
        <v>1</v>
      </c>
      <c r="G336" s="75" t="s">
        <v>176</v>
      </c>
      <c r="H336" s="40">
        <v>306</v>
      </c>
      <c r="I336" s="58">
        <v>0</v>
      </c>
      <c r="J336" s="58">
        <v>0</v>
      </c>
      <c r="K336" s="58">
        <v>0</v>
      </c>
      <c r="L336" s="58"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3</v>
      </c>
      <c r="F337" s="54">
        <v>2</v>
      </c>
      <c r="G337" s="75" t="s">
        <v>195</v>
      </c>
      <c r="H337" s="40">
        <v>307</v>
      </c>
      <c r="I337" s="76">
        <v>0</v>
      </c>
      <c r="J337" s="111">
        <v>0</v>
      </c>
      <c r="K337" s="76">
        <v>0</v>
      </c>
      <c r="L337" s="76">
        <v>0</v>
      </c>
    </row>
    <row r="338" spans="1:12" hidden="1" collapsed="1">
      <c r="A338" s="63">
        <v>3</v>
      </c>
      <c r="B338" s="63">
        <v>3</v>
      </c>
      <c r="C338" s="72">
        <v>2</v>
      </c>
      <c r="D338" s="75">
        <v>2</v>
      </c>
      <c r="E338" s="72"/>
      <c r="F338" s="74"/>
      <c r="G338" s="75" t="s">
        <v>209</v>
      </c>
      <c r="H338" s="40">
        <v>308</v>
      </c>
      <c r="I338" s="68">
        <f>I339</f>
        <v>0</v>
      </c>
      <c r="J338" s="112">
        <f>J339</f>
        <v>0</v>
      </c>
      <c r="K338" s="69">
        <f>K339</f>
        <v>0</v>
      </c>
      <c r="L338" s="69">
        <f>L339</f>
        <v>0</v>
      </c>
    </row>
    <row r="339" spans="1:12" hidden="1" collapsed="1">
      <c r="A339" s="55">
        <v>3</v>
      </c>
      <c r="B339" s="55">
        <v>3</v>
      </c>
      <c r="C339" s="51">
        <v>2</v>
      </c>
      <c r="D339" s="53">
        <v>2</v>
      </c>
      <c r="E339" s="51">
        <v>1</v>
      </c>
      <c r="F339" s="54"/>
      <c r="G339" s="75" t="s">
        <v>209</v>
      </c>
      <c r="H339" s="40">
        <v>309</v>
      </c>
      <c r="I339" s="41">
        <f>SUM(I340:I341)</f>
        <v>0</v>
      </c>
      <c r="J339" s="81">
        <f>SUM(J340:J341)</f>
        <v>0</v>
      </c>
      <c r="K339" s="42">
        <f>SUM(K340:K341)</f>
        <v>0</v>
      </c>
      <c r="L339" s="42">
        <f>SUM(L340:L341)</f>
        <v>0</v>
      </c>
    </row>
    <row r="340" spans="1:12" hidden="1" collapsed="1">
      <c r="A340" s="55">
        <v>3</v>
      </c>
      <c r="B340" s="55">
        <v>3</v>
      </c>
      <c r="C340" s="51">
        <v>2</v>
      </c>
      <c r="D340" s="53">
        <v>2</v>
      </c>
      <c r="E340" s="55">
        <v>1</v>
      </c>
      <c r="F340" s="85">
        <v>1</v>
      </c>
      <c r="G340" s="53" t="s">
        <v>210</v>
      </c>
      <c r="H340" s="40">
        <v>310</v>
      </c>
      <c r="I340" s="58">
        <v>0</v>
      </c>
      <c r="J340" s="58">
        <v>0</v>
      </c>
      <c r="K340" s="58">
        <v>0</v>
      </c>
      <c r="L340" s="58">
        <v>0</v>
      </c>
    </row>
    <row r="341" spans="1:12" hidden="1" collapsed="1">
      <c r="A341" s="63">
        <v>3</v>
      </c>
      <c r="B341" s="63">
        <v>3</v>
      </c>
      <c r="C341" s="64">
        <v>2</v>
      </c>
      <c r="D341" s="65">
        <v>2</v>
      </c>
      <c r="E341" s="66">
        <v>1</v>
      </c>
      <c r="F341" s="93">
        <v>2</v>
      </c>
      <c r="G341" s="66" t="s">
        <v>211</v>
      </c>
      <c r="H341" s="40">
        <v>311</v>
      </c>
      <c r="I341" s="58">
        <v>0</v>
      </c>
      <c r="J341" s="58">
        <v>0</v>
      </c>
      <c r="K341" s="58">
        <v>0</v>
      </c>
      <c r="L341" s="58">
        <v>0</v>
      </c>
    </row>
    <row r="342" spans="1:12" ht="23.25" hidden="1" customHeight="1" collapsed="1">
      <c r="A342" s="55">
        <v>3</v>
      </c>
      <c r="B342" s="55">
        <v>3</v>
      </c>
      <c r="C342" s="51">
        <v>2</v>
      </c>
      <c r="D342" s="52">
        <v>3</v>
      </c>
      <c r="E342" s="53"/>
      <c r="F342" s="85"/>
      <c r="G342" s="53" t="s">
        <v>212</v>
      </c>
      <c r="H342" s="40">
        <v>312</v>
      </c>
      <c r="I342" s="41">
        <f>I343</f>
        <v>0</v>
      </c>
      <c r="J342" s="81">
        <f>J343</f>
        <v>0</v>
      </c>
      <c r="K342" s="42">
        <f>K343</f>
        <v>0</v>
      </c>
      <c r="L342" s="42">
        <f>L343</f>
        <v>0</v>
      </c>
    </row>
    <row r="343" spans="1:12" ht="13.5" hidden="1" customHeight="1" collapsed="1">
      <c r="A343" s="55">
        <v>3</v>
      </c>
      <c r="B343" s="55">
        <v>3</v>
      </c>
      <c r="C343" s="51">
        <v>2</v>
      </c>
      <c r="D343" s="52">
        <v>3</v>
      </c>
      <c r="E343" s="53">
        <v>1</v>
      </c>
      <c r="F343" s="85"/>
      <c r="G343" s="53" t="s">
        <v>212</v>
      </c>
      <c r="H343" s="40">
        <v>313</v>
      </c>
      <c r="I343" s="41">
        <f>I344+I345</f>
        <v>0</v>
      </c>
      <c r="J343" s="41">
        <f>J344+J345</f>
        <v>0</v>
      </c>
      <c r="K343" s="41">
        <f>K344+K345</f>
        <v>0</v>
      </c>
      <c r="L343" s="41">
        <f>L344+L345</f>
        <v>0</v>
      </c>
    </row>
    <row r="344" spans="1:12" ht="28.5" hidden="1" customHeight="1" collapsed="1">
      <c r="A344" s="55">
        <v>3</v>
      </c>
      <c r="B344" s="55">
        <v>3</v>
      </c>
      <c r="C344" s="51">
        <v>2</v>
      </c>
      <c r="D344" s="52">
        <v>3</v>
      </c>
      <c r="E344" s="53">
        <v>1</v>
      </c>
      <c r="F344" s="85">
        <v>1</v>
      </c>
      <c r="G344" s="53" t="s">
        <v>213</v>
      </c>
      <c r="H344" s="40">
        <v>314</v>
      </c>
      <c r="I344" s="101">
        <v>0</v>
      </c>
      <c r="J344" s="101">
        <v>0</v>
      </c>
      <c r="K344" s="101">
        <v>0</v>
      </c>
      <c r="L344" s="100">
        <v>0</v>
      </c>
    </row>
    <row r="345" spans="1:12" ht="27.75" hidden="1" customHeight="1" collapsed="1">
      <c r="A345" s="55">
        <v>3</v>
      </c>
      <c r="B345" s="55">
        <v>3</v>
      </c>
      <c r="C345" s="51">
        <v>2</v>
      </c>
      <c r="D345" s="52">
        <v>3</v>
      </c>
      <c r="E345" s="53">
        <v>1</v>
      </c>
      <c r="F345" s="85">
        <v>2</v>
      </c>
      <c r="G345" s="53" t="s">
        <v>214</v>
      </c>
      <c r="H345" s="40">
        <v>315</v>
      </c>
      <c r="I345" s="58">
        <v>0</v>
      </c>
      <c r="J345" s="58">
        <v>0</v>
      </c>
      <c r="K345" s="58">
        <v>0</v>
      </c>
      <c r="L345" s="58">
        <v>0</v>
      </c>
    </row>
    <row r="346" spans="1:12" hidden="1" collapsed="1">
      <c r="A346" s="55">
        <v>3</v>
      </c>
      <c r="B346" s="55">
        <v>3</v>
      </c>
      <c r="C346" s="51">
        <v>2</v>
      </c>
      <c r="D346" s="52">
        <v>4</v>
      </c>
      <c r="E346" s="52"/>
      <c r="F346" s="54"/>
      <c r="G346" s="53" t="s">
        <v>215</v>
      </c>
      <c r="H346" s="40">
        <v>316</v>
      </c>
      <c r="I346" s="41">
        <f>I347</f>
        <v>0</v>
      </c>
      <c r="J346" s="81">
        <f>J347</f>
        <v>0</v>
      </c>
      <c r="K346" s="42">
        <f>K347</f>
        <v>0</v>
      </c>
      <c r="L346" s="42">
        <f>L347</f>
        <v>0</v>
      </c>
    </row>
    <row r="347" spans="1:12" hidden="1" collapsed="1">
      <c r="A347" s="71">
        <v>3</v>
      </c>
      <c r="B347" s="71">
        <v>3</v>
      </c>
      <c r="C347" s="46">
        <v>2</v>
      </c>
      <c r="D347" s="44">
        <v>4</v>
      </c>
      <c r="E347" s="44">
        <v>1</v>
      </c>
      <c r="F347" s="47"/>
      <c r="G347" s="53" t="s">
        <v>215</v>
      </c>
      <c r="H347" s="40">
        <v>317</v>
      </c>
      <c r="I347" s="61">
        <f>SUM(I348:I349)</f>
        <v>0</v>
      </c>
      <c r="J347" s="82">
        <f>SUM(J348:J349)</f>
        <v>0</v>
      </c>
      <c r="K347" s="62">
        <f>SUM(K348:K349)</f>
        <v>0</v>
      </c>
      <c r="L347" s="62">
        <f>SUM(L348:L349)</f>
        <v>0</v>
      </c>
    </row>
    <row r="348" spans="1:12" ht="15.75" hidden="1" customHeight="1" collapsed="1">
      <c r="A348" s="55">
        <v>3</v>
      </c>
      <c r="B348" s="55">
        <v>3</v>
      </c>
      <c r="C348" s="51">
        <v>2</v>
      </c>
      <c r="D348" s="52">
        <v>4</v>
      </c>
      <c r="E348" s="52">
        <v>1</v>
      </c>
      <c r="F348" s="54">
        <v>1</v>
      </c>
      <c r="G348" s="53" t="s">
        <v>216</v>
      </c>
      <c r="H348" s="40">
        <v>318</v>
      </c>
      <c r="I348" s="58">
        <v>0</v>
      </c>
      <c r="J348" s="58">
        <v>0</v>
      </c>
      <c r="K348" s="58">
        <v>0</v>
      </c>
      <c r="L348" s="58">
        <v>0</v>
      </c>
    </row>
    <row r="349" spans="1:12" hidden="1" collapsed="1">
      <c r="A349" s="55">
        <v>3</v>
      </c>
      <c r="B349" s="55">
        <v>3</v>
      </c>
      <c r="C349" s="51">
        <v>2</v>
      </c>
      <c r="D349" s="52">
        <v>4</v>
      </c>
      <c r="E349" s="52">
        <v>1</v>
      </c>
      <c r="F349" s="54">
        <v>2</v>
      </c>
      <c r="G349" s="53" t="s">
        <v>224</v>
      </c>
      <c r="H349" s="40">
        <v>319</v>
      </c>
      <c r="I349" s="58">
        <v>0</v>
      </c>
      <c r="J349" s="58">
        <v>0</v>
      </c>
      <c r="K349" s="58">
        <v>0</v>
      </c>
      <c r="L349" s="58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5</v>
      </c>
      <c r="E350" s="52"/>
      <c r="F350" s="54"/>
      <c r="G350" s="53" t="s">
        <v>218</v>
      </c>
      <c r="H350" s="40">
        <v>320</v>
      </c>
      <c r="I350" s="41">
        <f t="shared" ref="I350:L351" si="31">I351</f>
        <v>0</v>
      </c>
      <c r="J350" s="81">
        <f t="shared" si="31"/>
        <v>0</v>
      </c>
      <c r="K350" s="42">
        <f t="shared" si="31"/>
        <v>0</v>
      </c>
      <c r="L350" s="42">
        <f t="shared" si="31"/>
        <v>0</v>
      </c>
    </row>
    <row r="351" spans="1:12" hidden="1" collapsed="1">
      <c r="A351" s="71">
        <v>3</v>
      </c>
      <c r="B351" s="71">
        <v>3</v>
      </c>
      <c r="C351" s="46">
        <v>2</v>
      </c>
      <c r="D351" s="44">
        <v>5</v>
      </c>
      <c r="E351" s="44">
        <v>1</v>
      </c>
      <c r="F351" s="47"/>
      <c r="G351" s="53" t="s">
        <v>218</v>
      </c>
      <c r="H351" s="40">
        <v>321</v>
      </c>
      <c r="I351" s="61">
        <f t="shared" si="31"/>
        <v>0</v>
      </c>
      <c r="J351" s="82">
        <f t="shared" si="31"/>
        <v>0</v>
      </c>
      <c r="K351" s="62">
        <f t="shared" si="31"/>
        <v>0</v>
      </c>
      <c r="L351" s="62">
        <f t="shared" si="31"/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5</v>
      </c>
      <c r="E352" s="52">
        <v>1</v>
      </c>
      <c r="F352" s="54">
        <v>1</v>
      </c>
      <c r="G352" s="53" t="s">
        <v>218</v>
      </c>
      <c r="H352" s="40">
        <v>322</v>
      </c>
      <c r="I352" s="101">
        <v>0</v>
      </c>
      <c r="J352" s="101">
        <v>0</v>
      </c>
      <c r="K352" s="101">
        <v>0</v>
      </c>
      <c r="L352" s="100">
        <v>0</v>
      </c>
    </row>
    <row r="353" spans="1:12" ht="16.5" hidden="1" customHeight="1" collapsed="1">
      <c r="A353" s="55">
        <v>3</v>
      </c>
      <c r="B353" s="55">
        <v>3</v>
      </c>
      <c r="C353" s="51">
        <v>2</v>
      </c>
      <c r="D353" s="52">
        <v>6</v>
      </c>
      <c r="E353" s="52"/>
      <c r="F353" s="54"/>
      <c r="G353" s="53" t="s">
        <v>188</v>
      </c>
      <c r="H353" s="40">
        <v>323</v>
      </c>
      <c r="I353" s="41">
        <f t="shared" ref="I353:L354" si="32">I354</f>
        <v>0</v>
      </c>
      <c r="J353" s="81">
        <f t="shared" si="32"/>
        <v>0</v>
      </c>
      <c r="K353" s="42">
        <f t="shared" si="32"/>
        <v>0</v>
      </c>
      <c r="L353" s="42">
        <f t="shared" si="32"/>
        <v>0</v>
      </c>
    </row>
    <row r="354" spans="1:12" ht="15" hidden="1" customHeight="1" collapsed="1">
      <c r="A354" s="55">
        <v>3</v>
      </c>
      <c r="B354" s="55">
        <v>3</v>
      </c>
      <c r="C354" s="51">
        <v>2</v>
      </c>
      <c r="D354" s="52">
        <v>6</v>
      </c>
      <c r="E354" s="52">
        <v>1</v>
      </c>
      <c r="F354" s="54"/>
      <c r="G354" s="53" t="s">
        <v>188</v>
      </c>
      <c r="H354" s="40">
        <v>324</v>
      </c>
      <c r="I354" s="41">
        <f t="shared" si="32"/>
        <v>0</v>
      </c>
      <c r="J354" s="81">
        <f t="shared" si="32"/>
        <v>0</v>
      </c>
      <c r="K354" s="42">
        <f t="shared" si="32"/>
        <v>0</v>
      </c>
      <c r="L354" s="42">
        <f t="shared" si="32"/>
        <v>0</v>
      </c>
    </row>
    <row r="355" spans="1:12" ht="13.5" hidden="1" customHeight="1" collapsed="1">
      <c r="A355" s="63">
        <v>3</v>
      </c>
      <c r="B355" s="63">
        <v>3</v>
      </c>
      <c r="C355" s="64">
        <v>2</v>
      </c>
      <c r="D355" s="65">
        <v>6</v>
      </c>
      <c r="E355" s="65">
        <v>1</v>
      </c>
      <c r="F355" s="67">
        <v>1</v>
      </c>
      <c r="G355" s="66" t="s">
        <v>188</v>
      </c>
      <c r="H355" s="40">
        <v>325</v>
      </c>
      <c r="I355" s="101">
        <v>0</v>
      </c>
      <c r="J355" s="101">
        <v>0</v>
      </c>
      <c r="K355" s="101">
        <v>0</v>
      </c>
      <c r="L355" s="100">
        <v>0</v>
      </c>
    </row>
    <row r="356" spans="1:12" ht="15" hidden="1" customHeight="1" collapsed="1">
      <c r="A356" s="55">
        <v>3</v>
      </c>
      <c r="B356" s="55">
        <v>3</v>
      </c>
      <c r="C356" s="51">
        <v>2</v>
      </c>
      <c r="D356" s="52">
        <v>7</v>
      </c>
      <c r="E356" s="52"/>
      <c r="F356" s="54"/>
      <c r="G356" s="53" t="s">
        <v>220</v>
      </c>
      <c r="H356" s="40">
        <v>326</v>
      </c>
      <c r="I356" s="41">
        <f>I357</f>
        <v>0</v>
      </c>
      <c r="J356" s="81">
        <f>J357</f>
        <v>0</v>
      </c>
      <c r="K356" s="42">
        <f>K357</f>
        <v>0</v>
      </c>
      <c r="L356" s="42">
        <f>L357</f>
        <v>0</v>
      </c>
    </row>
    <row r="357" spans="1:12" ht="12.75" hidden="1" customHeight="1" collapsed="1">
      <c r="A357" s="63">
        <v>3</v>
      </c>
      <c r="B357" s="63">
        <v>3</v>
      </c>
      <c r="C357" s="64">
        <v>2</v>
      </c>
      <c r="D357" s="65">
        <v>7</v>
      </c>
      <c r="E357" s="65">
        <v>1</v>
      </c>
      <c r="F357" s="67"/>
      <c r="G357" s="53" t="s">
        <v>220</v>
      </c>
      <c r="H357" s="40">
        <v>327</v>
      </c>
      <c r="I357" s="41">
        <f>SUM(I358:I359)</f>
        <v>0</v>
      </c>
      <c r="J357" s="41">
        <f>SUM(J358:J359)</f>
        <v>0</v>
      </c>
      <c r="K357" s="41">
        <f>SUM(K358:K359)</f>
        <v>0</v>
      </c>
      <c r="L357" s="41">
        <f>SUM(L358:L359)</f>
        <v>0</v>
      </c>
    </row>
    <row r="358" spans="1:12" ht="27" hidden="1" customHeight="1" collapsed="1">
      <c r="A358" s="55">
        <v>3</v>
      </c>
      <c r="B358" s="55">
        <v>3</v>
      </c>
      <c r="C358" s="51">
        <v>2</v>
      </c>
      <c r="D358" s="52">
        <v>7</v>
      </c>
      <c r="E358" s="52">
        <v>1</v>
      </c>
      <c r="F358" s="54">
        <v>1</v>
      </c>
      <c r="G358" s="53" t="s">
        <v>221</v>
      </c>
      <c r="H358" s="40">
        <v>328</v>
      </c>
      <c r="I358" s="101">
        <v>0</v>
      </c>
      <c r="J358" s="101">
        <v>0</v>
      </c>
      <c r="K358" s="101">
        <v>0</v>
      </c>
      <c r="L358" s="100">
        <v>0</v>
      </c>
    </row>
    <row r="359" spans="1:12" ht="30" hidden="1" customHeight="1" collapsed="1">
      <c r="A359" s="55">
        <v>3</v>
      </c>
      <c r="B359" s="55">
        <v>3</v>
      </c>
      <c r="C359" s="51">
        <v>2</v>
      </c>
      <c r="D359" s="52">
        <v>7</v>
      </c>
      <c r="E359" s="52">
        <v>1</v>
      </c>
      <c r="F359" s="54">
        <v>2</v>
      </c>
      <c r="G359" s="53" t="s">
        <v>222</v>
      </c>
      <c r="H359" s="40">
        <v>329</v>
      </c>
      <c r="I359" s="58">
        <v>0</v>
      </c>
      <c r="J359" s="58">
        <v>0</v>
      </c>
      <c r="K359" s="58">
        <v>0</v>
      </c>
      <c r="L359" s="58">
        <v>0</v>
      </c>
    </row>
    <row r="360" spans="1:12" ht="18.75" customHeight="1">
      <c r="A360" s="23"/>
      <c r="B360" s="23"/>
      <c r="C360" s="24"/>
      <c r="D360" s="113"/>
      <c r="E360" s="114"/>
      <c r="F360" s="115"/>
      <c r="G360" s="116" t="s">
        <v>225</v>
      </c>
      <c r="H360" s="40">
        <v>330</v>
      </c>
      <c r="I360" s="90">
        <f>SUM(I30+I176)</f>
        <v>1849498</v>
      </c>
      <c r="J360" s="90">
        <f>SUM(J30+J176)</f>
        <v>1849498</v>
      </c>
      <c r="K360" s="90">
        <f>SUM(K30+K176)</f>
        <v>1784158.9900000002</v>
      </c>
      <c r="L360" s="90">
        <f>SUM(L30+L176)</f>
        <v>1784158.9900000002</v>
      </c>
    </row>
    <row r="361" spans="1:12" ht="0.75" customHeight="1">
      <c r="G361" s="117"/>
      <c r="H361" s="40"/>
      <c r="I361" s="118"/>
      <c r="J361" s="119"/>
      <c r="K361" s="119"/>
      <c r="L361" s="119"/>
    </row>
    <row r="362" spans="1:12" ht="13.5" customHeight="1">
      <c r="D362" s="120"/>
      <c r="E362" s="120"/>
      <c r="F362" s="26"/>
      <c r="G362" s="120" t="s">
        <v>226</v>
      </c>
      <c r="H362" s="140"/>
      <c r="I362" s="121"/>
      <c r="J362" s="119"/>
      <c r="K362" s="120" t="s">
        <v>227</v>
      </c>
      <c r="L362" s="121"/>
    </row>
    <row r="363" spans="1:12" ht="12.75" customHeight="1">
      <c r="A363" s="122"/>
      <c r="B363" s="122"/>
      <c r="C363" s="122"/>
      <c r="D363" s="123" t="s">
        <v>228</v>
      </c>
      <c r="E363"/>
      <c r="F363"/>
      <c r="G363" s="140"/>
      <c r="H363" s="140"/>
      <c r="I363" s="128" t="s">
        <v>229</v>
      </c>
      <c r="K363" s="441" t="s">
        <v>230</v>
      </c>
      <c r="L363" s="441"/>
    </row>
    <row r="364" spans="1:12" ht="15.75" hidden="1" customHeight="1">
      <c r="I364" s="124"/>
      <c r="K364" s="124"/>
      <c r="L364" s="124"/>
    </row>
    <row r="365" spans="1:12" ht="13.5" customHeight="1">
      <c r="D365" s="120"/>
      <c r="E365" s="120"/>
      <c r="F365" s="26"/>
      <c r="G365" s="120" t="s">
        <v>231</v>
      </c>
      <c r="I365" s="124"/>
      <c r="K365" s="120" t="s">
        <v>232</v>
      </c>
      <c r="L365" s="125"/>
    </row>
    <row r="366" spans="1:12" ht="26.25" customHeight="1">
      <c r="D366" s="439" t="s">
        <v>233</v>
      </c>
      <c r="E366" s="440"/>
      <c r="F366" s="440"/>
      <c r="G366" s="440"/>
      <c r="H366" s="126"/>
      <c r="I366" s="127" t="s">
        <v>229</v>
      </c>
      <c r="K366" s="441" t="s">
        <v>230</v>
      </c>
      <c r="L366" s="441"/>
    </row>
  </sheetData>
  <sheetProtection formatCells="0" formatColumns="0" formatRows="0" insertColumns="0" insertRows="0" insertHyperlinks="0" deleteColumns="0" deleteRows="0" sort="0" autoFilter="0" pivotTables="0"/>
  <mergeCells count="24">
    <mergeCell ref="D366:G366"/>
    <mergeCell ref="K366:L366"/>
    <mergeCell ref="A27:F28"/>
    <mergeCell ref="G27:G28"/>
    <mergeCell ref="H27:H28"/>
    <mergeCell ref="I27:J27"/>
    <mergeCell ref="K27:K28"/>
    <mergeCell ref="L27:L28"/>
    <mergeCell ref="K363:L363"/>
    <mergeCell ref="A18:L18"/>
    <mergeCell ref="A22:I22"/>
    <mergeCell ref="A23:I23"/>
    <mergeCell ref="A26:I26"/>
    <mergeCell ref="A29:F29"/>
    <mergeCell ref="G25:H25"/>
    <mergeCell ref="B13:L13"/>
    <mergeCell ref="G15:K15"/>
    <mergeCell ref="G16:K16"/>
    <mergeCell ref="E17:K17"/>
    <mergeCell ref="A7:L7"/>
    <mergeCell ref="G8:K8"/>
    <mergeCell ref="A9:L9"/>
    <mergeCell ref="G10:K10"/>
    <mergeCell ref="G11:K11"/>
  </mergeCells>
  <pageMargins left="0.19685039370078741" right="0" top="0.15748031496062992" bottom="0.15748031496062992" header="0.11811023622047245" footer="0.11811023622047245"/>
  <pageSetup paperSize="9"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99"/>
  <sheetViews>
    <sheetView showRuler="0" zoomScaleNormal="100" workbookViewId="0">
      <selection activeCell="O90" sqref="O90"/>
    </sheetView>
  </sheetViews>
  <sheetFormatPr defaultRowHeight="15"/>
  <cols>
    <col min="1" max="2" width="1.85546875" style="199" customWidth="1"/>
    <col min="3" max="3" width="1.5703125" style="199" customWidth="1"/>
    <col min="4" max="4" width="2.28515625" style="199" customWidth="1"/>
    <col min="5" max="5" width="2" style="199" customWidth="1"/>
    <col min="6" max="6" width="2.42578125" style="199" customWidth="1"/>
    <col min="7" max="7" width="29" style="199" customWidth="1"/>
    <col min="8" max="8" width="3.42578125" style="199" customWidth="1"/>
    <col min="9" max="9" width="11.85546875" style="199" customWidth="1"/>
    <col min="10" max="10" width="12.42578125" style="199" customWidth="1"/>
    <col min="11" max="11" width="13.28515625" style="199" customWidth="1"/>
    <col min="12" max="12" width="9.140625" style="199"/>
  </cols>
  <sheetData>
    <row r="1" spans="1:11" s="196" customFormat="1">
      <c r="H1" s="197" t="s">
        <v>293</v>
      </c>
      <c r="I1" s="198"/>
      <c r="J1" s="199"/>
    </row>
    <row r="2" spans="1:11" s="196" customFormat="1">
      <c r="H2" s="197" t="s">
        <v>294</v>
      </c>
      <c r="I2" s="198"/>
      <c r="J2" s="199"/>
    </row>
    <row r="3" spans="1:11" s="196" customFormat="1" ht="15.75" customHeight="1">
      <c r="H3" s="197" t="s">
        <v>295</v>
      </c>
      <c r="I3" s="198"/>
      <c r="J3" s="200"/>
    </row>
    <row r="4" spans="1:11" s="196" customFormat="1" ht="15.75" customHeight="1">
      <c r="H4" s="201"/>
      <c r="I4" s="199"/>
      <c r="J4" s="200"/>
    </row>
    <row r="5" spans="1:11" s="196" customFormat="1" ht="14.25" customHeight="1">
      <c r="B5" s="202"/>
      <c r="C5" s="202"/>
      <c r="D5" s="202"/>
      <c r="E5" s="202"/>
      <c r="G5" s="489" t="s">
        <v>296</v>
      </c>
      <c r="H5" s="489"/>
      <c r="I5" s="489"/>
      <c r="J5" s="489"/>
      <c r="K5" s="489"/>
    </row>
    <row r="6" spans="1:11" s="196" customFormat="1" ht="14.25" customHeight="1">
      <c r="B6" s="202"/>
      <c r="C6" s="202"/>
      <c r="D6" s="202"/>
      <c r="E6" s="202"/>
      <c r="G6" s="490" t="s">
        <v>6</v>
      </c>
      <c r="H6" s="490"/>
      <c r="I6" s="490"/>
      <c r="J6" s="490"/>
      <c r="K6" s="490"/>
    </row>
    <row r="7" spans="1:11" s="196" customFormat="1" ht="12" customHeight="1">
      <c r="A7" s="202"/>
      <c r="B7" s="202"/>
      <c r="C7" s="202"/>
      <c r="D7" s="202"/>
      <c r="E7" s="203"/>
      <c r="F7" s="203"/>
      <c r="G7" s="491" t="s">
        <v>7</v>
      </c>
      <c r="H7" s="491"/>
      <c r="I7" s="491"/>
      <c r="J7" s="491"/>
      <c r="K7" s="491"/>
    </row>
    <row r="8" spans="1:11" s="196" customFormat="1" ht="10.5" customHeight="1">
      <c r="A8" s="202"/>
      <c r="B8" s="202"/>
      <c r="C8" s="202"/>
      <c r="D8" s="202"/>
      <c r="E8" s="202"/>
      <c r="F8" s="204"/>
      <c r="G8" s="487"/>
      <c r="H8" s="487"/>
      <c r="I8" s="476"/>
      <c r="J8" s="476"/>
      <c r="K8" s="476"/>
    </row>
    <row r="9" spans="1:11" s="196" customFormat="1" ht="13.5" customHeight="1">
      <c r="A9" s="492" t="s">
        <v>297</v>
      </c>
      <c r="B9" s="493"/>
      <c r="C9" s="493"/>
      <c r="D9" s="493"/>
      <c r="E9" s="493"/>
      <c r="F9" s="493"/>
      <c r="G9" s="493"/>
      <c r="H9" s="493"/>
      <c r="I9" s="493"/>
      <c r="J9" s="493"/>
      <c r="K9" s="493"/>
    </row>
    <row r="10" spans="1:11" s="196" customFormat="1" ht="9.75" customHeight="1">
      <c r="A10" s="205"/>
      <c r="B10" s="206"/>
      <c r="C10" s="206"/>
      <c r="D10" s="206"/>
      <c r="E10" s="206"/>
      <c r="F10" s="206"/>
      <c r="G10" s="206"/>
      <c r="H10" s="206"/>
      <c r="I10" s="206"/>
      <c r="J10" s="206"/>
      <c r="K10" s="206"/>
    </row>
    <row r="11" spans="1:11" s="196" customFormat="1" ht="12.75" customHeight="1">
      <c r="A11" s="477" t="s">
        <v>298</v>
      </c>
      <c r="B11" s="476"/>
      <c r="C11" s="476"/>
      <c r="D11" s="476"/>
      <c r="E11" s="476"/>
      <c r="F11" s="476"/>
      <c r="G11" s="476"/>
      <c r="H11" s="476"/>
      <c r="I11" s="476"/>
      <c r="J11" s="476"/>
      <c r="K11" s="476"/>
    </row>
    <row r="12" spans="1:11" s="196" customFormat="1" ht="12.75" customHeight="1">
      <c r="A12" s="205"/>
      <c r="B12" s="206"/>
      <c r="C12" s="206"/>
      <c r="D12" s="206"/>
      <c r="E12" s="206"/>
      <c r="F12" s="206"/>
      <c r="G12" s="476" t="s">
        <v>10</v>
      </c>
      <c r="H12" s="476"/>
      <c r="I12" s="476"/>
      <c r="J12" s="476"/>
      <c r="K12" s="476"/>
    </row>
    <row r="13" spans="1:11" s="196" customFormat="1" ht="11.25" customHeight="1">
      <c r="A13" s="205"/>
      <c r="B13" s="206"/>
      <c r="C13" s="206"/>
      <c r="D13" s="206"/>
      <c r="E13" s="206"/>
      <c r="F13" s="206"/>
      <c r="G13" s="476" t="s">
        <v>11</v>
      </c>
      <c r="H13" s="476"/>
      <c r="I13" s="476"/>
      <c r="J13" s="476"/>
      <c r="K13" s="476"/>
    </row>
    <row r="14" spans="1:11" s="196" customFormat="1" ht="11.25" customHeight="1">
      <c r="A14" s="205"/>
      <c r="B14" s="206"/>
      <c r="C14" s="206"/>
      <c r="D14" s="206"/>
      <c r="E14" s="206"/>
      <c r="F14" s="206"/>
      <c r="G14" s="204"/>
      <c r="H14" s="204"/>
      <c r="I14" s="204"/>
      <c r="J14" s="204"/>
      <c r="K14" s="204"/>
    </row>
    <row r="15" spans="1:11" s="196" customFormat="1" ht="12.75" customHeight="1">
      <c r="A15" s="477" t="s">
        <v>12</v>
      </c>
      <c r="B15" s="476"/>
      <c r="C15" s="476"/>
      <c r="D15" s="476"/>
      <c r="E15" s="476"/>
      <c r="F15" s="476"/>
      <c r="G15" s="476"/>
      <c r="H15" s="476"/>
      <c r="I15" s="476"/>
      <c r="J15" s="476"/>
      <c r="K15" s="476"/>
    </row>
    <row r="16" spans="1:11" s="196" customFormat="1" ht="12.75" customHeight="1">
      <c r="A16" s="204" t="s">
        <v>299</v>
      </c>
      <c r="B16" s="204"/>
      <c r="C16" s="204"/>
      <c r="D16" s="204"/>
      <c r="E16" s="204"/>
      <c r="F16" s="204"/>
      <c r="G16" s="476" t="s">
        <v>300</v>
      </c>
      <c r="H16" s="476"/>
      <c r="I16" s="478"/>
      <c r="J16" s="478"/>
      <c r="K16" s="478"/>
    </row>
    <row r="17" spans="1:11" s="196" customFormat="1" ht="12.75" customHeight="1">
      <c r="A17" s="207"/>
      <c r="B17" s="204"/>
      <c r="C17" s="204"/>
      <c r="D17" s="204"/>
      <c r="E17" s="204"/>
      <c r="F17" s="204"/>
      <c r="G17" s="204" t="s">
        <v>301</v>
      </c>
      <c r="H17" s="204"/>
      <c r="K17" s="208"/>
    </row>
    <row r="18" spans="1:11" s="196" customFormat="1" ht="12" customHeight="1">
      <c r="A18" s="476"/>
      <c r="B18" s="476"/>
      <c r="C18" s="476"/>
      <c r="D18" s="476"/>
      <c r="E18" s="476"/>
      <c r="F18" s="476"/>
      <c r="G18" s="476"/>
      <c r="H18" s="476"/>
      <c r="I18" s="476"/>
      <c r="J18" s="476"/>
      <c r="K18" s="476"/>
    </row>
    <row r="19" spans="1:11" s="196" customFormat="1" ht="12.75" customHeight="1">
      <c r="A19" s="207"/>
      <c r="B19" s="204"/>
      <c r="C19" s="204"/>
      <c r="D19" s="204"/>
      <c r="E19" s="204"/>
      <c r="F19" s="204"/>
      <c r="G19" s="204"/>
      <c r="H19" s="204"/>
      <c r="I19" s="209"/>
      <c r="J19" s="210"/>
      <c r="K19" s="211" t="s">
        <v>15</v>
      </c>
    </row>
    <row r="20" spans="1:11" s="196" customFormat="1" ht="13.5" customHeight="1">
      <c r="A20" s="207"/>
      <c r="B20" s="204"/>
      <c r="C20" s="204"/>
      <c r="D20" s="204"/>
      <c r="E20" s="204"/>
      <c r="F20" s="204"/>
      <c r="G20" s="204"/>
      <c r="H20" s="204"/>
      <c r="I20" s="212"/>
      <c r="J20" s="212" t="s">
        <v>302</v>
      </c>
      <c r="K20" s="213" t="s">
        <v>19</v>
      </c>
    </row>
    <row r="21" spans="1:11" s="196" customFormat="1" ht="11.25" customHeight="1">
      <c r="A21" s="207"/>
      <c r="B21" s="204"/>
      <c r="C21" s="204"/>
      <c r="D21" s="204"/>
      <c r="E21" s="204"/>
      <c r="F21" s="204"/>
      <c r="G21" s="204"/>
      <c r="H21" s="204"/>
      <c r="I21" s="212"/>
      <c r="J21" s="212" t="s">
        <v>17</v>
      </c>
      <c r="K21" s="213"/>
    </row>
    <row r="22" spans="1:11" s="196" customFormat="1" ht="12" customHeight="1">
      <c r="A22" s="207"/>
      <c r="B22" s="204"/>
      <c r="C22" s="204"/>
      <c r="D22" s="204"/>
      <c r="E22" s="204"/>
      <c r="F22" s="204"/>
      <c r="G22" s="204"/>
      <c r="H22" s="204"/>
      <c r="I22" s="214"/>
      <c r="J22" s="212" t="s">
        <v>18</v>
      </c>
      <c r="K22" s="213"/>
    </row>
    <row r="23" spans="1:11" s="196" customFormat="1" ht="11.25" customHeight="1">
      <c r="A23" s="202"/>
      <c r="B23" s="202"/>
      <c r="C23" s="202"/>
      <c r="D23" s="202"/>
      <c r="E23" s="202"/>
      <c r="F23" s="202"/>
      <c r="G23" s="204"/>
      <c r="H23" s="204"/>
      <c r="I23" s="215"/>
      <c r="J23" s="215"/>
      <c r="K23" s="216"/>
    </row>
    <row r="24" spans="1:11" s="196" customFormat="1" ht="11.25" customHeight="1">
      <c r="A24" s="202"/>
      <c r="B24" s="202"/>
      <c r="C24" s="202"/>
      <c r="D24" s="202"/>
      <c r="E24" s="202"/>
      <c r="F24" s="202"/>
      <c r="G24" s="217"/>
      <c r="H24" s="204"/>
      <c r="I24" s="215"/>
      <c r="J24" s="215"/>
      <c r="K24" s="214" t="s">
        <v>303</v>
      </c>
    </row>
    <row r="25" spans="1:11" s="196" customFormat="1" ht="12" customHeight="1">
      <c r="A25" s="479" t="s">
        <v>25</v>
      </c>
      <c r="B25" s="480"/>
      <c r="C25" s="480"/>
      <c r="D25" s="480"/>
      <c r="E25" s="480"/>
      <c r="F25" s="480"/>
      <c r="G25" s="479" t="s">
        <v>26</v>
      </c>
      <c r="H25" s="479" t="s">
        <v>304</v>
      </c>
      <c r="I25" s="481" t="s">
        <v>305</v>
      </c>
      <c r="J25" s="482"/>
      <c r="K25" s="482"/>
    </row>
    <row r="26" spans="1:11" s="196" customFormat="1" ht="12" customHeight="1">
      <c r="A26" s="480"/>
      <c r="B26" s="480"/>
      <c r="C26" s="480"/>
      <c r="D26" s="480"/>
      <c r="E26" s="480"/>
      <c r="F26" s="480"/>
      <c r="G26" s="479"/>
      <c r="H26" s="479"/>
      <c r="I26" s="483" t="s">
        <v>306</v>
      </c>
      <c r="J26" s="483"/>
      <c r="K26" s="484"/>
    </row>
    <row r="27" spans="1:11" s="196" customFormat="1" ht="25.5" customHeight="1">
      <c r="A27" s="480"/>
      <c r="B27" s="480"/>
      <c r="C27" s="480"/>
      <c r="D27" s="480"/>
      <c r="E27" s="480"/>
      <c r="F27" s="480"/>
      <c r="G27" s="479"/>
      <c r="H27" s="479"/>
      <c r="I27" s="479" t="s">
        <v>307</v>
      </c>
      <c r="J27" s="479" t="s">
        <v>308</v>
      </c>
      <c r="K27" s="485"/>
    </row>
    <row r="28" spans="1:11" s="196" customFormat="1" ht="38.25" customHeight="1">
      <c r="A28" s="480"/>
      <c r="B28" s="480"/>
      <c r="C28" s="480"/>
      <c r="D28" s="480"/>
      <c r="E28" s="480"/>
      <c r="F28" s="480"/>
      <c r="G28" s="479"/>
      <c r="H28" s="479"/>
      <c r="I28" s="479"/>
      <c r="J28" s="218" t="s">
        <v>309</v>
      </c>
      <c r="K28" s="218" t="s">
        <v>310</v>
      </c>
    </row>
    <row r="29" spans="1:11" s="196" customFormat="1" ht="12" customHeight="1">
      <c r="A29" s="486">
        <v>1</v>
      </c>
      <c r="B29" s="486"/>
      <c r="C29" s="486"/>
      <c r="D29" s="486"/>
      <c r="E29" s="486"/>
      <c r="F29" s="486"/>
      <c r="G29" s="219">
        <v>2</v>
      </c>
      <c r="H29" s="219">
        <v>3</v>
      </c>
      <c r="I29" s="219">
        <v>4</v>
      </c>
      <c r="J29" s="219">
        <v>5</v>
      </c>
      <c r="K29" s="219">
        <v>6</v>
      </c>
    </row>
    <row r="30" spans="1:11" s="196" customFormat="1" ht="12" customHeight="1">
      <c r="A30" s="220">
        <v>2</v>
      </c>
      <c r="B30" s="220"/>
      <c r="C30" s="221"/>
      <c r="D30" s="221"/>
      <c r="E30" s="221"/>
      <c r="F30" s="221"/>
      <c r="G30" s="222" t="s">
        <v>311</v>
      </c>
      <c r="H30" s="223">
        <v>1</v>
      </c>
      <c r="I30" s="224">
        <f>I31+I37+I39+I42+I47+I59+I65+I74+I80</f>
        <v>1384.78</v>
      </c>
      <c r="J30" s="224">
        <f>J31+J37+J39+J42+J47+J59+J65+J74+J80</f>
        <v>1966.51</v>
      </c>
      <c r="K30" s="224">
        <f>K31+K37+K39+K42+K47+K59+K65+K74+K80</f>
        <v>0</v>
      </c>
    </row>
    <row r="31" spans="1:11" s="226" customFormat="1" ht="12" hidden="1" customHeight="1" collapsed="1">
      <c r="A31" s="220">
        <v>2</v>
      </c>
      <c r="B31" s="220">
        <v>1</v>
      </c>
      <c r="C31" s="220"/>
      <c r="D31" s="220"/>
      <c r="E31" s="220"/>
      <c r="F31" s="220"/>
      <c r="G31" s="225" t="s">
        <v>37</v>
      </c>
      <c r="H31" s="223">
        <v>2</v>
      </c>
      <c r="I31" s="224">
        <f>I32+I36</f>
        <v>0</v>
      </c>
      <c r="J31" s="224">
        <f>J32+J36</f>
        <v>0</v>
      </c>
      <c r="K31" s="224">
        <f>K32+K36</f>
        <v>0</v>
      </c>
    </row>
    <row r="32" spans="1:11" s="196" customFormat="1" ht="12" hidden="1" customHeight="1" collapsed="1">
      <c r="A32" s="221">
        <v>2</v>
      </c>
      <c r="B32" s="221">
        <v>1</v>
      </c>
      <c r="C32" s="221">
        <v>1</v>
      </c>
      <c r="D32" s="221"/>
      <c r="E32" s="221"/>
      <c r="F32" s="221"/>
      <c r="G32" s="227" t="s">
        <v>312</v>
      </c>
      <c r="H32" s="219">
        <v>3</v>
      </c>
      <c r="I32" s="228">
        <f>I33+I35</f>
        <v>0</v>
      </c>
      <c r="J32" s="228">
        <f>J33+J35</f>
        <v>0</v>
      </c>
      <c r="K32" s="228">
        <f>K33+K35</f>
        <v>0</v>
      </c>
    </row>
    <row r="33" spans="1:11" s="196" customFormat="1" ht="12" hidden="1" customHeight="1" collapsed="1">
      <c r="A33" s="221">
        <v>2</v>
      </c>
      <c r="B33" s="221">
        <v>1</v>
      </c>
      <c r="C33" s="221">
        <v>1</v>
      </c>
      <c r="D33" s="221">
        <v>1</v>
      </c>
      <c r="E33" s="221">
        <v>1</v>
      </c>
      <c r="F33" s="221">
        <v>1</v>
      </c>
      <c r="G33" s="227" t="s">
        <v>313</v>
      </c>
      <c r="H33" s="219">
        <v>4</v>
      </c>
      <c r="I33" s="228"/>
      <c r="J33" s="228"/>
      <c r="K33" s="228"/>
    </row>
    <row r="34" spans="1:11" s="196" customFormat="1" ht="12" hidden="1" customHeight="1" collapsed="1">
      <c r="A34" s="221"/>
      <c r="B34" s="221"/>
      <c r="C34" s="221"/>
      <c r="D34" s="221"/>
      <c r="E34" s="221"/>
      <c r="F34" s="221"/>
      <c r="G34" s="227" t="s">
        <v>314</v>
      </c>
      <c r="H34" s="219">
        <v>5</v>
      </c>
      <c r="I34" s="228"/>
      <c r="J34" s="228"/>
      <c r="K34" s="228"/>
    </row>
    <row r="35" spans="1:11" s="196" customFormat="1" ht="12" hidden="1" customHeight="1" collapsed="1">
      <c r="A35" s="221">
        <v>2</v>
      </c>
      <c r="B35" s="221">
        <v>1</v>
      </c>
      <c r="C35" s="221">
        <v>1</v>
      </c>
      <c r="D35" s="221">
        <v>1</v>
      </c>
      <c r="E35" s="221">
        <v>2</v>
      </c>
      <c r="F35" s="221">
        <v>1</v>
      </c>
      <c r="G35" s="227" t="s">
        <v>40</v>
      </c>
      <c r="H35" s="219">
        <v>6</v>
      </c>
      <c r="I35" s="228"/>
      <c r="J35" s="228"/>
      <c r="K35" s="228"/>
    </row>
    <row r="36" spans="1:11" s="196" customFormat="1" ht="12" hidden="1" customHeight="1" collapsed="1">
      <c r="A36" s="221">
        <v>2</v>
      </c>
      <c r="B36" s="221">
        <v>1</v>
      </c>
      <c r="C36" s="221">
        <v>2</v>
      </c>
      <c r="D36" s="221"/>
      <c r="E36" s="221"/>
      <c r="F36" s="221"/>
      <c r="G36" s="227" t="s">
        <v>41</v>
      </c>
      <c r="H36" s="219">
        <v>7</v>
      </c>
      <c r="I36" s="228"/>
      <c r="J36" s="228"/>
      <c r="K36" s="228"/>
    </row>
    <row r="37" spans="1:11" s="226" customFormat="1" ht="12" customHeight="1">
      <c r="A37" s="220">
        <v>2</v>
      </c>
      <c r="B37" s="220">
        <v>2</v>
      </c>
      <c r="C37" s="220"/>
      <c r="D37" s="220"/>
      <c r="E37" s="220"/>
      <c r="F37" s="220"/>
      <c r="G37" s="225" t="s">
        <v>315</v>
      </c>
      <c r="H37" s="223">
        <v>8</v>
      </c>
      <c r="I37" s="229">
        <f>I38</f>
        <v>1384.78</v>
      </c>
      <c r="J37" s="229">
        <f>J38</f>
        <v>1966.51</v>
      </c>
      <c r="K37" s="229">
        <f>K38</f>
        <v>0</v>
      </c>
    </row>
    <row r="38" spans="1:11" s="196" customFormat="1" ht="12" customHeight="1">
      <c r="A38" s="221">
        <v>2</v>
      </c>
      <c r="B38" s="221">
        <v>2</v>
      </c>
      <c r="C38" s="221">
        <v>1</v>
      </c>
      <c r="D38" s="221"/>
      <c r="E38" s="221"/>
      <c r="F38" s="221"/>
      <c r="G38" s="227" t="s">
        <v>315</v>
      </c>
      <c r="H38" s="219">
        <v>9</v>
      </c>
      <c r="I38" s="228">
        <v>1384.78</v>
      </c>
      <c r="J38" s="228">
        <v>1966.51</v>
      </c>
      <c r="K38" s="228"/>
    </row>
    <row r="39" spans="1:11" s="226" customFormat="1" ht="12" hidden="1" customHeight="1" collapsed="1">
      <c r="A39" s="220">
        <v>2</v>
      </c>
      <c r="B39" s="220">
        <v>3</v>
      </c>
      <c r="C39" s="220"/>
      <c r="D39" s="220"/>
      <c r="E39" s="220"/>
      <c r="F39" s="220"/>
      <c r="G39" s="225" t="s">
        <v>58</v>
      </c>
      <c r="H39" s="223">
        <v>10</v>
      </c>
      <c r="I39" s="224">
        <f>I40+I41</f>
        <v>0</v>
      </c>
      <c r="J39" s="224">
        <f>J40+J41</f>
        <v>0</v>
      </c>
      <c r="K39" s="224">
        <f>K40+K41</f>
        <v>0</v>
      </c>
    </row>
    <row r="40" spans="1:11" s="196" customFormat="1" ht="12" hidden="1" customHeight="1" collapsed="1">
      <c r="A40" s="221">
        <v>2</v>
      </c>
      <c r="B40" s="221">
        <v>3</v>
      </c>
      <c r="C40" s="221">
        <v>1</v>
      </c>
      <c r="D40" s="221"/>
      <c r="E40" s="221"/>
      <c r="F40" s="221"/>
      <c r="G40" s="227" t="s">
        <v>59</v>
      </c>
      <c r="H40" s="219">
        <v>11</v>
      </c>
      <c r="I40" s="228"/>
      <c r="J40" s="228"/>
      <c r="K40" s="228"/>
    </row>
    <row r="41" spans="1:11" s="196" customFormat="1" ht="12" hidden="1" customHeight="1" collapsed="1">
      <c r="A41" s="221">
        <v>2</v>
      </c>
      <c r="B41" s="221">
        <v>3</v>
      </c>
      <c r="C41" s="221">
        <v>2</v>
      </c>
      <c r="D41" s="221"/>
      <c r="E41" s="221"/>
      <c r="F41" s="221"/>
      <c r="G41" s="227" t="s">
        <v>70</v>
      </c>
      <c r="H41" s="219">
        <v>12</v>
      </c>
      <c r="I41" s="228"/>
      <c r="J41" s="228"/>
      <c r="K41" s="228"/>
    </row>
    <row r="42" spans="1:11" s="226" customFormat="1" ht="12" hidden="1" customHeight="1" collapsed="1">
      <c r="A42" s="220">
        <v>2</v>
      </c>
      <c r="B42" s="220">
        <v>4</v>
      </c>
      <c r="C42" s="220"/>
      <c r="D42" s="220"/>
      <c r="E42" s="220"/>
      <c r="F42" s="220"/>
      <c r="G42" s="225" t="s">
        <v>71</v>
      </c>
      <c r="H42" s="223">
        <v>13</v>
      </c>
      <c r="I42" s="224">
        <f>I43</f>
        <v>0</v>
      </c>
      <c r="J42" s="224">
        <f>J43</f>
        <v>0</v>
      </c>
      <c r="K42" s="224">
        <f>K43</f>
        <v>0</v>
      </c>
    </row>
    <row r="43" spans="1:11" s="196" customFormat="1" ht="12" hidden="1" customHeight="1" collapsed="1">
      <c r="A43" s="221">
        <v>2</v>
      </c>
      <c r="B43" s="221">
        <v>4</v>
      </c>
      <c r="C43" s="221">
        <v>1</v>
      </c>
      <c r="D43" s="221"/>
      <c r="E43" s="221"/>
      <c r="F43" s="221"/>
      <c r="G43" s="227" t="s">
        <v>316</v>
      </c>
      <c r="H43" s="219">
        <v>14</v>
      </c>
      <c r="I43" s="228">
        <f>I44+I45+I46</f>
        <v>0</v>
      </c>
      <c r="J43" s="228">
        <f>J44+J45+J46</f>
        <v>0</v>
      </c>
      <c r="K43" s="228">
        <f>K44+K45+K46</f>
        <v>0</v>
      </c>
    </row>
    <row r="44" spans="1:11" s="196" customFormat="1" ht="12" hidden="1" customHeight="1" collapsed="1">
      <c r="A44" s="221">
        <v>2</v>
      </c>
      <c r="B44" s="221">
        <v>4</v>
      </c>
      <c r="C44" s="221">
        <v>1</v>
      </c>
      <c r="D44" s="221">
        <v>1</v>
      </c>
      <c r="E44" s="221">
        <v>1</v>
      </c>
      <c r="F44" s="221">
        <v>1</v>
      </c>
      <c r="G44" s="227" t="s">
        <v>73</v>
      </c>
      <c r="H44" s="219">
        <v>15</v>
      </c>
      <c r="I44" s="228"/>
      <c r="J44" s="228"/>
      <c r="K44" s="228"/>
    </row>
    <row r="45" spans="1:11" s="196" customFormat="1" ht="12" hidden="1" customHeight="1" collapsed="1">
      <c r="A45" s="221">
        <v>2</v>
      </c>
      <c r="B45" s="221">
        <v>4</v>
      </c>
      <c r="C45" s="221">
        <v>1</v>
      </c>
      <c r="D45" s="221">
        <v>1</v>
      </c>
      <c r="E45" s="221">
        <v>1</v>
      </c>
      <c r="F45" s="221">
        <v>2</v>
      </c>
      <c r="G45" s="227" t="s">
        <v>74</v>
      </c>
      <c r="H45" s="219">
        <v>16</v>
      </c>
      <c r="I45" s="228"/>
      <c r="J45" s="228"/>
      <c r="K45" s="228"/>
    </row>
    <row r="46" spans="1:11" s="196" customFormat="1" ht="12" hidden="1" customHeight="1" collapsed="1">
      <c r="A46" s="221">
        <v>2</v>
      </c>
      <c r="B46" s="221">
        <v>4</v>
      </c>
      <c r="C46" s="221">
        <v>1</v>
      </c>
      <c r="D46" s="221">
        <v>1</v>
      </c>
      <c r="E46" s="221">
        <v>1</v>
      </c>
      <c r="F46" s="221">
        <v>3</v>
      </c>
      <c r="G46" s="227" t="s">
        <v>75</v>
      </c>
      <c r="H46" s="219">
        <v>17</v>
      </c>
      <c r="I46" s="228"/>
      <c r="J46" s="228"/>
      <c r="K46" s="228"/>
    </row>
    <row r="47" spans="1:11" s="226" customFormat="1" ht="12" hidden="1" customHeight="1" collapsed="1">
      <c r="A47" s="220">
        <v>2</v>
      </c>
      <c r="B47" s="220">
        <v>5</v>
      </c>
      <c r="C47" s="220"/>
      <c r="D47" s="220"/>
      <c r="E47" s="220"/>
      <c r="F47" s="220"/>
      <c r="G47" s="225" t="s">
        <v>76</v>
      </c>
      <c r="H47" s="223">
        <v>18</v>
      </c>
      <c r="I47" s="224">
        <f>I48+I51+I54</f>
        <v>0</v>
      </c>
      <c r="J47" s="224">
        <f>J48+J51+J54</f>
        <v>0</v>
      </c>
      <c r="K47" s="224">
        <f>K48+K51+K54</f>
        <v>0</v>
      </c>
    </row>
    <row r="48" spans="1:11" s="196" customFormat="1" ht="12" hidden="1" customHeight="1" collapsed="1">
      <c r="A48" s="221">
        <v>2</v>
      </c>
      <c r="B48" s="221">
        <v>5</v>
      </c>
      <c r="C48" s="221">
        <v>1</v>
      </c>
      <c r="D48" s="221"/>
      <c r="E48" s="221"/>
      <c r="F48" s="221"/>
      <c r="G48" s="227" t="s">
        <v>77</v>
      </c>
      <c r="H48" s="219">
        <v>19</v>
      </c>
      <c r="I48" s="228">
        <f>I49+I50</f>
        <v>0</v>
      </c>
      <c r="J48" s="228">
        <f>J49+J50</f>
        <v>0</v>
      </c>
      <c r="K48" s="228">
        <f>K49+K50</f>
        <v>0</v>
      </c>
    </row>
    <row r="49" spans="1:11" s="196" customFormat="1" ht="24" hidden="1" customHeight="1" collapsed="1">
      <c r="A49" s="221">
        <v>2</v>
      </c>
      <c r="B49" s="221">
        <v>5</v>
      </c>
      <c r="C49" s="221">
        <v>1</v>
      </c>
      <c r="D49" s="221">
        <v>1</v>
      </c>
      <c r="E49" s="221">
        <v>1</v>
      </c>
      <c r="F49" s="221">
        <v>1</v>
      </c>
      <c r="G49" s="227" t="s">
        <v>78</v>
      </c>
      <c r="H49" s="219">
        <v>20</v>
      </c>
      <c r="I49" s="228"/>
      <c r="J49" s="228"/>
      <c r="K49" s="228"/>
    </row>
    <row r="50" spans="1:11" s="196" customFormat="1" ht="12" hidden="1" customHeight="1" collapsed="1">
      <c r="A50" s="221">
        <v>2</v>
      </c>
      <c r="B50" s="221">
        <v>5</v>
      </c>
      <c r="C50" s="221">
        <v>1</v>
      </c>
      <c r="D50" s="221">
        <v>1</v>
      </c>
      <c r="E50" s="221">
        <v>1</v>
      </c>
      <c r="F50" s="221">
        <v>2</v>
      </c>
      <c r="G50" s="227" t="s">
        <v>79</v>
      </c>
      <c r="H50" s="219">
        <v>21</v>
      </c>
      <c r="I50" s="228"/>
      <c r="J50" s="228"/>
      <c r="K50" s="228"/>
    </row>
    <row r="51" spans="1:11" s="196" customFormat="1" ht="12" hidden="1" customHeight="1" collapsed="1">
      <c r="A51" s="221">
        <v>2</v>
      </c>
      <c r="B51" s="221">
        <v>5</v>
      </c>
      <c r="C51" s="221">
        <v>2</v>
      </c>
      <c r="D51" s="221"/>
      <c r="E51" s="221"/>
      <c r="F51" s="221"/>
      <c r="G51" s="227" t="s">
        <v>80</v>
      </c>
      <c r="H51" s="219">
        <v>22</v>
      </c>
      <c r="I51" s="228">
        <f>I52+I53</f>
        <v>0</v>
      </c>
      <c r="J51" s="228">
        <f>J52+J53</f>
        <v>0</v>
      </c>
      <c r="K51" s="228">
        <f>K52+K53</f>
        <v>0</v>
      </c>
    </row>
    <row r="52" spans="1:11" s="196" customFormat="1" ht="24" hidden="1" customHeight="1" collapsed="1">
      <c r="A52" s="221">
        <v>2</v>
      </c>
      <c r="B52" s="221">
        <v>5</v>
      </c>
      <c r="C52" s="221">
        <v>2</v>
      </c>
      <c r="D52" s="221">
        <v>1</v>
      </c>
      <c r="E52" s="221">
        <v>1</v>
      </c>
      <c r="F52" s="221">
        <v>1</v>
      </c>
      <c r="G52" s="227" t="s">
        <v>81</v>
      </c>
      <c r="H52" s="219">
        <v>23</v>
      </c>
      <c r="I52" s="228"/>
      <c r="J52" s="228"/>
      <c r="K52" s="228"/>
    </row>
    <row r="53" spans="1:11" s="196" customFormat="1" ht="12" hidden="1" customHeight="1" collapsed="1">
      <c r="A53" s="221">
        <v>2</v>
      </c>
      <c r="B53" s="221">
        <v>5</v>
      </c>
      <c r="C53" s="221">
        <v>2</v>
      </c>
      <c r="D53" s="221">
        <v>1</v>
      </c>
      <c r="E53" s="221">
        <v>1</v>
      </c>
      <c r="F53" s="221">
        <v>2</v>
      </c>
      <c r="G53" s="227" t="s">
        <v>317</v>
      </c>
      <c r="H53" s="219">
        <v>24</v>
      </c>
      <c r="I53" s="228"/>
      <c r="J53" s="228"/>
      <c r="K53" s="228"/>
    </row>
    <row r="54" spans="1:11" s="196" customFormat="1" ht="12" hidden="1" customHeight="1" collapsed="1">
      <c r="A54" s="221">
        <v>2</v>
      </c>
      <c r="B54" s="221">
        <v>5</v>
      </c>
      <c r="C54" s="221">
        <v>3</v>
      </c>
      <c r="D54" s="221"/>
      <c r="E54" s="221"/>
      <c r="F54" s="221"/>
      <c r="G54" s="227" t="s">
        <v>83</v>
      </c>
      <c r="H54" s="219">
        <v>25</v>
      </c>
      <c r="I54" s="228">
        <f>I55+I56+I57+I58</f>
        <v>0</v>
      </c>
      <c r="J54" s="228">
        <f>J55+J56+J57+J58</f>
        <v>0</v>
      </c>
      <c r="K54" s="228">
        <f>K55+K56+K57+K58</f>
        <v>0</v>
      </c>
    </row>
    <row r="55" spans="1:11" s="196" customFormat="1" ht="24" hidden="1" customHeight="1" collapsed="1">
      <c r="A55" s="221">
        <v>2</v>
      </c>
      <c r="B55" s="221">
        <v>5</v>
      </c>
      <c r="C55" s="221">
        <v>3</v>
      </c>
      <c r="D55" s="221">
        <v>1</v>
      </c>
      <c r="E55" s="221">
        <v>1</v>
      </c>
      <c r="F55" s="221">
        <v>1</v>
      </c>
      <c r="G55" s="227" t="s">
        <v>84</v>
      </c>
      <c r="H55" s="219">
        <v>26</v>
      </c>
      <c r="I55" s="228"/>
      <c r="J55" s="228"/>
      <c r="K55" s="228"/>
    </row>
    <row r="56" spans="1:11" s="196" customFormat="1" ht="12" hidden="1" customHeight="1" collapsed="1">
      <c r="A56" s="221">
        <v>2</v>
      </c>
      <c r="B56" s="221">
        <v>5</v>
      </c>
      <c r="C56" s="221">
        <v>3</v>
      </c>
      <c r="D56" s="221">
        <v>1</v>
      </c>
      <c r="E56" s="221">
        <v>1</v>
      </c>
      <c r="F56" s="221">
        <v>2</v>
      </c>
      <c r="G56" s="227" t="s">
        <v>85</v>
      </c>
      <c r="H56" s="219">
        <v>27</v>
      </c>
      <c r="I56" s="228"/>
      <c r="J56" s="228"/>
      <c r="K56" s="228"/>
    </row>
    <row r="57" spans="1:11" s="196" customFormat="1" ht="24" hidden="1" customHeight="1" collapsed="1">
      <c r="A57" s="221">
        <v>2</v>
      </c>
      <c r="B57" s="221">
        <v>5</v>
      </c>
      <c r="C57" s="221">
        <v>3</v>
      </c>
      <c r="D57" s="221">
        <v>2</v>
      </c>
      <c r="E57" s="221">
        <v>1</v>
      </c>
      <c r="F57" s="221">
        <v>1</v>
      </c>
      <c r="G57" s="230" t="s">
        <v>86</v>
      </c>
      <c r="H57" s="219">
        <v>28</v>
      </c>
      <c r="I57" s="228"/>
      <c r="J57" s="228"/>
      <c r="K57" s="228"/>
    </row>
    <row r="58" spans="1:11" s="196" customFormat="1" ht="12" hidden="1" customHeight="1" collapsed="1">
      <c r="A58" s="221">
        <v>2</v>
      </c>
      <c r="B58" s="221">
        <v>5</v>
      </c>
      <c r="C58" s="221">
        <v>3</v>
      </c>
      <c r="D58" s="221">
        <v>2</v>
      </c>
      <c r="E58" s="221">
        <v>1</v>
      </c>
      <c r="F58" s="221">
        <v>2</v>
      </c>
      <c r="G58" s="230" t="s">
        <v>87</v>
      </c>
      <c r="H58" s="219">
        <v>29</v>
      </c>
      <c r="I58" s="228"/>
      <c r="J58" s="228"/>
      <c r="K58" s="228"/>
    </row>
    <row r="59" spans="1:11" s="226" customFormat="1" ht="12" hidden="1" customHeight="1" collapsed="1">
      <c r="A59" s="220">
        <v>2</v>
      </c>
      <c r="B59" s="220">
        <v>6</v>
      </c>
      <c r="C59" s="220"/>
      <c r="D59" s="220"/>
      <c r="E59" s="220"/>
      <c r="F59" s="220"/>
      <c r="G59" s="225" t="s">
        <v>88</v>
      </c>
      <c r="H59" s="223">
        <v>30</v>
      </c>
      <c r="I59" s="224">
        <f>I60+I61+I62+I63+I64</f>
        <v>0</v>
      </c>
      <c r="J59" s="224">
        <f>J60+J61+J62+J63+J64</f>
        <v>0</v>
      </c>
      <c r="K59" s="224">
        <f>K60+K61+K62+K63+K64</f>
        <v>0</v>
      </c>
    </row>
    <row r="60" spans="1:11" s="196" customFormat="1" ht="12" hidden="1" customHeight="1" collapsed="1">
      <c r="A60" s="221">
        <v>2</v>
      </c>
      <c r="B60" s="221">
        <v>6</v>
      </c>
      <c r="C60" s="221">
        <v>1</v>
      </c>
      <c r="D60" s="221"/>
      <c r="E60" s="221"/>
      <c r="F60" s="221"/>
      <c r="G60" s="227" t="s">
        <v>318</v>
      </c>
      <c r="H60" s="219">
        <v>31</v>
      </c>
      <c r="I60" s="228"/>
      <c r="J60" s="228"/>
      <c r="K60" s="228"/>
    </row>
    <row r="61" spans="1:11" s="196" customFormat="1" ht="12" hidden="1" customHeight="1" collapsed="1">
      <c r="A61" s="221">
        <v>2</v>
      </c>
      <c r="B61" s="221">
        <v>6</v>
      </c>
      <c r="C61" s="221">
        <v>2</v>
      </c>
      <c r="D61" s="221"/>
      <c r="E61" s="221"/>
      <c r="F61" s="221"/>
      <c r="G61" s="227" t="s">
        <v>319</v>
      </c>
      <c r="H61" s="219">
        <v>32</v>
      </c>
      <c r="I61" s="228"/>
      <c r="J61" s="228"/>
      <c r="K61" s="228"/>
    </row>
    <row r="62" spans="1:11" s="196" customFormat="1" ht="12" hidden="1" customHeight="1" collapsed="1">
      <c r="A62" s="221">
        <v>2</v>
      </c>
      <c r="B62" s="221">
        <v>6</v>
      </c>
      <c r="C62" s="221">
        <v>3</v>
      </c>
      <c r="D62" s="221"/>
      <c r="E62" s="221"/>
      <c r="F62" s="221"/>
      <c r="G62" s="227" t="s">
        <v>320</v>
      </c>
      <c r="H62" s="219">
        <v>33</v>
      </c>
      <c r="I62" s="228"/>
      <c r="J62" s="228"/>
      <c r="K62" s="228"/>
    </row>
    <row r="63" spans="1:11" s="196" customFormat="1" ht="24" hidden="1" customHeight="1" collapsed="1">
      <c r="A63" s="221">
        <v>2</v>
      </c>
      <c r="B63" s="221">
        <v>6</v>
      </c>
      <c r="C63" s="221">
        <v>4</v>
      </c>
      <c r="D63" s="221"/>
      <c r="E63" s="221"/>
      <c r="F63" s="221"/>
      <c r="G63" s="227" t="s">
        <v>94</v>
      </c>
      <c r="H63" s="219">
        <v>34</v>
      </c>
      <c r="I63" s="228"/>
      <c r="J63" s="228"/>
      <c r="K63" s="228"/>
    </row>
    <row r="64" spans="1:11" s="196" customFormat="1" ht="24" hidden="1" customHeight="1" collapsed="1">
      <c r="A64" s="221">
        <v>2</v>
      </c>
      <c r="B64" s="221">
        <v>6</v>
      </c>
      <c r="C64" s="221">
        <v>5</v>
      </c>
      <c r="D64" s="221"/>
      <c r="E64" s="221"/>
      <c r="F64" s="221"/>
      <c r="G64" s="227" t="s">
        <v>97</v>
      </c>
      <c r="H64" s="219">
        <v>35</v>
      </c>
      <c r="I64" s="228"/>
      <c r="J64" s="228"/>
      <c r="K64" s="228"/>
    </row>
    <row r="65" spans="1:11" s="196" customFormat="1" ht="12" hidden="1" customHeight="1" collapsed="1">
      <c r="A65" s="220">
        <v>2</v>
      </c>
      <c r="B65" s="220">
        <v>7</v>
      </c>
      <c r="C65" s="221"/>
      <c r="D65" s="221"/>
      <c r="E65" s="221"/>
      <c r="F65" s="221"/>
      <c r="G65" s="225" t="s">
        <v>98</v>
      </c>
      <c r="H65" s="223">
        <v>36</v>
      </c>
      <c r="I65" s="224">
        <f>I66+I69+I73</f>
        <v>0</v>
      </c>
      <c r="J65" s="224">
        <f>J66+J69+J73</f>
        <v>0</v>
      </c>
      <c r="K65" s="224">
        <f>K66+K69+K73</f>
        <v>0</v>
      </c>
    </row>
    <row r="66" spans="1:11" s="196" customFormat="1" ht="12" hidden="1" customHeight="1" collapsed="1">
      <c r="A66" s="221">
        <v>2</v>
      </c>
      <c r="B66" s="221">
        <v>7</v>
      </c>
      <c r="C66" s="221">
        <v>1</v>
      </c>
      <c r="D66" s="221"/>
      <c r="E66" s="221"/>
      <c r="F66" s="221"/>
      <c r="G66" s="231" t="s">
        <v>321</v>
      </c>
      <c r="H66" s="219">
        <v>37</v>
      </c>
      <c r="I66" s="228">
        <f>I67+I68</f>
        <v>0</v>
      </c>
      <c r="J66" s="228">
        <f>J67+J68</f>
        <v>0</v>
      </c>
      <c r="K66" s="228">
        <f>K67+K68</f>
        <v>0</v>
      </c>
    </row>
    <row r="67" spans="1:11" s="196" customFormat="1" ht="12" hidden="1" customHeight="1" collapsed="1">
      <c r="A67" s="221">
        <v>2</v>
      </c>
      <c r="B67" s="221">
        <v>7</v>
      </c>
      <c r="C67" s="221">
        <v>1</v>
      </c>
      <c r="D67" s="221">
        <v>1</v>
      </c>
      <c r="E67" s="221">
        <v>1</v>
      </c>
      <c r="F67" s="221">
        <v>1</v>
      </c>
      <c r="G67" s="231" t="s">
        <v>100</v>
      </c>
      <c r="H67" s="219">
        <v>38</v>
      </c>
      <c r="I67" s="228"/>
      <c r="J67" s="228"/>
      <c r="K67" s="228"/>
    </row>
    <row r="68" spans="1:11" s="196" customFormat="1" ht="12" hidden="1" customHeight="1" collapsed="1">
      <c r="A68" s="221">
        <v>2</v>
      </c>
      <c r="B68" s="221">
        <v>7</v>
      </c>
      <c r="C68" s="221">
        <v>1</v>
      </c>
      <c r="D68" s="221">
        <v>1</v>
      </c>
      <c r="E68" s="221">
        <v>1</v>
      </c>
      <c r="F68" s="221">
        <v>2</v>
      </c>
      <c r="G68" s="231" t="s">
        <v>101</v>
      </c>
      <c r="H68" s="219">
        <v>39</v>
      </c>
      <c r="I68" s="228"/>
      <c r="J68" s="228"/>
      <c r="K68" s="228"/>
    </row>
    <row r="69" spans="1:11" s="196" customFormat="1" ht="12" hidden="1" customHeight="1" collapsed="1">
      <c r="A69" s="221">
        <v>2</v>
      </c>
      <c r="B69" s="221">
        <v>7</v>
      </c>
      <c r="C69" s="221">
        <v>2</v>
      </c>
      <c r="D69" s="221"/>
      <c r="E69" s="221"/>
      <c r="F69" s="221"/>
      <c r="G69" s="227" t="s">
        <v>322</v>
      </c>
      <c r="H69" s="219">
        <v>40</v>
      </c>
      <c r="I69" s="228">
        <f>I70+I71+I72</f>
        <v>0</v>
      </c>
      <c r="J69" s="228">
        <f>J70+J71+J72</f>
        <v>0</v>
      </c>
      <c r="K69" s="228">
        <f>K70+K71+K72</f>
        <v>0</v>
      </c>
    </row>
    <row r="70" spans="1:11" s="196" customFormat="1" ht="12" hidden="1" customHeight="1" collapsed="1">
      <c r="A70" s="221">
        <v>2</v>
      </c>
      <c r="B70" s="221">
        <v>7</v>
      </c>
      <c r="C70" s="221">
        <v>2</v>
      </c>
      <c r="D70" s="221">
        <v>1</v>
      </c>
      <c r="E70" s="221">
        <v>1</v>
      </c>
      <c r="F70" s="221">
        <v>1</v>
      </c>
      <c r="G70" s="227" t="s">
        <v>323</v>
      </c>
      <c r="H70" s="219">
        <v>41</v>
      </c>
      <c r="I70" s="228"/>
      <c r="J70" s="228"/>
      <c r="K70" s="228"/>
    </row>
    <row r="71" spans="1:11" s="196" customFormat="1" ht="12" hidden="1" customHeight="1" collapsed="1">
      <c r="A71" s="221">
        <v>2</v>
      </c>
      <c r="B71" s="221">
        <v>7</v>
      </c>
      <c r="C71" s="221">
        <v>2</v>
      </c>
      <c r="D71" s="221">
        <v>1</v>
      </c>
      <c r="E71" s="221">
        <v>1</v>
      </c>
      <c r="F71" s="221">
        <v>2</v>
      </c>
      <c r="G71" s="227" t="s">
        <v>324</v>
      </c>
      <c r="H71" s="219">
        <v>42</v>
      </c>
      <c r="I71" s="228"/>
      <c r="J71" s="228"/>
      <c r="K71" s="228"/>
    </row>
    <row r="72" spans="1:11" s="196" customFormat="1" ht="12" hidden="1" customHeight="1" collapsed="1">
      <c r="A72" s="221">
        <v>2</v>
      </c>
      <c r="B72" s="221">
        <v>7</v>
      </c>
      <c r="C72" s="221">
        <v>2</v>
      </c>
      <c r="D72" s="221">
        <v>2</v>
      </c>
      <c r="E72" s="221">
        <v>1</v>
      </c>
      <c r="F72" s="221">
        <v>1</v>
      </c>
      <c r="G72" s="227" t="s">
        <v>106</v>
      </c>
      <c r="H72" s="219">
        <v>43</v>
      </c>
      <c r="I72" s="228"/>
      <c r="J72" s="228"/>
      <c r="K72" s="228"/>
    </row>
    <row r="73" spans="1:11" s="196" customFormat="1" ht="12" hidden="1" customHeight="1" collapsed="1">
      <c r="A73" s="221">
        <v>2</v>
      </c>
      <c r="B73" s="221">
        <v>7</v>
      </c>
      <c r="C73" s="221">
        <v>3</v>
      </c>
      <c r="D73" s="221"/>
      <c r="E73" s="221"/>
      <c r="F73" s="221"/>
      <c r="G73" s="227" t="s">
        <v>107</v>
      </c>
      <c r="H73" s="219">
        <v>44</v>
      </c>
      <c r="I73" s="228"/>
      <c r="J73" s="228"/>
      <c r="K73" s="228"/>
    </row>
    <row r="74" spans="1:11" s="226" customFormat="1" ht="12" hidden="1" customHeight="1" collapsed="1">
      <c r="A74" s="220">
        <v>2</v>
      </c>
      <c r="B74" s="220">
        <v>8</v>
      </c>
      <c r="C74" s="220"/>
      <c r="D74" s="220"/>
      <c r="E74" s="220"/>
      <c r="F74" s="220"/>
      <c r="G74" s="225" t="s">
        <v>325</v>
      </c>
      <c r="H74" s="223">
        <v>45</v>
      </c>
      <c r="I74" s="224">
        <f>I75+I79</f>
        <v>0</v>
      </c>
      <c r="J74" s="224">
        <f>J75+J79</f>
        <v>0</v>
      </c>
      <c r="K74" s="224">
        <f>K75+K79</f>
        <v>0</v>
      </c>
    </row>
    <row r="75" spans="1:11" s="196" customFormat="1" ht="12" hidden="1" customHeight="1" collapsed="1">
      <c r="A75" s="221">
        <v>2</v>
      </c>
      <c r="B75" s="221">
        <v>8</v>
      </c>
      <c r="C75" s="221">
        <v>1</v>
      </c>
      <c r="D75" s="221">
        <v>1</v>
      </c>
      <c r="E75" s="221"/>
      <c r="F75" s="221"/>
      <c r="G75" s="227" t="s">
        <v>111</v>
      </c>
      <c r="H75" s="219">
        <v>46</v>
      </c>
      <c r="I75" s="228">
        <f>I76+I77+I78</f>
        <v>0</v>
      </c>
      <c r="J75" s="228">
        <f>J76+J77+J78</f>
        <v>0</v>
      </c>
      <c r="K75" s="228">
        <f>K76+K77+K78</f>
        <v>0</v>
      </c>
    </row>
    <row r="76" spans="1:11" s="196" customFormat="1" ht="12" hidden="1" customHeight="1" collapsed="1">
      <c r="A76" s="221">
        <v>2</v>
      </c>
      <c r="B76" s="221">
        <v>8</v>
      </c>
      <c r="C76" s="221">
        <v>1</v>
      </c>
      <c r="D76" s="221">
        <v>1</v>
      </c>
      <c r="E76" s="221">
        <v>1</v>
      </c>
      <c r="F76" s="221">
        <v>1</v>
      </c>
      <c r="G76" s="227" t="s">
        <v>326</v>
      </c>
      <c r="H76" s="219">
        <v>47</v>
      </c>
      <c r="I76" s="228"/>
      <c r="J76" s="228"/>
      <c r="K76" s="228"/>
    </row>
    <row r="77" spans="1:11" s="196" customFormat="1" ht="12" hidden="1" customHeight="1" collapsed="1">
      <c r="A77" s="221">
        <v>2</v>
      </c>
      <c r="B77" s="221">
        <v>8</v>
      </c>
      <c r="C77" s="221">
        <v>1</v>
      </c>
      <c r="D77" s="221">
        <v>1</v>
      </c>
      <c r="E77" s="221">
        <v>1</v>
      </c>
      <c r="F77" s="221">
        <v>2</v>
      </c>
      <c r="G77" s="227" t="s">
        <v>327</v>
      </c>
      <c r="H77" s="219">
        <v>48</v>
      </c>
      <c r="I77" s="228"/>
      <c r="J77" s="228"/>
      <c r="K77" s="228"/>
    </row>
    <row r="78" spans="1:11" s="196" customFormat="1" ht="12" hidden="1" customHeight="1" collapsed="1">
      <c r="A78" s="221">
        <v>2</v>
      </c>
      <c r="B78" s="221">
        <v>8</v>
      </c>
      <c r="C78" s="221">
        <v>1</v>
      </c>
      <c r="D78" s="221">
        <v>1</v>
      </c>
      <c r="E78" s="221">
        <v>1</v>
      </c>
      <c r="F78" s="221">
        <v>3</v>
      </c>
      <c r="G78" s="230" t="s">
        <v>114</v>
      </c>
      <c r="H78" s="219">
        <v>49</v>
      </c>
      <c r="I78" s="228"/>
      <c r="J78" s="228"/>
      <c r="K78" s="228"/>
    </row>
    <row r="79" spans="1:11" s="196" customFormat="1" ht="12" hidden="1" customHeight="1" collapsed="1">
      <c r="A79" s="221">
        <v>2</v>
      </c>
      <c r="B79" s="221">
        <v>8</v>
      </c>
      <c r="C79" s="221">
        <v>1</v>
      </c>
      <c r="D79" s="221">
        <v>2</v>
      </c>
      <c r="E79" s="221"/>
      <c r="F79" s="221"/>
      <c r="G79" s="227" t="s">
        <v>115</v>
      </c>
      <c r="H79" s="219">
        <v>50</v>
      </c>
      <c r="I79" s="228"/>
      <c r="J79" s="228"/>
      <c r="K79" s="228"/>
    </row>
    <row r="80" spans="1:11" s="226" customFormat="1" ht="36" hidden="1" customHeight="1" collapsed="1">
      <c r="A80" s="232">
        <v>2</v>
      </c>
      <c r="B80" s="232">
        <v>9</v>
      </c>
      <c r="C80" s="232"/>
      <c r="D80" s="232"/>
      <c r="E80" s="232"/>
      <c r="F80" s="232"/>
      <c r="G80" s="225" t="s">
        <v>328</v>
      </c>
      <c r="H80" s="223">
        <v>51</v>
      </c>
      <c r="I80" s="224"/>
      <c r="J80" s="224"/>
      <c r="K80" s="224"/>
    </row>
    <row r="81" spans="1:11" s="226" customFormat="1" ht="48" hidden="1" customHeight="1" collapsed="1">
      <c r="A81" s="220">
        <v>3</v>
      </c>
      <c r="B81" s="220"/>
      <c r="C81" s="220"/>
      <c r="D81" s="220"/>
      <c r="E81" s="220"/>
      <c r="F81" s="220"/>
      <c r="G81" s="225" t="s">
        <v>329</v>
      </c>
      <c r="H81" s="223">
        <v>52</v>
      </c>
      <c r="I81" s="224">
        <f>I82+I88+I89</f>
        <v>0</v>
      </c>
      <c r="J81" s="224">
        <f>J82+J88+J89</f>
        <v>0</v>
      </c>
      <c r="K81" s="224">
        <f>K82+K88+K89</f>
        <v>0</v>
      </c>
    </row>
    <row r="82" spans="1:11" s="226" customFormat="1" ht="24" hidden="1" customHeight="1" collapsed="1">
      <c r="A82" s="220">
        <v>3</v>
      </c>
      <c r="B82" s="220">
        <v>1</v>
      </c>
      <c r="C82" s="220"/>
      <c r="D82" s="220"/>
      <c r="E82" s="220"/>
      <c r="F82" s="220"/>
      <c r="G82" s="225" t="s">
        <v>131</v>
      </c>
      <c r="H82" s="223">
        <v>53</v>
      </c>
      <c r="I82" s="224">
        <f>I83+I84+I85+I86+I87</f>
        <v>0</v>
      </c>
      <c r="J82" s="224">
        <f>J83+J84+J85+J86+J87</f>
        <v>0</v>
      </c>
      <c r="K82" s="224">
        <f>K83+K84+K85+K86+K87</f>
        <v>0</v>
      </c>
    </row>
    <row r="83" spans="1:11" s="196" customFormat="1" ht="24" hidden="1" customHeight="1" collapsed="1">
      <c r="A83" s="233">
        <v>3</v>
      </c>
      <c r="B83" s="233">
        <v>1</v>
      </c>
      <c r="C83" s="233">
        <v>1</v>
      </c>
      <c r="D83" s="234"/>
      <c r="E83" s="234"/>
      <c r="F83" s="234"/>
      <c r="G83" s="227" t="s">
        <v>330</v>
      </c>
      <c r="H83" s="219">
        <v>54</v>
      </c>
      <c r="I83" s="228"/>
      <c r="J83" s="228"/>
      <c r="K83" s="228"/>
    </row>
    <row r="84" spans="1:11" s="196" customFormat="1" ht="12" hidden="1" customHeight="1" collapsed="1">
      <c r="A84" s="233">
        <v>3</v>
      </c>
      <c r="B84" s="233">
        <v>1</v>
      </c>
      <c r="C84" s="233">
        <v>2</v>
      </c>
      <c r="D84" s="233"/>
      <c r="E84" s="234"/>
      <c r="F84" s="234"/>
      <c r="G84" s="230" t="s">
        <v>149</v>
      </c>
      <c r="H84" s="219">
        <v>55</v>
      </c>
      <c r="I84" s="228"/>
      <c r="J84" s="228"/>
      <c r="K84" s="228"/>
    </row>
    <row r="85" spans="1:11" s="196" customFormat="1" ht="12" hidden="1" customHeight="1" collapsed="1">
      <c r="A85" s="233">
        <v>3</v>
      </c>
      <c r="B85" s="233">
        <v>1</v>
      </c>
      <c r="C85" s="233">
        <v>3</v>
      </c>
      <c r="D85" s="233"/>
      <c r="E85" s="233"/>
      <c r="F85" s="233"/>
      <c r="G85" s="230" t="s">
        <v>154</v>
      </c>
      <c r="H85" s="219">
        <v>56</v>
      </c>
      <c r="I85" s="228"/>
      <c r="J85" s="228"/>
      <c r="K85" s="228"/>
    </row>
    <row r="86" spans="1:11" s="196" customFormat="1" ht="12" hidden="1" customHeight="1" collapsed="1">
      <c r="A86" s="233">
        <v>3</v>
      </c>
      <c r="B86" s="233">
        <v>1</v>
      </c>
      <c r="C86" s="233">
        <v>4</v>
      </c>
      <c r="D86" s="233"/>
      <c r="E86" s="233"/>
      <c r="F86" s="233"/>
      <c r="G86" s="230" t="s">
        <v>163</v>
      </c>
      <c r="H86" s="219">
        <v>57</v>
      </c>
      <c r="I86" s="228"/>
      <c r="J86" s="228"/>
      <c r="K86" s="228"/>
    </row>
    <row r="87" spans="1:11" s="196" customFormat="1" ht="24" hidden="1" customHeight="1" collapsed="1">
      <c r="A87" s="233">
        <v>3</v>
      </c>
      <c r="B87" s="233">
        <v>1</v>
      </c>
      <c r="C87" s="233">
        <v>5</v>
      </c>
      <c r="D87" s="233"/>
      <c r="E87" s="233"/>
      <c r="F87" s="233"/>
      <c r="G87" s="230" t="s">
        <v>331</v>
      </c>
      <c r="H87" s="219">
        <v>58</v>
      </c>
      <c r="I87" s="228"/>
      <c r="J87" s="228"/>
      <c r="K87" s="228"/>
    </row>
    <row r="88" spans="1:11" s="226" customFormat="1" ht="24.75" hidden="1" customHeight="1" collapsed="1">
      <c r="A88" s="234">
        <v>3</v>
      </c>
      <c r="B88" s="234">
        <v>2</v>
      </c>
      <c r="C88" s="234"/>
      <c r="D88" s="234"/>
      <c r="E88" s="234"/>
      <c r="F88" s="234"/>
      <c r="G88" s="235" t="s">
        <v>332</v>
      </c>
      <c r="H88" s="223">
        <v>59</v>
      </c>
      <c r="I88" s="224"/>
      <c r="J88" s="224"/>
      <c r="K88" s="224"/>
    </row>
    <row r="89" spans="1:11" s="226" customFormat="1" ht="24" hidden="1" customHeight="1" collapsed="1">
      <c r="A89" s="234">
        <v>3</v>
      </c>
      <c r="B89" s="234">
        <v>3</v>
      </c>
      <c r="C89" s="234"/>
      <c r="D89" s="234"/>
      <c r="E89" s="234"/>
      <c r="F89" s="234"/>
      <c r="G89" s="235" t="s">
        <v>206</v>
      </c>
      <c r="H89" s="223">
        <v>60</v>
      </c>
      <c r="I89" s="224"/>
      <c r="J89" s="224"/>
      <c r="K89" s="224"/>
    </row>
    <row r="90" spans="1:11" s="226" customFormat="1" ht="12" customHeight="1">
      <c r="A90" s="220"/>
      <c r="B90" s="220"/>
      <c r="C90" s="220"/>
      <c r="D90" s="220"/>
      <c r="E90" s="220"/>
      <c r="F90" s="220"/>
      <c r="G90" s="225" t="s">
        <v>333</v>
      </c>
      <c r="H90" s="223">
        <v>61</v>
      </c>
      <c r="I90" s="224">
        <f>I30+I81</f>
        <v>1384.78</v>
      </c>
      <c r="J90" s="224">
        <f>J30+J81</f>
        <v>1966.51</v>
      </c>
      <c r="K90" s="224">
        <f>K30+K81</f>
        <v>0</v>
      </c>
    </row>
    <row r="91" spans="1:11" s="196" customFormat="1" ht="9" customHeight="1">
      <c r="A91" s="236"/>
      <c r="B91" s="236"/>
      <c r="C91" s="236"/>
      <c r="D91" s="237"/>
      <c r="E91" s="237"/>
      <c r="F91" s="237"/>
      <c r="G91" s="237"/>
      <c r="H91" s="202"/>
      <c r="I91" s="203"/>
      <c r="J91" s="203"/>
      <c r="K91" s="238"/>
    </row>
    <row r="92" spans="1:11" s="196" customFormat="1" ht="12" customHeight="1">
      <c r="A92" s="203" t="s">
        <v>334</v>
      </c>
      <c r="H92" s="239"/>
      <c r="I92" s="240"/>
    </row>
    <row r="93" spans="1:11" s="196" customFormat="1">
      <c r="H93" s="241"/>
      <c r="I93" s="199"/>
      <c r="J93" s="199"/>
      <c r="K93" s="199"/>
    </row>
    <row r="94" spans="1:11" s="196" customFormat="1">
      <c r="A94" s="242" t="s">
        <v>226</v>
      </c>
      <c r="B94" s="243"/>
      <c r="C94" s="243"/>
      <c r="D94" s="243"/>
      <c r="E94" s="243"/>
      <c r="F94" s="243"/>
      <c r="G94" s="243"/>
      <c r="H94" s="244"/>
      <c r="I94" s="245"/>
      <c r="J94" s="245"/>
      <c r="K94" s="246" t="s">
        <v>227</v>
      </c>
    </row>
    <row r="95" spans="1:11" s="196" customFormat="1" ht="12" customHeight="1">
      <c r="A95" s="487" t="s">
        <v>335</v>
      </c>
      <c r="B95" s="478"/>
      <c r="C95" s="478"/>
      <c r="D95" s="478"/>
      <c r="E95" s="478"/>
      <c r="F95" s="478"/>
      <c r="G95" s="478"/>
      <c r="H95" s="241"/>
      <c r="I95" s="247" t="s">
        <v>229</v>
      </c>
      <c r="J95" s="247"/>
      <c r="K95" s="248" t="s">
        <v>230</v>
      </c>
    </row>
    <row r="96" spans="1:11" s="196" customFormat="1" ht="12" customHeight="1">
      <c r="A96" s="203"/>
      <c r="B96" s="203"/>
      <c r="C96" s="249"/>
      <c r="D96" s="203"/>
      <c r="E96" s="203"/>
      <c r="F96" s="488"/>
      <c r="G96" s="478"/>
      <c r="H96" s="241"/>
      <c r="I96" s="250"/>
      <c r="J96" s="251"/>
      <c r="K96" s="251"/>
    </row>
    <row r="97" spans="1:11" s="196" customFormat="1">
      <c r="A97" s="242" t="s">
        <v>231</v>
      </c>
      <c r="B97" s="242"/>
      <c r="C97" s="242"/>
      <c r="D97" s="242"/>
      <c r="E97" s="242"/>
      <c r="F97" s="242"/>
      <c r="G97" s="242"/>
      <c r="H97" s="241"/>
      <c r="I97" s="245"/>
      <c r="J97" s="245"/>
      <c r="K97" s="246" t="s">
        <v>232</v>
      </c>
    </row>
    <row r="98" spans="1:11" s="196" customFormat="1" ht="24.75" customHeight="1">
      <c r="A98" s="474" t="s">
        <v>336</v>
      </c>
      <c r="B98" s="475"/>
      <c r="C98" s="475"/>
      <c r="D98" s="475"/>
      <c r="E98" s="475"/>
      <c r="F98" s="475"/>
      <c r="G98" s="475"/>
      <c r="H98" s="244"/>
      <c r="I98" s="247" t="s">
        <v>229</v>
      </c>
      <c r="J98" s="252"/>
      <c r="K98" s="252" t="s">
        <v>230</v>
      </c>
    </row>
    <row r="99" spans="1:11" s="253" customFormat="1" ht="12.75" customHeight="1">
      <c r="H99" s="201"/>
    </row>
  </sheetData>
  <sheetProtection formatCells="0" formatColumns="0" formatRows="0" insertColumns="0" insertRows="0" insertHyperlinks="0" deleteColumns="0" deleteRows="0" sort="0" autoFilter="0" pivotTables="0"/>
  <mergeCells count="22">
    <mergeCell ref="A11:K11"/>
    <mergeCell ref="G5:K5"/>
    <mergeCell ref="G6:K6"/>
    <mergeCell ref="G7:K7"/>
    <mergeCell ref="G8:K8"/>
    <mergeCell ref="A9:K9"/>
    <mergeCell ref="A98:G98"/>
    <mergeCell ref="G12:K12"/>
    <mergeCell ref="G13:K13"/>
    <mergeCell ref="A15:K15"/>
    <mergeCell ref="G16:K16"/>
    <mergeCell ref="A18:K18"/>
    <mergeCell ref="A25:F28"/>
    <mergeCell ref="G25:G28"/>
    <mergeCell ref="H25:H28"/>
    <mergeCell ref="I25:K25"/>
    <mergeCell ref="I26:K26"/>
    <mergeCell ref="I27:I28"/>
    <mergeCell ref="J27:K27"/>
    <mergeCell ref="A29:F29"/>
    <mergeCell ref="A95:G95"/>
    <mergeCell ref="F96:G96"/>
  </mergeCells>
  <pageMargins left="0.31496062992125984" right="0.31496062992125984" top="0.15748031496062992" bottom="0.15748031496062992" header="0.11811023622047245" footer="0.118110236220472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2:I39"/>
  <sheetViews>
    <sheetView workbookViewId="0">
      <selection activeCell="H12" sqref="H12"/>
    </sheetView>
  </sheetViews>
  <sheetFormatPr defaultRowHeight="15"/>
  <cols>
    <col min="1" max="1" width="6.42578125" style="274" customWidth="1"/>
    <col min="2" max="2" width="13.7109375" style="274" customWidth="1"/>
    <col min="3" max="3" width="11.5703125" style="274" customWidth="1"/>
    <col min="4" max="4" width="9.140625" style="274" customWidth="1"/>
    <col min="5" max="5" width="7.140625" style="274" customWidth="1"/>
    <col min="6" max="6" width="13.7109375" style="274" customWidth="1"/>
    <col min="7" max="7" width="10" style="274" customWidth="1"/>
    <col min="8" max="8" width="13.5703125" style="274" customWidth="1"/>
    <col min="9" max="9" width="9.140625" style="274" customWidth="1"/>
    <col min="10" max="16384" width="9.140625" style="293"/>
  </cols>
  <sheetData>
    <row r="2" spans="1:8">
      <c r="A2" s="495" t="s">
        <v>386</v>
      </c>
      <c r="B2" s="495"/>
      <c r="C2" s="495"/>
      <c r="D2" s="495"/>
      <c r="E2" s="495"/>
      <c r="F2" s="495"/>
      <c r="G2" s="495"/>
      <c r="H2" s="495"/>
    </row>
    <row r="3" spans="1:8">
      <c r="A3" s="496" t="s">
        <v>258</v>
      </c>
      <c r="B3" s="496"/>
      <c r="C3" s="496"/>
      <c r="D3" s="496"/>
      <c r="E3" s="496"/>
      <c r="F3" s="496"/>
      <c r="G3" s="496"/>
      <c r="H3" s="496"/>
    </row>
    <row r="6" spans="1:8">
      <c r="A6" s="497" t="s">
        <v>387</v>
      </c>
      <c r="B6" s="497"/>
      <c r="C6" s="497"/>
      <c r="D6" s="497"/>
      <c r="E6" s="497"/>
      <c r="F6" s="497"/>
      <c r="G6" s="497"/>
      <c r="H6" s="497"/>
    </row>
    <row r="9" spans="1:8" ht="15" customHeight="1">
      <c r="A9" s="498" t="s">
        <v>388</v>
      </c>
      <c r="B9" s="498"/>
      <c r="C9" s="498"/>
      <c r="D9" s="498"/>
      <c r="E9" s="498"/>
      <c r="F9" s="498"/>
      <c r="G9" s="498"/>
      <c r="H9" s="498"/>
    </row>
    <row r="10" spans="1:8">
      <c r="D10" s="275"/>
    </row>
    <row r="11" spans="1:8">
      <c r="C11" s="497" t="s">
        <v>486</v>
      </c>
      <c r="D11" s="497"/>
      <c r="E11" s="497"/>
      <c r="F11" s="497"/>
    </row>
    <row r="12" spans="1:8">
      <c r="B12" s="494" t="s">
        <v>389</v>
      </c>
      <c r="C12" s="494"/>
      <c r="D12" s="494"/>
      <c r="E12" s="494"/>
      <c r="F12" s="494"/>
      <c r="G12" s="494"/>
    </row>
    <row r="14" spans="1:8" ht="15" customHeight="1">
      <c r="A14" s="500" t="s">
        <v>390</v>
      </c>
      <c r="B14" s="500"/>
      <c r="C14" s="276" t="s">
        <v>391</v>
      </c>
      <c r="D14" s="277"/>
      <c r="E14" s="277"/>
      <c r="F14" s="277"/>
      <c r="G14" s="277"/>
      <c r="H14" s="277"/>
    </row>
    <row r="15" spans="1:8">
      <c r="A15" s="501" t="s">
        <v>392</v>
      </c>
      <c r="B15" s="501"/>
      <c r="C15" s="501"/>
      <c r="D15" s="501"/>
      <c r="E15" s="501"/>
      <c r="F15" s="501"/>
      <c r="G15" s="501"/>
      <c r="H15" s="501"/>
    </row>
    <row r="16" spans="1:8" ht="28.5" customHeight="1">
      <c r="A16" s="278" t="s">
        <v>393</v>
      </c>
      <c r="B16" s="278" t="s">
        <v>394</v>
      </c>
      <c r="C16" s="502" t="s">
        <v>395</v>
      </c>
      <c r="D16" s="503"/>
      <c r="E16" s="504"/>
      <c r="F16" s="278" t="s">
        <v>396</v>
      </c>
      <c r="G16" s="279" t="s">
        <v>397</v>
      </c>
      <c r="H16" s="279" t="s">
        <v>398</v>
      </c>
    </row>
    <row r="17" spans="1:8">
      <c r="A17" s="280">
        <v>1</v>
      </c>
      <c r="B17" s="281" t="s">
        <v>243</v>
      </c>
      <c r="C17" s="505" t="s">
        <v>399</v>
      </c>
      <c r="D17" s="505"/>
      <c r="E17" s="505"/>
      <c r="F17" s="283" t="s">
        <v>400</v>
      </c>
      <c r="G17" s="284">
        <v>1</v>
      </c>
      <c r="H17" s="285">
        <v>16500</v>
      </c>
    </row>
    <row r="18" spans="1:8">
      <c r="A18" s="280">
        <v>2</v>
      </c>
      <c r="B18" s="281" t="s">
        <v>243</v>
      </c>
      <c r="C18" s="505" t="s">
        <v>401</v>
      </c>
      <c r="D18" s="505"/>
      <c r="E18" s="505"/>
      <c r="F18" s="283" t="s">
        <v>400</v>
      </c>
      <c r="G18" s="284">
        <v>1</v>
      </c>
      <c r="H18" s="285">
        <v>65686.77</v>
      </c>
    </row>
    <row r="19" spans="1:8">
      <c r="A19" s="280">
        <v>3</v>
      </c>
      <c r="B19" s="281" t="s">
        <v>243</v>
      </c>
      <c r="C19" s="505" t="s">
        <v>402</v>
      </c>
      <c r="D19" s="505"/>
      <c r="E19" s="505"/>
      <c r="F19" s="283" t="s">
        <v>400</v>
      </c>
      <c r="G19" s="284">
        <v>1</v>
      </c>
      <c r="H19" s="285">
        <v>938.75</v>
      </c>
    </row>
    <row r="20" spans="1:8">
      <c r="A20" s="280"/>
      <c r="B20" s="281"/>
      <c r="C20" s="499" t="s">
        <v>403</v>
      </c>
      <c r="D20" s="499"/>
      <c r="E20" s="499"/>
      <c r="F20" s="286" t="s">
        <v>400</v>
      </c>
      <c r="G20" s="287">
        <v>1</v>
      </c>
      <c r="H20" s="288">
        <f>0+H17+H18</f>
        <v>82186.77</v>
      </c>
    </row>
    <row r="21" spans="1:8">
      <c r="A21" s="280">
        <v>4</v>
      </c>
      <c r="B21" s="281" t="s">
        <v>237</v>
      </c>
      <c r="C21" s="505" t="s">
        <v>404</v>
      </c>
      <c r="D21" s="505"/>
      <c r="E21" s="505"/>
      <c r="F21" s="283" t="s">
        <v>400</v>
      </c>
      <c r="G21" s="284">
        <v>1</v>
      </c>
      <c r="H21" s="285">
        <v>1966.51</v>
      </c>
    </row>
    <row r="22" spans="1:8">
      <c r="A22" s="280">
        <v>5</v>
      </c>
      <c r="B22" s="281" t="s">
        <v>237</v>
      </c>
      <c r="C22" s="505" t="s">
        <v>399</v>
      </c>
      <c r="D22" s="505"/>
      <c r="E22" s="505"/>
      <c r="F22" s="283" t="s">
        <v>400</v>
      </c>
      <c r="G22" s="284">
        <v>1</v>
      </c>
      <c r="H22" s="285">
        <v>10107</v>
      </c>
    </row>
    <row r="23" spans="1:8">
      <c r="A23" s="280">
        <v>6</v>
      </c>
      <c r="B23" s="281" t="s">
        <v>237</v>
      </c>
      <c r="C23" s="505" t="s">
        <v>401</v>
      </c>
      <c r="D23" s="505"/>
      <c r="E23" s="505"/>
      <c r="F23" s="283" t="s">
        <v>400</v>
      </c>
      <c r="G23" s="284">
        <v>1</v>
      </c>
      <c r="H23" s="285">
        <v>24706.99</v>
      </c>
    </row>
    <row r="24" spans="1:8">
      <c r="A24" s="280">
        <v>7</v>
      </c>
      <c r="B24" s="281" t="s">
        <v>237</v>
      </c>
      <c r="C24" s="505" t="s">
        <v>402</v>
      </c>
      <c r="D24" s="505"/>
      <c r="E24" s="505"/>
      <c r="F24" s="283" t="s">
        <v>400</v>
      </c>
      <c r="G24" s="284">
        <v>1</v>
      </c>
      <c r="H24" s="285">
        <v>354</v>
      </c>
    </row>
    <row r="25" spans="1:8">
      <c r="A25" s="280"/>
      <c r="B25" s="281"/>
      <c r="C25" s="499" t="s">
        <v>403</v>
      </c>
      <c r="D25" s="499"/>
      <c r="E25" s="499"/>
      <c r="F25" s="286" t="s">
        <v>400</v>
      </c>
      <c r="G25" s="287">
        <v>1</v>
      </c>
      <c r="H25" s="288">
        <f>0+H21+H22+H23</f>
        <v>36780.5</v>
      </c>
    </row>
    <row r="26" spans="1:8">
      <c r="A26" s="280">
        <v>8</v>
      </c>
      <c r="B26" s="281" t="s">
        <v>249</v>
      </c>
      <c r="C26" s="505" t="s">
        <v>399</v>
      </c>
      <c r="D26" s="505"/>
      <c r="E26" s="505"/>
      <c r="F26" s="283" t="s">
        <v>400</v>
      </c>
      <c r="G26" s="284">
        <v>1</v>
      </c>
      <c r="H26" s="285">
        <v>1725</v>
      </c>
    </row>
    <row r="27" spans="1:8">
      <c r="A27" s="280">
        <v>9</v>
      </c>
      <c r="B27" s="281" t="s">
        <v>249</v>
      </c>
      <c r="C27" s="505" t="s">
        <v>401</v>
      </c>
      <c r="D27" s="505"/>
      <c r="E27" s="505"/>
      <c r="F27" s="283" t="s">
        <v>400</v>
      </c>
      <c r="G27" s="284">
        <v>1</v>
      </c>
      <c r="H27" s="285">
        <v>332.8</v>
      </c>
    </row>
    <row r="28" spans="1:8">
      <c r="A28" s="280">
        <v>10</v>
      </c>
      <c r="B28" s="281" t="s">
        <v>249</v>
      </c>
      <c r="C28" s="505" t="s">
        <v>402</v>
      </c>
      <c r="D28" s="505"/>
      <c r="E28" s="505"/>
      <c r="F28" s="283" t="s">
        <v>400</v>
      </c>
      <c r="G28" s="284">
        <v>1</v>
      </c>
      <c r="H28" s="285">
        <v>4.76</v>
      </c>
    </row>
    <row r="29" spans="1:8">
      <c r="A29" s="280"/>
      <c r="B29" s="281"/>
      <c r="C29" s="499" t="s">
        <v>403</v>
      </c>
      <c r="D29" s="499"/>
      <c r="E29" s="499"/>
      <c r="F29" s="286" t="s">
        <v>400</v>
      </c>
      <c r="G29" s="287">
        <v>1</v>
      </c>
      <c r="H29" s="288">
        <f>0+H26+H27</f>
        <v>2057.8000000000002</v>
      </c>
    </row>
    <row r="30" spans="1:8">
      <c r="A30" s="275"/>
      <c r="B30" s="289"/>
      <c r="C30" s="500"/>
      <c r="D30" s="500"/>
      <c r="E30" s="500"/>
      <c r="F30" s="290"/>
      <c r="G30" s="291"/>
      <c r="H30" s="292"/>
    </row>
    <row r="31" spans="1:8">
      <c r="A31" s="275"/>
      <c r="B31" s="289"/>
      <c r="C31" s="289"/>
      <c r="D31" s="289"/>
      <c r="E31" s="289"/>
      <c r="F31" s="290"/>
      <c r="G31" s="291"/>
      <c r="H31" s="292"/>
    </row>
    <row r="34" spans="1:8">
      <c r="A34" s="500" t="s">
        <v>226</v>
      </c>
      <c r="B34" s="500"/>
      <c r="C34" s="500"/>
      <c r="D34" s="500"/>
      <c r="E34" s="507" t="s">
        <v>227</v>
      </c>
      <c r="F34" s="507"/>
      <c r="G34" s="507"/>
      <c r="H34" s="507"/>
    </row>
    <row r="35" spans="1:8">
      <c r="E35" s="506" t="s">
        <v>405</v>
      </c>
      <c r="F35" s="506"/>
      <c r="G35" s="506"/>
      <c r="H35" s="506"/>
    </row>
    <row r="38" spans="1:8">
      <c r="A38" s="500" t="s">
        <v>231</v>
      </c>
      <c r="B38" s="500"/>
      <c r="C38" s="500"/>
      <c r="D38" s="500"/>
      <c r="E38" s="507" t="s">
        <v>232</v>
      </c>
      <c r="F38" s="507"/>
      <c r="G38" s="507"/>
      <c r="H38" s="507"/>
    </row>
    <row r="39" spans="1:8">
      <c r="E39" s="506" t="s">
        <v>405</v>
      </c>
      <c r="F39" s="506"/>
      <c r="G39" s="506"/>
      <c r="H39" s="506"/>
    </row>
  </sheetData>
  <sheetProtection formatCells="0" formatColumns="0" formatRows="0" insertColumns="0" insertRows="0" insertHyperlinks="0" deleteColumns="0" deleteRows="0" sort="0" autoFilter="0" pivotTables="0"/>
  <mergeCells count="29">
    <mergeCell ref="E35:H35"/>
    <mergeCell ref="A38:D38"/>
    <mergeCell ref="E38:H38"/>
    <mergeCell ref="E39:H39"/>
    <mergeCell ref="C26:E26"/>
    <mergeCell ref="C27:E27"/>
    <mergeCell ref="C28:E28"/>
    <mergeCell ref="C29:E29"/>
    <mergeCell ref="C30:E30"/>
    <mergeCell ref="A34:D34"/>
    <mergeCell ref="E34:H34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B12:G12"/>
    <mergeCell ref="A2:H2"/>
    <mergeCell ref="A3:H3"/>
    <mergeCell ref="A6:H6"/>
    <mergeCell ref="A9:H9"/>
    <mergeCell ref="C11:F11"/>
  </mergeCells>
  <pageMargins left="0.11811023622047245" right="0.51181102362204722" top="0.15748031496062992" bottom="0.15748031496062992" header="0.11811023622047245" footer="0.1181102362204724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I39"/>
  <sheetViews>
    <sheetView workbookViewId="0">
      <selection activeCell="I6" sqref="I6"/>
    </sheetView>
  </sheetViews>
  <sheetFormatPr defaultRowHeight="15"/>
  <cols>
    <col min="1" max="1" width="6.42578125" style="274" customWidth="1"/>
    <col min="2" max="2" width="13.7109375" style="274" customWidth="1"/>
    <col min="3" max="3" width="11.5703125" style="274" customWidth="1"/>
    <col min="4" max="4" width="9.140625" style="274" customWidth="1"/>
    <col min="5" max="5" width="7.140625" style="274" customWidth="1"/>
    <col min="6" max="6" width="13.7109375" style="274" customWidth="1"/>
    <col min="7" max="7" width="10" style="274" customWidth="1"/>
    <col min="8" max="8" width="13.5703125" style="274" customWidth="1"/>
    <col min="9" max="9" width="9.140625" style="274" customWidth="1"/>
    <col min="10" max="16384" width="9.140625" style="293"/>
  </cols>
  <sheetData>
    <row r="2" spans="1:8">
      <c r="A2" s="495" t="s">
        <v>386</v>
      </c>
      <c r="B2" s="495"/>
      <c r="C2" s="495"/>
      <c r="D2" s="495"/>
      <c r="E2" s="495"/>
      <c r="F2" s="495"/>
      <c r="G2" s="495"/>
      <c r="H2" s="495"/>
    </row>
    <row r="3" spans="1:8">
      <c r="A3" s="496" t="s">
        <v>258</v>
      </c>
      <c r="B3" s="496"/>
      <c r="C3" s="496"/>
      <c r="D3" s="496"/>
      <c r="E3" s="496"/>
      <c r="F3" s="496"/>
      <c r="G3" s="496"/>
      <c r="H3" s="496"/>
    </row>
    <row r="6" spans="1:8">
      <c r="A6" s="497" t="s">
        <v>387</v>
      </c>
      <c r="B6" s="497"/>
      <c r="C6" s="497"/>
      <c r="D6" s="497"/>
      <c r="E6" s="497"/>
      <c r="F6" s="497"/>
      <c r="G6" s="497"/>
      <c r="H6" s="497"/>
    </row>
    <row r="9" spans="1:8" ht="15" customHeight="1">
      <c r="A9" s="498" t="s">
        <v>406</v>
      </c>
      <c r="B9" s="498"/>
      <c r="C9" s="498"/>
      <c r="D9" s="498"/>
      <c r="E9" s="498"/>
      <c r="F9" s="498"/>
      <c r="G9" s="498"/>
      <c r="H9" s="498"/>
    </row>
    <row r="10" spans="1:8">
      <c r="D10" s="275"/>
    </row>
    <row r="11" spans="1:8">
      <c r="C11" s="497" t="s">
        <v>487</v>
      </c>
      <c r="D11" s="497"/>
      <c r="E11" s="497"/>
      <c r="F11" s="497"/>
    </row>
    <row r="12" spans="1:8">
      <c r="B12" s="494" t="s">
        <v>389</v>
      </c>
      <c r="C12" s="494"/>
      <c r="D12" s="494"/>
      <c r="E12" s="494"/>
      <c r="F12" s="494"/>
      <c r="G12" s="494"/>
    </row>
    <row r="14" spans="1:8" ht="15" customHeight="1">
      <c r="A14" s="500" t="s">
        <v>390</v>
      </c>
      <c r="B14" s="500"/>
      <c r="C14" s="276" t="s">
        <v>391</v>
      </c>
      <c r="D14" s="277"/>
      <c r="E14" s="277"/>
      <c r="F14" s="277"/>
      <c r="G14" s="277"/>
      <c r="H14" s="277"/>
    </row>
    <row r="15" spans="1:8">
      <c r="A15" s="501" t="s">
        <v>407</v>
      </c>
      <c r="B15" s="501"/>
      <c r="C15" s="501"/>
      <c r="D15" s="501"/>
      <c r="E15" s="501"/>
      <c r="F15" s="501"/>
      <c r="G15" s="501"/>
      <c r="H15" s="501"/>
    </row>
    <row r="16" spans="1:8" ht="28.5" customHeight="1">
      <c r="A16" s="278" t="s">
        <v>393</v>
      </c>
      <c r="B16" s="278" t="s">
        <v>394</v>
      </c>
      <c r="C16" s="502" t="s">
        <v>395</v>
      </c>
      <c r="D16" s="503"/>
      <c r="E16" s="504"/>
      <c r="F16" s="278" t="s">
        <v>396</v>
      </c>
      <c r="G16" s="279" t="s">
        <v>397</v>
      </c>
      <c r="H16" s="279" t="s">
        <v>398</v>
      </c>
    </row>
    <row r="17" spans="1:8">
      <c r="A17" s="280">
        <v>1</v>
      </c>
      <c r="B17" s="282" t="s">
        <v>243</v>
      </c>
      <c r="C17" s="505" t="s">
        <v>408</v>
      </c>
      <c r="D17" s="505"/>
      <c r="E17" s="505"/>
      <c r="F17" s="283" t="s">
        <v>400</v>
      </c>
      <c r="G17" s="284">
        <v>1</v>
      </c>
      <c r="H17" s="285">
        <v>2130</v>
      </c>
    </row>
    <row r="18" spans="1:8">
      <c r="A18" s="280">
        <v>2</v>
      </c>
      <c r="B18" s="282" t="s">
        <v>243</v>
      </c>
      <c r="C18" s="505" t="s">
        <v>404</v>
      </c>
      <c r="D18" s="505"/>
      <c r="E18" s="505"/>
      <c r="F18" s="283" t="s">
        <v>400</v>
      </c>
      <c r="G18" s="284">
        <v>1</v>
      </c>
      <c r="H18" s="285">
        <v>1268997</v>
      </c>
    </row>
    <row r="19" spans="1:8">
      <c r="A19" s="280"/>
      <c r="B19" s="282"/>
      <c r="C19" s="499" t="s">
        <v>403</v>
      </c>
      <c r="D19" s="499"/>
      <c r="E19" s="499"/>
      <c r="F19" s="286" t="s">
        <v>400</v>
      </c>
      <c r="G19" s="287">
        <v>1</v>
      </c>
      <c r="H19" s="288">
        <f>0+H17+H18</f>
        <v>1271127</v>
      </c>
    </row>
    <row r="20" spans="1:8">
      <c r="A20" s="280">
        <v>3</v>
      </c>
      <c r="B20" s="282" t="s">
        <v>245</v>
      </c>
      <c r="C20" s="505" t="s">
        <v>404</v>
      </c>
      <c r="D20" s="505"/>
      <c r="E20" s="505"/>
      <c r="F20" s="283" t="s">
        <v>400</v>
      </c>
      <c r="G20" s="284">
        <v>1</v>
      </c>
      <c r="H20" s="285">
        <v>7500</v>
      </c>
    </row>
    <row r="21" spans="1:8">
      <c r="A21" s="280"/>
      <c r="B21" s="282"/>
      <c r="C21" s="499" t="s">
        <v>403</v>
      </c>
      <c r="D21" s="499"/>
      <c r="E21" s="499"/>
      <c r="F21" s="286" t="s">
        <v>400</v>
      </c>
      <c r="G21" s="287">
        <v>1</v>
      </c>
      <c r="H21" s="288">
        <f>0+H20</f>
        <v>7500</v>
      </c>
    </row>
    <row r="22" spans="1:8">
      <c r="A22" s="280">
        <v>4</v>
      </c>
      <c r="B22" s="282" t="s">
        <v>237</v>
      </c>
      <c r="C22" s="505" t="s">
        <v>408</v>
      </c>
      <c r="D22" s="505"/>
      <c r="E22" s="505"/>
      <c r="F22" s="283" t="s">
        <v>400</v>
      </c>
      <c r="G22" s="284">
        <v>1</v>
      </c>
      <c r="H22" s="285">
        <v>1900</v>
      </c>
    </row>
    <row r="23" spans="1:8">
      <c r="A23" s="280">
        <v>5</v>
      </c>
      <c r="B23" s="282" t="s">
        <v>237</v>
      </c>
      <c r="C23" s="505" t="s">
        <v>409</v>
      </c>
      <c r="D23" s="505"/>
      <c r="E23" s="505"/>
      <c r="F23" s="283" t="s">
        <v>400</v>
      </c>
      <c r="G23" s="284">
        <v>1</v>
      </c>
      <c r="H23" s="285">
        <v>24287.32</v>
      </c>
    </row>
    <row r="24" spans="1:8">
      <c r="A24" s="280">
        <v>6</v>
      </c>
      <c r="B24" s="282" t="s">
        <v>237</v>
      </c>
      <c r="C24" s="505" t="s">
        <v>404</v>
      </c>
      <c r="D24" s="505"/>
      <c r="E24" s="505"/>
      <c r="F24" s="283" t="s">
        <v>400</v>
      </c>
      <c r="G24" s="284">
        <v>1</v>
      </c>
      <c r="H24" s="285">
        <v>417347.41</v>
      </c>
    </row>
    <row r="25" spans="1:8">
      <c r="A25" s="280"/>
      <c r="B25" s="282"/>
      <c r="C25" s="499" t="s">
        <v>403</v>
      </c>
      <c r="D25" s="499"/>
      <c r="E25" s="499"/>
      <c r="F25" s="286" t="s">
        <v>400</v>
      </c>
      <c r="G25" s="287">
        <v>1</v>
      </c>
      <c r="H25" s="288">
        <f>0+H22+H23+H24</f>
        <v>443534.73</v>
      </c>
    </row>
    <row r="26" spans="1:8">
      <c r="A26" s="280">
        <v>7</v>
      </c>
      <c r="B26" s="282" t="s">
        <v>249</v>
      </c>
      <c r="C26" s="505" t="s">
        <v>404</v>
      </c>
      <c r="D26" s="505"/>
      <c r="E26" s="505"/>
      <c r="F26" s="283" t="s">
        <v>400</v>
      </c>
      <c r="G26" s="284">
        <v>1</v>
      </c>
      <c r="H26" s="285">
        <v>23853</v>
      </c>
    </row>
    <row r="27" spans="1:8">
      <c r="A27" s="280"/>
      <c r="B27" s="282"/>
      <c r="C27" s="499" t="s">
        <v>403</v>
      </c>
      <c r="D27" s="499"/>
      <c r="E27" s="499"/>
      <c r="F27" s="286" t="s">
        <v>400</v>
      </c>
      <c r="G27" s="287">
        <v>1</v>
      </c>
      <c r="H27" s="288">
        <f>0+H26</f>
        <v>23853</v>
      </c>
    </row>
    <row r="28" spans="1:8" ht="30">
      <c r="A28" s="280">
        <v>8</v>
      </c>
      <c r="B28" s="282" t="s">
        <v>247</v>
      </c>
      <c r="C28" s="505" t="s">
        <v>404</v>
      </c>
      <c r="D28" s="505"/>
      <c r="E28" s="505"/>
      <c r="F28" s="283" t="s">
        <v>400</v>
      </c>
      <c r="G28" s="284"/>
      <c r="H28" s="285">
        <v>418</v>
      </c>
    </row>
    <row r="29" spans="1:8">
      <c r="A29" s="280"/>
      <c r="B29" s="282"/>
      <c r="C29" s="499" t="s">
        <v>403</v>
      </c>
      <c r="D29" s="499"/>
      <c r="E29" s="499"/>
      <c r="F29" s="286" t="s">
        <v>400</v>
      </c>
      <c r="G29" s="287"/>
      <c r="H29" s="288">
        <f>0+H28</f>
        <v>418</v>
      </c>
    </row>
    <row r="30" spans="1:8">
      <c r="A30" s="275"/>
      <c r="B30" s="289"/>
      <c r="C30" s="500"/>
      <c r="D30" s="500"/>
      <c r="E30" s="500"/>
      <c r="F30" s="290"/>
      <c r="G30" s="291"/>
      <c r="H30" s="292"/>
    </row>
    <row r="31" spans="1:8">
      <c r="A31" s="275"/>
      <c r="B31" s="289"/>
      <c r="C31" s="289"/>
      <c r="D31" s="289"/>
      <c r="E31" s="289"/>
      <c r="F31" s="290"/>
      <c r="G31" s="291"/>
      <c r="H31" s="292"/>
    </row>
    <row r="34" spans="1:8">
      <c r="A34" s="500" t="s">
        <v>226</v>
      </c>
      <c r="B34" s="500"/>
      <c r="C34" s="500"/>
      <c r="D34" s="500"/>
      <c r="E34" s="507" t="s">
        <v>227</v>
      </c>
      <c r="F34" s="507"/>
      <c r="G34" s="507"/>
      <c r="H34" s="507"/>
    </row>
    <row r="35" spans="1:8">
      <c r="E35" s="506" t="s">
        <v>405</v>
      </c>
      <c r="F35" s="506"/>
      <c r="G35" s="506"/>
      <c r="H35" s="506"/>
    </row>
    <row r="38" spans="1:8">
      <c r="A38" s="500" t="s">
        <v>231</v>
      </c>
      <c r="B38" s="500"/>
      <c r="C38" s="500"/>
      <c r="D38" s="500"/>
      <c r="E38" s="507" t="s">
        <v>232</v>
      </c>
      <c r="F38" s="507"/>
      <c r="G38" s="507"/>
      <c r="H38" s="507"/>
    </row>
    <row r="39" spans="1:8">
      <c r="E39" s="506" t="s">
        <v>405</v>
      </c>
      <c r="F39" s="506"/>
      <c r="G39" s="506"/>
      <c r="H39" s="506"/>
    </row>
  </sheetData>
  <sheetProtection formatCells="0" formatColumns="0" formatRows="0" insertColumns="0" insertRows="0" insertHyperlinks="0" deleteColumns="0" deleteRows="0" sort="0" autoFilter="0" pivotTables="0"/>
  <mergeCells count="29">
    <mergeCell ref="B12:G12"/>
    <mergeCell ref="A2:H2"/>
    <mergeCell ref="A3:H3"/>
    <mergeCell ref="A6:H6"/>
    <mergeCell ref="A9:H9"/>
    <mergeCell ref="C11:F11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E35:H35"/>
    <mergeCell ref="A38:D38"/>
    <mergeCell ref="E38:H38"/>
    <mergeCell ref="E39:H39"/>
    <mergeCell ref="C26:E26"/>
    <mergeCell ref="C27:E27"/>
    <mergeCell ref="C28:E28"/>
    <mergeCell ref="C29:E29"/>
    <mergeCell ref="C30:E30"/>
    <mergeCell ref="A34:D34"/>
    <mergeCell ref="E34:H34"/>
  </mergeCells>
  <pageMargins left="0.11811023622047245" right="0.11811023622047245" top="0.15748031496062992" bottom="0.15748031496062992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S37"/>
  <sheetViews>
    <sheetView workbookViewId="0">
      <selection activeCell="I5" sqref="I5"/>
    </sheetView>
  </sheetViews>
  <sheetFormatPr defaultRowHeight="12.75"/>
  <cols>
    <col min="1" max="4" width="9.140625" style="169"/>
    <col min="5" max="5" width="11.7109375" style="169" customWidth="1"/>
    <col min="6" max="6" width="4.28515625" style="169" customWidth="1"/>
    <col min="7" max="8" width="9.140625" style="169"/>
    <col min="9" max="9" width="6.5703125" style="169" customWidth="1"/>
    <col min="10" max="10" width="9.140625" style="169"/>
    <col min="11" max="11" width="5.28515625" style="169" customWidth="1"/>
    <col min="12" max="12" width="7.140625" style="169" customWidth="1"/>
    <col min="13" max="13" width="7.5703125" style="169" customWidth="1"/>
    <col min="14" max="14" width="17.85546875" style="169" customWidth="1"/>
    <col min="15" max="260" width="9.140625" style="169"/>
    <col min="261" max="261" width="11.7109375" style="169" customWidth="1"/>
    <col min="262" max="262" width="4.28515625" style="169" customWidth="1"/>
    <col min="263" max="264" width="9.140625" style="169"/>
    <col min="265" max="265" width="6.5703125" style="169" customWidth="1"/>
    <col min="266" max="266" width="9.140625" style="169"/>
    <col min="267" max="267" width="5.28515625" style="169" customWidth="1"/>
    <col min="268" max="268" width="7.140625" style="169" customWidth="1"/>
    <col min="269" max="269" width="7.5703125" style="169" customWidth="1"/>
    <col min="270" max="270" width="17.85546875" style="169" customWidth="1"/>
    <col min="271" max="516" width="9.140625" style="169"/>
    <col min="517" max="517" width="11.7109375" style="169" customWidth="1"/>
    <col min="518" max="518" width="4.28515625" style="169" customWidth="1"/>
    <col min="519" max="520" width="9.140625" style="169"/>
    <col min="521" max="521" width="6.5703125" style="169" customWidth="1"/>
    <col min="522" max="522" width="9.140625" style="169"/>
    <col min="523" max="523" width="5.28515625" style="169" customWidth="1"/>
    <col min="524" max="524" width="7.140625" style="169" customWidth="1"/>
    <col min="525" max="525" width="7.5703125" style="169" customWidth="1"/>
    <col min="526" max="526" width="17.85546875" style="169" customWidth="1"/>
    <col min="527" max="772" width="9.140625" style="169"/>
    <col min="773" max="773" width="11.7109375" style="169" customWidth="1"/>
    <col min="774" max="774" width="4.28515625" style="169" customWidth="1"/>
    <col min="775" max="776" width="9.140625" style="169"/>
    <col min="777" max="777" width="6.5703125" style="169" customWidth="1"/>
    <col min="778" max="778" width="9.140625" style="169"/>
    <col min="779" max="779" width="5.28515625" style="169" customWidth="1"/>
    <col min="780" max="780" width="7.140625" style="169" customWidth="1"/>
    <col min="781" max="781" width="7.5703125" style="169" customWidth="1"/>
    <col min="782" max="782" width="17.85546875" style="169" customWidth="1"/>
    <col min="783" max="1028" width="9.140625" style="169"/>
    <col min="1029" max="1029" width="11.7109375" style="169" customWidth="1"/>
    <col min="1030" max="1030" width="4.28515625" style="169" customWidth="1"/>
    <col min="1031" max="1032" width="9.140625" style="169"/>
    <col min="1033" max="1033" width="6.5703125" style="169" customWidth="1"/>
    <col min="1034" max="1034" width="9.140625" style="169"/>
    <col min="1035" max="1035" width="5.28515625" style="169" customWidth="1"/>
    <col min="1036" max="1036" width="7.140625" style="169" customWidth="1"/>
    <col min="1037" max="1037" width="7.5703125" style="169" customWidth="1"/>
    <col min="1038" max="1038" width="17.85546875" style="169" customWidth="1"/>
    <col min="1039" max="1284" width="9.140625" style="169"/>
    <col min="1285" max="1285" width="11.7109375" style="169" customWidth="1"/>
    <col min="1286" max="1286" width="4.28515625" style="169" customWidth="1"/>
    <col min="1287" max="1288" width="9.140625" style="169"/>
    <col min="1289" max="1289" width="6.5703125" style="169" customWidth="1"/>
    <col min="1290" max="1290" width="9.140625" style="169"/>
    <col min="1291" max="1291" width="5.28515625" style="169" customWidth="1"/>
    <col min="1292" max="1292" width="7.140625" style="169" customWidth="1"/>
    <col min="1293" max="1293" width="7.5703125" style="169" customWidth="1"/>
    <col min="1294" max="1294" width="17.85546875" style="169" customWidth="1"/>
    <col min="1295" max="1540" width="9.140625" style="169"/>
    <col min="1541" max="1541" width="11.7109375" style="169" customWidth="1"/>
    <col min="1542" max="1542" width="4.28515625" style="169" customWidth="1"/>
    <col min="1543" max="1544" width="9.140625" style="169"/>
    <col min="1545" max="1545" width="6.5703125" style="169" customWidth="1"/>
    <col min="1546" max="1546" width="9.140625" style="169"/>
    <col min="1547" max="1547" width="5.28515625" style="169" customWidth="1"/>
    <col min="1548" max="1548" width="7.140625" style="169" customWidth="1"/>
    <col min="1549" max="1549" width="7.5703125" style="169" customWidth="1"/>
    <col min="1550" max="1550" width="17.85546875" style="169" customWidth="1"/>
    <col min="1551" max="1796" width="9.140625" style="169"/>
    <col min="1797" max="1797" width="11.7109375" style="169" customWidth="1"/>
    <col min="1798" max="1798" width="4.28515625" style="169" customWidth="1"/>
    <col min="1799" max="1800" width="9.140625" style="169"/>
    <col min="1801" max="1801" width="6.5703125" style="169" customWidth="1"/>
    <col min="1802" max="1802" width="9.140625" style="169"/>
    <col min="1803" max="1803" width="5.28515625" style="169" customWidth="1"/>
    <col min="1804" max="1804" width="7.140625" style="169" customWidth="1"/>
    <col min="1805" max="1805" width="7.5703125" style="169" customWidth="1"/>
    <col min="1806" max="1806" width="17.85546875" style="169" customWidth="1"/>
    <col min="1807" max="2052" width="9.140625" style="169"/>
    <col min="2053" max="2053" width="11.7109375" style="169" customWidth="1"/>
    <col min="2054" max="2054" width="4.28515625" style="169" customWidth="1"/>
    <col min="2055" max="2056" width="9.140625" style="169"/>
    <col min="2057" max="2057" width="6.5703125" style="169" customWidth="1"/>
    <col min="2058" max="2058" width="9.140625" style="169"/>
    <col min="2059" max="2059" width="5.28515625" style="169" customWidth="1"/>
    <col min="2060" max="2060" width="7.140625" style="169" customWidth="1"/>
    <col min="2061" max="2061" width="7.5703125" style="169" customWidth="1"/>
    <col min="2062" max="2062" width="17.85546875" style="169" customWidth="1"/>
    <col min="2063" max="2308" width="9.140625" style="169"/>
    <col min="2309" max="2309" width="11.7109375" style="169" customWidth="1"/>
    <col min="2310" max="2310" width="4.28515625" style="169" customWidth="1"/>
    <col min="2311" max="2312" width="9.140625" style="169"/>
    <col min="2313" max="2313" width="6.5703125" style="169" customWidth="1"/>
    <col min="2314" max="2314" width="9.140625" style="169"/>
    <col min="2315" max="2315" width="5.28515625" style="169" customWidth="1"/>
    <col min="2316" max="2316" width="7.140625" style="169" customWidth="1"/>
    <col min="2317" max="2317" width="7.5703125" style="169" customWidth="1"/>
    <col min="2318" max="2318" width="17.85546875" style="169" customWidth="1"/>
    <col min="2319" max="2564" width="9.140625" style="169"/>
    <col min="2565" max="2565" width="11.7109375" style="169" customWidth="1"/>
    <col min="2566" max="2566" width="4.28515625" style="169" customWidth="1"/>
    <col min="2567" max="2568" width="9.140625" style="169"/>
    <col min="2569" max="2569" width="6.5703125" style="169" customWidth="1"/>
    <col min="2570" max="2570" width="9.140625" style="169"/>
    <col min="2571" max="2571" width="5.28515625" style="169" customWidth="1"/>
    <col min="2572" max="2572" width="7.140625" style="169" customWidth="1"/>
    <col min="2573" max="2573" width="7.5703125" style="169" customWidth="1"/>
    <col min="2574" max="2574" width="17.85546875" style="169" customWidth="1"/>
    <col min="2575" max="2820" width="9.140625" style="169"/>
    <col min="2821" max="2821" width="11.7109375" style="169" customWidth="1"/>
    <col min="2822" max="2822" width="4.28515625" style="169" customWidth="1"/>
    <col min="2823" max="2824" width="9.140625" style="169"/>
    <col min="2825" max="2825" width="6.5703125" style="169" customWidth="1"/>
    <col min="2826" max="2826" width="9.140625" style="169"/>
    <col min="2827" max="2827" width="5.28515625" style="169" customWidth="1"/>
    <col min="2828" max="2828" width="7.140625" style="169" customWidth="1"/>
    <col min="2829" max="2829" width="7.5703125" style="169" customWidth="1"/>
    <col min="2830" max="2830" width="17.85546875" style="169" customWidth="1"/>
    <col min="2831" max="3076" width="9.140625" style="169"/>
    <col min="3077" max="3077" width="11.7109375" style="169" customWidth="1"/>
    <col min="3078" max="3078" width="4.28515625" style="169" customWidth="1"/>
    <col min="3079" max="3080" width="9.140625" style="169"/>
    <col min="3081" max="3081" width="6.5703125" style="169" customWidth="1"/>
    <col min="3082" max="3082" width="9.140625" style="169"/>
    <col min="3083" max="3083" width="5.28515625" style="169" customWidth="1"/>
    <col min="3084" max="3084" width="7.140625" style="169" customWidth="1"/>
    <col min="3085" max="3085" width="7.5703125" style="169" customWidth="1"/>
    <col min="3086" max="3086" width="17.85546875" style="169" customWidth="1"/>
    <col min="3087" max="3332" width="9.140625" style="169"/>
    <col min="3333" max="3333" width="11.7109375" style="169" customWidth="1"/>
    <col min="3334" max="3334" width="4.28515625" style="169" customWidth="1"/>
    <col min="3335" max="3336" width="9.140625" style="169"/>
    <col min="3337" max="3337" width="6.5703125" style="169" customWidth="1"/>
    <col min="3338" max="3338" width="9.140625" style="169"/>
    <col min="3339" max="3339" width="5.28515625" style="169" customWidth="1"/>
    <col min="3340" max="3340" width="7.140625" style="169" customWidth="1"/>
    <col min="3341" max="3341" width="7.5703125" style="169" customWidth="1"/>
    <col min="3342" max="3342" width="17.85546875" style="169" customWidth="1"/>
    <col min="3343" max="3588" width="9.140625" style="169"/>
    <col min="3589" max="3589" width="11.7109375" style="169" customWidth="1"/>
    <col min="3590" max="3590" width="4.28515625" style="169" customWidth="1"/>
    <col min="3591" max="3592" width="9.140625" style="169"/>
    <col min="3593" max="3593" width="6.5703125" style="169" customWidth="1"/>
    <col min="3594" max="3594" width="9.140625" style="169"/>
    <col min="3595" max="3595" width="5.28515625" style="169" customWidth="1"/>
    <col min="3596" max="3596" width="7.140625" style="169" customWidth="1"/>
    <col min="3597" max="3597" width="7.5703125" style="169" customWidth="1"/>
    <col min="3598" max="3598" width="17.85546875" style="169" customWidth="1"/>
    <col min="3599" max="3844" width="9.140625" style="169"/>
    <col min="3845" max="3845" width="11.7109375" style="169" customWidth="1"/>
    <col min="3846" max="3846" width="4.28515625" style="169" customWidth="1"/>
    <col min="3847" max="3848" width="9.140625" style="169"/>
    <col min="3849" max="3849" width="6.5703125" style="169" customWidth="1"/>
    <col min="3850" max="3850" width="9.140625" style="169"/>
    <col min="3851" max="3851" width="5.28515625" style="169" customWidth="1"/>
    <col min="3852" max="3852" width="7.140625" style="169" customWidth="1"/>
    <col min="3853" max="3853" width="7.5703125" style="169" customWidth="1"/>
    <col min="3854" max="3854" width="17.85546875" style="169" customWidth="1"/>
    <col min="3855" max="4100" width="9.140625" style="169"/>
    <col min="4101" max="4101" width="11.7109375" style="169" customWidth="1"/>
    <col min="4102" max="4102" width="4.28515625" style="169" customWidth="1"/>
    <col min="4103" max="4104" width="9.140625" style="169"/>
    <col min="4105" max="4105" width="6.5703125" style="169" customWidth="1"/>
    <col min="4106" max="4106" width="9.140625" style="169"/>
    <col min="4107" max="4107" width="5.28515625" style="169" customWidth="1"/>
    <col min="4108" max="4108" width="7.140625" style="169" customWidth="1"/>
    <col min="4109" max="4109" width="7.5703125" style="169" customWidth="1"/>
    <col min="4110" max="4110" width="17.85546875" style="169" customWidth="1"/>
    <col min="4111" max="4356" width="9.140625" style="169"/>
    <col min="4357" max="4357" width="11.7109375" style="169" customWidth="1"/>
    <col min="4358" max="4358" width="4.28515625" style="169" customWidth="1"/>
    <col min="4359" max="4360" width="9.140625" style="169"/>
    <col min="4361" max="4361" width="6.5703125" style="169" customWidth="1"/>
    <col min="4362" max="4362" width="9.140625" style="169"/>
    <col min="4363" max="4363" width="5.28515625" style="169" customWidth="1"/>
    <col min="4364" max="4364" width="7.140625" style="169" customWidth="1"/>
    <col min="4365" max="4365" width="7.5703125" style="169" customWidth="1"/>
    <col min="4366" max="4366" width="17.85546875" style="169" customWidth="1"/>
    <col min="4367" max="4612" width="9.140625" style="169"/>
    <col min="4613" max="4613" width="11.7109375" style="169" customWidth="1"/>
    <col min="4614" max="4614" width="4.28515625" style="169" customWidth="1"/>
    <col min="4615" max="4616" width="9.140625" style="169"/>
    <col min="4617" max="4617" width="6.5703125" style="169" customWidth="1"/>
    <col min="4618" max="4618" width="9.140625" style="169"/>
    <col min="4619" max="4619" width="5.28515625" style="169" customWidth="1"/>
    <col min="4620" max="4620" width="7.140625" style="169" customWidth="1"/>
    <col min="4621" max="4621" width="7.5703125" style="169" customWidth="1"/>
    <col min="4622" max="4622" width="17.85546875" style="169" customWidth="1"/>
    <col min="4623" max="4868" width="9.140625" style="169"/>
    <col min="4869" max="4869" width="11.7109375" style="169" customWidth="1"/>
    <col min="4870" max="4870" width="4.28515625" style="169" customWidth="1"/>
    <col min="4871" max="4872" width="9.140625" style="169"/>
    <col min="4873" max="4873" width="6.5703125" style="169" customWidth="1"/>
    <col min="4874" max="4874" width="9.140625" style="169"/>
    <col min="4875" max="4875" width="5.28515625" style="169" customWidth="1"/>
    <col min="4876" max="4876" width="7.140625" style="169" customWidth="1"/>
    <col min="4877" max="4877" width="7.5703125" style="169" customWidth="1"/>
    <col min="4878" max="4878" width="17.85546875" style="169" customWidth="1"/>
    <col min="4879" max="5124" width="9.140625" style="169"/>
    <col min="5125" max="5125" width="11.7109375" style="169" customWidth="1"/>
    <col min="5126" max="5126" width="4.28515625" style="169" customWidth="1"/>
    <col min="5127" max="5128" width="9.140625" style="169"/>
    <col min="5129" max="5129" width="6.5703125" style="169" customWidth="1"/>
    <col min="5130" max="5130" width="9.140625" style="169"/>
    <col min="5131" max="5131" width="5.28515625" style="169" customWidth="1"/>
    <col min="5132" max="5132" width="7.140625" style="169" customWidth="1"/>
    <col min="5133" max="5133" width="7.5703125" style="169" customWidth="1"/>
    <col min="5134" max="5134" width="17.85546875" style="169" customWidth="1"/>
    <col min="5135" max="5380" width="9.140625" style="169"/>
    <col min="5381" max="5381" width="11.7109375" style="169" customWidth="1"/>
    <col min="5382" max="5382" width="4.28515625" style="169" customWidth="1"/>
    <col min="5383" max="5384" width="9.140625" style="169"/>
    <col min="5385" max="5385" width="6.5703125" style="169" customWidth="1"/>
    <col min="5386" max="5386" width="9.140625" style="169"/>
    <col min="5387" max="5387" width="5.28515625" style="169" customWidth="1"/>
    <col min="5388" max="5388" width="7.140625" style="169" customWidth="1"/>
    <col min="5389" max="5389" width="7.5703125" style="169" customWidth="1"/>
    <col min="5390" max="5390" width="17.85546875" style="169" customWidth="1"/>
    <col min="5391" max="5636" width="9.140625" style="169"/>
    <col min="5637" max="5637" width="11.7109375" style="169" customWidth="1"/>
    <col min="5638" max="5638" width="4.28515625" style="169" customWidth="1"/>
    <col min="5639" max="5640" width="9.140625" style="169"/>
    <col min="5641" max="5641" width="6.5703125" style="169" customWidth="1"/>
    <col min="5642" max="5642" width="9.140625" style="169"/>
    <col min="5643" max="5643" width="5.28515625" style="169" customWidth="1"/>
    <col min="5644" max="5644" width="7.140625" style="169" customWidth="1"/>
    <col min="5645" max="5645" width="7.5703125" style="169" customWidth="1"/>
    <col min="5646" max="5646" width="17.85546875" style="169" customWidth="1"/>
    <col min="5647" max="5892" width="9.140625" style="169"/>
    <col min="5893" max="5893" width="11.7109375" style="169" customWidth="1"/>
    <col min="5894" max="5894" width="4.28515625" style="169" customWidth="1"/>
    <col min="5895" max="5896" width="9.140625" style="169"/>
    <col min="5897" max="5897" width="6.5703125" style="169" customWidth="1"/>
    <col min="5898" max="5898" width="9.140625" style="169"/>
    <col min="5899" max="5899" width="5.28515625" style="169" customWidth="1"/>
    <col min="5900" max="5900" width="7.140625" style="169" customWidth="1"/>
    <col min="5901" max="5901" width="7.5703125" style="169" customWidth="1"/>
    <col min="5902" max="5902" width="17.85546875" style="169" customWidth="1"/>
    <col min="5903" max="6148" width="9.140625" style="169"/>
    <col min="6149" max="6149" width="11.7109375" style="169" customWidth="1"/>
    <col min="6150" max="6150" width="4.28515625" style="169" customWidth="1"/>
    <col min="6151" max="6152" width="9.140625" style="169"/>
    <col min="6153" max="6153" width="6.5703125" style="169" customWidth="1"/>
    <col min="6154" max="6154" width="9.140625" style="169"/>
    <col min="6155" max="6155" width="5.28515625" style="169" customWidth="1"/>
    <col min="6156" max="6156" width="7.140625" style="169" customWidth="1"/>
    <col min="6157" max="6157" width="7.5703125" style="169" customWidth="1"/>
    <col min="6158" max="6158" width="17.85546875" style="169" customWidth="1"/>
    <col min="6159" max="6404" width="9.140625" style="169"/>
    <col min="6405" max="6405" width="11.7109375" style="169" customWidth="1"/>
    <col min="6406" max="6406" width="4.28515625" style="169" customWidth="1"/>
    <col min="6407" max="6408" width="9.140625" style="169"/>
    <col min="6409" max="6409" width="6.5703125" style="169" customWidth="1"/>
    <col min="6410" max="6410" width="9.140625" style="169"/>
    <col min="6411" max="6411" width="5.28515625" style="169" customWidth="1"/>
    <col min="6412" max="6412" width="7.140625" style="169" customWidth="1"/>
    <col min="6413" max="6413" width="7.5703125" style="169" customWidth="1"/>
    <col min="6414" max="6414" width="17.85546875" style="169" customWidth="1"/>
    <col min="6415" max="6660" width="9.140625" style="169"/>
    <col min="6661" max="6661" width="11.7109375" style="169" customWidth="1"/>
    <col min="6662" max="6662" width="4.28515625" style="169" customWidth="1"/>
    <col min="6663" max="6664" width="9.140625" style="169"/>
    <col min="6665" max="6665" width="6.5703125" style="169" customWidth="1"/>
    <col min="6666" max="6666" width="9.140625" style="169"/>
    <col min="6667" max="6667" width="5.28515625" style="169" customWidth="1"/>
    <col min="6668" max="6668" width="7.140625" style="169" customWidth="1"/>
    <col min="6669" max="6669" width="7.5703125" style="169" customWidth="1"/>
    <col min="6670" max="6670" width="17.85546875" style="169" customWidth="1"/>
    <col min="6671" max="6916" width="9.140625" style="169"/>
    <col min="6917" max="6917" width="11.7109375" style="169" customWidth="1"/>
    <col min="6918" max="6918" width="4.28515625" style="169" customWidth="1"/>
    <col min="6919" max="6920" width="9.140625" style="169"/>
    <col min="6921" max="6921" width="6.5703125" style="169" customWidth="1"/>
    <col min="6922" max="6922" width="9.140625" style="169"/>
    <col min="6923" max="6923" width="5.28515625" style="169" customWidth="1"/>
    <col min="6924" max="6924" width="7.140625" style="169" customWidth="1"/>
    <col min="6925" max="6925" width="7.5703125" style="169" customWidth="1"/>
    <col min="6926" max="6926" width="17.85546875" style="169" customWidth="1"/>
    <col min="6927" max="7172" width="9.140625" style="169"/>
    <col min="7173" max="7173" width="11.7109375" style="169" customWidth="1"/>
    <col min="7174" max="7174" width="4.28515625" style="169" customWidth="1"/>
    <col min="7175" max="7176" width="9.140625" style="169"/>
    <col min="7177" max="7177" width="6.5703125" style="169" customWidth="1"/>
    <col min="7178" max="7178" width="9.140625" style="169"/>
    <col min="7179" max="7179" width="5.28515625" style="169" customWidth="1"/>
    <col min="7180" max="7180" width="7.140625" style="169" customWidth="1"/>
    <col min="7181" max="7181" width="7.5703125" style="169" customWidth="1"/>
    <col min="7182" max="7182" width="17.85546875" style="169" customWidth="1"/>
    <col min="7183" max="7428" width="9.140625" style="169"/>
    <col min="7429" max="7429" width="11.7109375" style="169" customWidth="1"/>
    <col min="7430" max="7430" width="4.28515625" style="169" customWidth="1"/>
    <col min="7431" max="7432" width="9.140625" style="169"/>
    <col min="7433" max="7433" width="6.5703125" style="169" customWidth="1"/>
    <col min="7434" max="7434" width="9.140625" style="169"/>
    <col min="7435" max="7435" width="5.28515625" style="169" customWidth="1"/>
    <col min="7436" max="7436" width="7.140625" style="169" customWidth="1"/>
    <col min="7437" max="7437" width="7.5703125" style="169" customWidth="1"/>
    <col min="7438" max="7438" width="17.85546875" style="169" customWidth="1"/>
    <col min="7439" max="7684" width="9.140625" style="169"/>
    <col min="7685" max="7685" width="11.7109375" style="169" customWidth="1"/>
    <col min="7686" max="7686" width="4.28515625" style="169" customWidth="1"/>
    <col min="7687" max="7688" width="9.140625" style="169"/>
    <col min="7689" max="7689" width="6.5703125" style="169" customWidth="1"/>
    <col min="7690" max="7690" width="9.140625" style="169"/>
    <col min="7691" max="7691" width="5.28515625" style="169" customWidth="1"/>
    <col min="7692" max="7692" width="7.140625" style="169" customWidth="1"/>
    <col min="7693" max="7693" width="7.5703125" style="169" customWidth="1"/>
    <col min="7694" max="7694" width="17.85546875" style="169" customWidth="1"/>
    <col min="7695" max="7940" width="9.140625" style="169"/>
    <col min="7941" max="7941" width="11.7109375" style="169" customWidth="1"/>
    <col min="7942" max="7942" width="4.28515625" style="169" customWidth="1"/>
    <col min="7943" max="7944" width="9.140625" style="169"/>
    <col min="7945" max="7945" width="6.5703125" style="169" customWidth="1"/>
    <col min="7946" max="7946" width="9.140625" style="169"/>
    <col min="7947" max="7947" width="5.28515625" style="169" customWidth="1"/>
    <col min="7948" max="7948" width="7.140625" style="169" customWidth="1"/>
    <col min="7949" max="7949" width="7.5703125" style="169" customWidth="1"/>
    <col min="7950" max="7950" width="17.85546875" style="169" customWidth="1"/>
    <col min="7951" max="8196" width="9.140625" style="169"/>
    <col min="8197" max="8197" width="11.7109375" style="169" customWidth="1"/>
    <col min="8198" max="8198" width="4.28515625" style="169" customWidth="1"/>
    <col min="8199" max="8200" width="9.140625" style="169"/>
    <col min="8201" max="8201" width="6.5703125" style="169" customWidth="1"/>
    <col min="8202" max="8202" width="9.140625" style="169"/>
    <col min="8203" max="8203" width="5.28515625" style="169" customWidth="1"/>
    <col min="8204" max="8204" width="7.140625" style="169" customWidth="1"/>
    <col min="8205" max="8205" width="7.5703125" style="169" customWidth="1"/>
    <col min="8206" max="8206" width="17.85546875" style="169" customWidth="1"/>
    <col min="8207" max="8452" width="9.140625" style="169"/>
    <col min="8453" max="8453" width="11.7109375" style="169" customWidth="1"/>
    <col min="8454" max="8454" width="4.28515625" style="169" customWidth="1"/>
    <col min="8455" max="8456" width="9.140625" style="169"/>
    <col min="8457" max="8457" width="6.5703125" style="169" customWidth="1"/>
    <col min="8458" max="8458" width="9.140625" style="169"/>
    <col min="8459" max="8459" width="5.28515625" style="169" customWidth="1"/>
    <col min="8460" max="8460" width="7.140625" style="169" customWidth="1"/>
    <col min="8461" max="8461" width="7.5703125" style="169" customWidth="1"/>
    <col min="8462" max="8462" width="17.85546875" style="169" customWidth="1"/>
    <col min="8463" max="8708" width="9.140625" style="169"/>
    <col min="8709" max="8709" width="11.7109375" style="169" customWidth="1"/>
    <col min="8710" max="8710" width="4.28515625" style="169" customWidth="1"/>
    <col min="8711" max="8712" width="9.140625" style="169"/>
    <col min="8713" max="8713" width="6.5703125" style="169" customWidth="1"/>
    <col min="8714" max="8714" width="9.140625" style="169"/>
    <col min="8715" max="8715" width="5.28515625" style="169" customWidth="1"/>
    <col min="8716" max="8716" width="7.140625" style="169" customWidth="1"/>
    <col min="8717" max="8717" width="7.5703125" style="169" customWidth="1"/>
    <col min="8718" max="8718" width="17.85546875" style="169" customWidth="1"/>
    <col min="8719" max="8964" width="9.140625" style="169"/>
    <col min="8965" max="8965" width="11.7109375" style="169" customWidth="1"/>
    <col min="8966" max="8966" width="4.28515625" style="169" customWidth="1"/>
    <col min="8967" max="8968" width="9.140625" style="169"/>
    <col min="8969" max="8969" width="6.5703125" style="169" customWidth="1"/>
    <col min="8970" max="8970" width="9.140625" style="169"/>
    <col min="8971" max="8971" width="5.28515625" style="169" customWidth="1"/>
    <col min="8972" max="8972" width="7.140625" style="169" customWidth="1"/>
    <col min="8973" max="8973" width="7.5703125" style="169" customWidth="1"/>
    <col min="8974" max="8974" width="17.85546875" style="169" customWidth="1"/>
    <col min="8975" max="9220" width="9.140625" style="169"/>
    <col min="9221" max="9221" width="11.7109375" style="169" customWidth="1"/>
    <col min="9222" max="9222" width="4.28515625" style="169" customWidth="1"/>
    <col min="9223" max="9224" width="9.140625" style="169"/>
    <col min="9225" max="9225" width="6.5703125" style="169" customWidth="1"/>
    <col min="9226" max="9226" width="9.140625" style="169"/>
    <col min="9227" max="9227" width="5.28515625" style="169" customWidth="1"/>
    <col min="9228" max="9228" width="7.140625" style="169" customWidth="1"/>
    <col min="9229" max="9229" width="7.5703125" style="169" customWidth="1"/>
    <col min="9230" max="9230" width="17.85546875" style="169" customWidth="1"/>
    <col min="9231" max="9476" width="9.140625" style="169"/>
    <col min="9477" max="9477" width="11.7109375" style="169" customWidth="1"/>
    <col min="9478" max="9478" width="4.28515625" style="169" customWidth="1"/>
    <col min="9479" max="9480" width="9.140625" style="169"/>
    <col min="9481" max="9481" width="6.5703125" style="169" customWidth="1"/>
    <col min="9482" max="9482" width="9.140625" style="169"/>
    <col min="9483" max="9483" width="5.28515625" style="169" customWidth="1"/>
    <col min="9484" max="9484" width="7.140625" style="169" customWidth="1"/>
    <col min="9485" max="9485" width="7.5703125" style="169" customWidth="1"/>
    <col min="9486" max="9486" width="17.85546875" style="169" customWidth="1"/>
    <col min="9487" max="9732" width="9.140625" style="169"/>
    <col min="9733" max="9733" width="11.7109375" style="169" customWidth="1"/>
    <col min="9734" max="9734" width="4.28515625" style="169" customWidth="1"/>
    <col min="9735" max="9736" width="9.140625" style="169"/>
    <col min="9737" max="9737" width="6.5703125" style="169" customWidth="1"/>
    <col min="9738" max="9738" width="9.140625" style="169"/>
    <col min="9739" max="9739" width="5.28515625" style="169" customWidth="1"/>
    <col min="9740" max="9740" width="7.140625" style="169" customWidth="1"/>
    <col min="9741" max="9741" width="7.5703125" style="169" customWidth="1"/>
    <col min="9742" max="9742" width="17.85546875" style="169" customWidth="1"/>
    <col min="9743" max="9988" width="9.140625" style="169"/>
    <col min="9989" max="9989" width="11.7109375" style="169" customWidth="1"/>
    <col min="9990" max="9990" width="4.28515625" style="169" customWidth="1"/>
    <col min="9991" max="9992" width="9.140625" style="169"/>
    <col min="9993" max="9993" width="6.5703125" style="169" customWidth="1"/>
    <col min="9994" max="9994" width="9.140625" style="169"/>
    <col min="9995" max="9995" width="5.28515625" style="169" customWidth="1"/>
    <col min="9996" max="9996" width="7.140625" style="169" customWidth="1"/>
    <col min="9997" max="9997" width="7.5703125" style="169" customWidth="1"/>
    <col min="9998" max="9998" width="17.85546875" style="169" customWidth="1"/>
    <col min="9999" max="10244" width="9.140625" style="169"/>
    <col min="10245" max="10245" width="11.7109375" style="169" customWidth="1"/>
    <col min="10246" max="10246" width="4.28515625" style="169" customWidth="1"/>
    <col min="10247" max="10248" width="9.140625" style="169"/>
    <col min="10249" max="10249" width="6.5703125" style="169" customWidth="1"/>
    <col min="10250" max="10250" width="9.140625" style="169"/>
    <col min="10251" max="10251" width="5.28515625" style="169" customWidth="1"/>
    <col min="10252" max="10252" width="7.140625" style="169" customWidth="1"/>
    <col min="10253" max="10253" width="7.5703125" style="169" customWidth="1"/>
    <col min="10254" max="10254" width="17.85546875" style="169" customWidth="1"/>
    <col min="10255" max="10500" width="9.140625" style="169"/>
    <col min="10501" max="10501" width="11.7109375" style="169" customWidth="1"/>
    <col min="10502" max="10502" width="4.28515625" style="169" customWidth="1"/>
    <col min="10503" max="10504" width="9.140625" style="169"/>
    <col min="10505" max="10505" width="6.5703125" style="169" customWidth="1"/>
    <col min="10506" max="10506" width="9.140625" style="169"/>
    <col min="10507" max="10507" width="5.28515625" style="169" customWidth="1"/>
    <col min="10508" max="10508" width="7.140625" style="169" customWidth="1"/>
    <col min="10509" max="10509" width="7.5703125" style="169" customWidth="1"/>
    <col min="10510" max="10510" width="17.85546875" style="169" customWidth="1"/>
    <col min="10511" max="10756" width="9.140625" style="169"/>
    <col min="10757" max="10757" width="11.7109375" style="169" customWidth="1"/>
    <col min="10758" max="10758" width="4.28515625" style="169" customWidth="1"/>
    <col min="10759" max="10760" width="9.140625" style="169"/>
    <col min="10761" max="10761" width="6.5703125" style="169" customWidth="1"/>
    <col min="10762" max="10762" width="9.140625" style="169"/>
    <col min="10763" max="10763" width="5.28515625" style="169" customWidth="1"/>
    <col min="10764" max="10764" width="7.140625" style="169" customWidth="1"/>
    <col min="10765" max="10765" width="7.5703125" style="169" customWidth="1"/>
    <col min="10766" max="10766" width="17.85546875" style="169" customWidth="1"/>
    <col min="10767" max="11012" width="9.140625" style="169"/>
    <col min="11013" max="11013" width="11.7109375" style="169" customWidth="1"/>
    <col min="11014" max="11014" width="4.28515625" style="169" customWidth="1"/>
    <col min="11015" max="11016" width="9.140625" style="169"/>
    <col min="11017" max="11017" width="6.5703125" style="169" customWidth="1"/>
    <col min="11018" max="11018" width="9.140625" style="169"/>
    <col min="11019" max="11019" width="5.28515625" style="169" customWidth="1"/>
    <col min="11020" max="11020" width="7.140625" style="169" customWidth="1"/>
    <col min="11021" max="11021" width="7.5703125" style="169" customWidth="1"/>
    <col min="11022" max="11022" width="17.85546875" style="169" customWidth="1"/>
    <col min="11023" max="11268" width="9.140625" style="169"/>
    <col min="11269" max="11269" width="11.7109375" style="169" customWidth="1"/>
    <col min="11270" max="11270" width="4.28515625" style="169" customWidth="1"/>
    <col min="11271" max="11272" width="9.140625" style="169"/>
    <col min="11273" max="11273" width="6.5703125" style="169" customWidth="1"/>
    <col min="11274" max="11274" width="9.140625" style="169"/>
    <col min="11275" max="11275" width="5.28515625" style="169" customWidth="1"/>
    <col min="11276" max="11276" width="7.140625" style="169" customWidth="1"/>
    <col min="11277" max="11277" width="7.5703125" style="169" customWidth="1"/>
    <col min="11278" max="11278" width="17.85546875" style="169" customWidth="1"/>
    <col min="11279" max="11524" width="9.140625" style="169"/>
    <col min="11525" max="11525" width="11.7109375" style="169" customWidth="1"/>
    <col min="11526" max="11526" width="4.28515625" style="169" customWidth="1"/>
    <col min="11527" max="11528" width="9.140625" style="169"/>
    <col min="11529" max="11529" width="6.5703125" style="169" customWidth="1"/>
    <col min="11530" max="11530" width="9.140625" style="169"/>
    <col min="11531" max="11531" width="5.28515625" style="169" customWidth="1"/>
    <col min="11532" max="11532" width="7.140625" style="169" customWidth="1"/>
    <col min="11533" max="11533" width="7.5703125" style="169" customWidth="1"/>
    <col min="11534" max="11534" width="17.85546875" style="169" customWidth="1"/>
    <col min="11535" max="11780" width="9.140625" style="169"/>
    <col min="11781" max="11781" width="11.7109375" style="169" customWidth="1"/>
    <col min="11782" max="11782" width="4.28515625" style="169" customWidth="1"/>
    <col min="11783" max="11784" width="9.140625" style="169"/>
    <col min="11785" max="11785" width="6.5703125" style="169" customWidth="1"/>
    <col min="11786" max="11786" width="9.140625" style="169"/>
    <col min="11787" max="11787" width="5.28515625" style="169" customWidth="1"/>
    <col min="11788" max="11788" width="7.140625" style="169" customWidth="1"/>
    <col min="11789" max="11789" width="7.5703125" style="169" customWidth="1"/>
    <col min="11790" max="11790" width="17.85546875" style="169" customWidth="1"/>
    <col min="11791" max="12036" width="9.140625" style="169"/>
    <col min="12037" max="12037" width="11.7109375" style="169" customWidth="1"/>
    <col min="12038" max="12038" width="4.28515625" style="169" customWidth="1"/>
    <col min="12039" max="12040" width="9.140625" style="169"/>
    <col min="12041" max="12041" width="6.5703125" style="169" customWidth="1"/>
    <col min="12042" max="12042" width="9.140625" style="169"/>
    <col min="12043" max="12043" width="5.28515625" style="169" customWidth="1"/>
    <col min="12044" max="12044" width="7.140625" style="169" customWidth="1"/>
    <col min="12045" max="12045" width="7.5703125" style="169" customWidth="1"/>
    <col min="12046" max="12046" width="17.85546875" style="169" customWidth="1"/>
    <col min="12047" max="12292" width="9.140625" style="169"/>
    <col min="12293" max="12293" width="11.7109375" style="169" customWidth="1"/>
    <col min="12294" max="12294" width="4.28515625" style="169" customWidth="1"/>
    <col min="12295" max="12296" width="9.140625" style="169"/>
    <col min="12297" max="12297" width="6.5703125" style="169" customWidth="1"/>
    <col min="12298" max="12298" width="9.140625" style="169"/>
    <col min="12299" max="12299" width="5.28515625" style="169" customWidth="1"/>
    <col min="12300" max="12300" width="7.140625" style="169" customWidth="1"/>
    <col min="12301" max="12301" width="7.5703125" style="169" customWidth="1"/>
    <col min="12302" max="12302" width="17.85546875" style="169" customWidth="1"/>
    <col min="12303" max="12548" width="9.140625" style="169"/>
    <col min="12549" max="12549" width="11.7109375" style="169" customWidth="1"/>
    <col min="12550" max="12550" width="4.28515625" style="169" customWidth="1"/>
    <col min="12551" max="12552" width="9.140625" style="169"/>
    <col min="12553" max="12553" width="6.5703125" style="169" customWidth="1"/>
    <col min="12554" max="12554" width="9.140625" style="169"/>
    <col min="12555" max="12555" width="5.28515625" style="169" customWidth="1"/>
    <col min="12556" max="12556" width="7.140625" style="169" customWidth="1"/>
    <col min="12557" max="12557" width="7.5703125" style="169" customWidth="1"/>
    <col min="12558" max="12558" width="17.85546875" style="169" customWidth="1"/>
    <col min="12559" max="12804" width="9.140625" style="169"/>
    <col min="12805" max="12805" width="11.7109375" style="169" customWidth="1"/>
    <col min="12806" max="12806" width="4.28515625" style="169" customWidth="1"/>
    <col min="12807" max="12808" width="9.140625" style="169"/>
    <col min="12809" max="12809" width="6.5703125" style="169" customWidth="1"/>
    <col min="12810" max="12810" width="9.140625" style="169"/>
    <col min="12811" max="12811" width="5.28515625" style="169" customWidth="1"/>
    <col min="12812" max="12812" width="7.140625" style="169" customWidth="1"/>
    <col min="12813" max="12813" width="7.5703125" style="169" customWidth="1"/>
    <col min="12814" max="12814" width="17.85546875" style="169" customWidth="1"/>
    <col min="12815" max="13060" width="9.140625" style="169"/>
    <col min="13061" max="13061" width="11.7109375" style="169" customWidth="1"/>
    <col min="13062" max="13062" width="4.28515625" style="169" customWidth="1"/>
    <col min="13063" max="13064" width="9.140625" style="169"/>
    <col min="13065" max="13065" width="6.5703125" style="169" customWidth="1"/>
    <col min="13066" max="13066" width="9.140625" style="169"/>
    <col min="13067" max="13067" width="5.28515625" style="169" customWidth="1"/>
    <col min="13068" max="13068" width="7.140625" style="169" customWidth="1"/>
    <col min="13069" max="13069" width="7.5703125" style="169" customWidth="1"/>
    <col min="13070" max="13070" width="17.85546875" style="169" customWidth="1"/>
    <col min="13071" max="13316" width="9.140625" style="169"/>
    <col min="13317" max="13317" width="11.7109375" style="169" customWidth="1"/>
    <col min="13318" max="13318" width="4.28515625" style="169" customWidth="1"/>
    <col min="13319" max="13320" width="9.140625" style="169"/>
    <col min="13321" max="13321" width="6.5703125" style="169" customWidth="1"/>
    <col min="13322" max="13322" width="9.140625" style="169"/>
    <col min="13323" max="13323" width="5.28515625" style="169" customWidth="1"/>
    <col min="13324" max="13324" width="7.140625" style="169" customWidth="1"/>
    <col min="13325" max="13325" width="7.5703125" style="169" customWidth="1"/>
    <col min="13326" max="13326" width="17.85546875" style="169" customWidth="1"/>
    <col min="13327" max="13572" width="9.140625" style="169"/>
    <col min="13573" max="13573" width="11.7109375" style="169" customWidth="1"/>
    <col min="13574" max="13574" width="4.28515625" style="169" customWidth="1"/>
    <col min="13575" max="13576" width="9.140625" style="169"/>
    <col min="13577" max="13577" width="6.5703125" style="169" customWidth="1"/>
    <col min="13578" max="13578" width="9.140625" style="169"/>
    <col min="13579" max="13579" width="5.28515625" style="169" customWidth="1"/>
    <col min="13580" max="13580" width="7.140625" style="169" customWidth="1"/>
    <col min="13581" max="13581" width="7.5703125" style="169" customWidth="1"/>
    <col min="13582" max="13582" width="17.85546875" style="169" customWidth="1"/>
    <col min="13583" max="13828" width="9.140625" style="169"/>
    <col min="13829" max="13829" width="11.7109375" style="169" customWidth="1"/>
    <col min="13830" max="13830" width="4.28515625" style="169" customWidth="1"/>
    <col min="13831" max="13832" width="9.140625" style="169"/>
    <col min="13833" max="13833" width="6.5703125" style="169" customWidth="1"/>
    <col min="13834" max="13834" width="9.140625" style="169"/>
    <col min="13835" max="13835" width="5.28515625" style="169" customWidth="1"/>
    <col min="13836" max="13836" width="7.140625" style="169" customWidth="1"/>
    <col min="13837" max="13837" width="7.5703125" style="169" customWidth="1"/>
    <col min="13838" max="13838" width="17.85546875" style="169" customWidth="1"/>
    <col min="13839" max="14084" width="9.140625" style="169"/>
    <col min="14085" max="14085" width="11.7109375" style="169" customWidth="1"/>
    <col min="14086" max="14086" width="4.28515625" style="169" customWidth="1"/>
    <col min="14087" max="14088" width="9.140625" style="169"/>
    <col min="14089" max="14089" width="6.5703125" style="169" customWidth="1"/>
    <col min="14090" max="14090" width="9.140625" style="169"/>
    <col min="14091" max="14091" width="5.28515625" style="169" customWidth="1"/>
    <col min="14092" max="14092" width="7.140625" style="169" customWidth="1"/>
    <col min="14093" max="14093" width="7.5703125" style="169" customWidth="1"/>
    <col min="14094" max="14094" width="17.85546875" style="169" customWidth="1"/>
    <col min="14095" max="14340" width="9.140625" style="169"/>
    <col min="14341" max="14341" width="11.7109375" style="169" customWidth="1"/>
    <col min="14342" max="14342" width="4.28515625" style="169" customWidth="1"/>
    <col min="14343" max="14344" width="9.140625" style="169"/>
    <col min="14345" max="14345" width="6.5703125" style="169" customWidth="1"/>
    <col min="14346" max="14346" width="9.140625" style="169"/>
    <col min="14347" max="14347" width="5.28515625" style="169" customWidth="1"/>
    <col min="14348" max="14348" width="7.140625" style="169" customWidth="1"/>
    <col min="14349" max="14349" width="7.5703125" style="169" customWidth="1"/>
    <col min="14350" max="14350" width="17.85546875" style="169" customWidth="1"/>
    <col min="14351" max="14596" width="9.140625" style="169"/>
    <col min="14597" max="14597" width="11.7109375" style="169" customWidth="1"/>
    <col min="14598" max="14598" width="4.28515625" style="169" customWidth="1"/>
    <col min="14599" max="14600" width="9.140625" style="169"/>
    <col min="14601" max="14601" width="6.5703125" style="169" customWidth="1"/>
    <col min="14602" max="14602" width="9.140625" style="169"/>
    <col min="14603" max="14603" width="5.28515625" style="169" customWidth="1"/>
    <col min="14604" max="14604" width="7.140625" style="169" customWidth="1"/>
    <col min="14605" max="14605" width="7.5703125" style="169" customWidth="1"/>
    <col min="14606" max="14606" width="17.85546875" style="169" customWidth="1"/>
    <col min="14607" max="14852" width="9.140625" style="169"/>
    <col min="14853" max="14853" width="11.7109375" style="169" customWidth="1"/>
    <col min="14854" max="14854" width="4.28515625" style="169" customWidth="1"/>
    <col min="14855" max="14856" width="9.140625" style="169"/>
    <col min="14857" max="14857" width="6.5703125" style="169" customWidth="1"/>
    <col min="14858" max="14858" width="9.140625" style="169"/>
    <col min="14859" max="14859" width="5.28515625" style="169" customWidth="1"/>
    <col min="14860" max="14860" width="7.140625" style="169" customWidth="1"/>
    <col min="14861" max="14861" width="7.5703125" style="169" customWidth="1"/>
    <col min="14862" max="14862" width="17.85546875" style="169" customWidth="1"/>
    <col min="14863" max="15108" width="9.140625" style="169"/>
    <col min="15109" max="15109" width="11.7109375" style="169" customWidth="1"/>
    <col min="15110" max="15110" width="4.28515625" style="169" customWidth="1"/>
    <col min="15111" max="15112" width="9.140625" style="169"/>
    <col min="15113" max="15113" width="6.5703125" style="169" customWidth="1"/>
    <col min="15114" max="15114" width="9.140625" style="169"/>
    <col min="15115" max="15115" width="5.28515625" style="169" customWidth="1"/>
    <col min="15116" max="15116" width="7.140625" style="169" customWidth="1"/>
    <col min="15117" max="15117" width="7.5703125" style="169" customWidth="1"/>
    <col min="15118" max="15118" width="17.85546875" style="169" customWidth="1"/>
    <col min="15119" max="15364" width="9.140625" style="169"/>
    <col min="15365" max="15365" width="11.7109375" style="169" customWidth="1"/>
    <col min="15366" max="15366" width="4.28515625" style="169" customWidth="1"/>
    <col min="15367" max="15368" width="9.140625" style="169"/>
    <col min="15369" max="15369" width="6.5703125" style="169" customWidth="1"/>
    <col min="15370" max="15370" width="9.140625" style="169"/>
    <col min="15371" max="15371" width="5.28515625" style="169" customWidth="1"/>
    <col min="15372" max="15372" width="7.140625" style="169" customWidth="1"/>
    <col min="15373" max="15373" width="7.5703125" style="169" customWidth="1"/>
    <col min="15374" max="15374" width="17.85546875" style="169" customWidth="1"/>
    <col min="15375" max="15620" width="9.140625" style="169"/>
    <col min="15621" max="15621" width="11.7109375" style="169" customWidth="1"/>
    <col min="15622" max="15622" width="4.28515625" style="169" customWidth="1"/>
    <col min="15623" max="15624" width="9.140625" style="169"/>
    <col min="15625" max="15625" width="6.5703125" style="169" customWidth="1"/>
    <col min="15626" max="15626" width="9.140625" style="169"/>
    <col min="15627" max="15627" width="5.28515625" style="169" customWidth="1"/>
    <col min="15628" max="15628" width="7.140625" style="169" customWidth="1"/>
    <col min="15629" max="15629" width="7.5703125" style="169" customWidth="1"/>
    <col min="15630" max="15630" width="17.85546875" style="169" customWidth="1"/>
    <col min="15631" max="15876" width="9.140625" style="169"/>
    <col min="15877" max="15877" width="11.7109375" style="169" customWidth="1"/>
    <col min="15878" max="15878" width="4.28515625" style="169" customWidth="1"/>
    <col min="15879" max="15880" width="9.140625" style="169"/>
    <col min="15881" max="15881" width="6.5703125" style="169" customWidth="1"/>
    <col min="15882" max="15882" width="9.140625" style="169"/>
    <col min="15883" max="15883" width="5.28515625" style="169" customWidth="1"/>
    <col min="15884" max="15884" width="7.140625" style="169" customWidth="1"/>
    <col min="15885" max="15885" width="7.5703125" style="169" customWidth="1"/>
    <col min="15886" max="15886" width="17.85546875" style="169" customWidth="1"/>
    <col min="15887" max="16132" width="9.140625" style="169"/>
    <col min="16133" max="16133" width="11.7109375" style="169" customWidth="1"/>
    <col min="16134" max="16134" width="4.28515625" style="169" customWidth="1"/>
    <col min="16135" max="16136" width="9.140625" style="169"/>
    <col min="16137" max="16137" width="6.5703125" style="169" customWidth="1"/>
    <col min="16138" max="16138" width="9.140625" style="169"/>
    <col min="16139" max="16139" width="5.28515625" style="169" customWidth="1"/>
    <col min="16140" max="16140" width="7.140625" style="169" customWidth="1"/>
    <col min="16141" max="16141" width="7.5703125" style="169" customWidth="1"/>
    <col min="16142" max="16142" width="17.85546875" style="169" customWidth="1"/>
    <col min="16143" max="16384" width="9.140625" style="169"/>
  </cols>
  <sheetData>
    <row r="1" spans="1:19">
      <c r="L1" s="170"/>
      <c r="M1" s="170" t="s">
        <v>253</v>
      </c>
      <c r="N1" s="170"/>
      <c r="O1" s="170"/>
    </row>
    <row r="2" spans="1:19">
      <c r="L2" s="170"/>
      <c r="M2" s="170" t="s">
        <v>254</v>
      </c>
      <c r="N2" s="170"/>
      <c r="O2" s="170"/>
    </row>
    <row r="3" spans="1:19">
      <c r="B3" s="170"/>
      <c r="C3" s="170"/>
      <c r="D3" s="170"/>
      <c r="E3" s="170"/>
      <c r="F3" s="170"/>
      <c r="L3" s="170"/>
      <c r="M3" s="170" t="s">
        <v>255</v>
      </c>
      <c r="N3" s="170"/>
      <c r="O3" s="170"/>
    </row>
    <row r="4" spans="1:19">
      <c r="B4" s="171"/>
      <c r="C4" s="171" t="s">
        <v>256</v>
      </c>
      <c r="D4" s="171"/>
      <c r="E4" s="171"/>
      <c r="F4" s="170"/>
      <c r="G4" s="170"/>
      <c r="L4" s="170"/>
      <c r="M4" s="170" t="s">
        <v>257</v>
      </c>
      <c r="N4" s="170"/>
      <c r="O4" s="170"/>
    </row>
    <row r="5" spans="1:19">
      <c r="B5" s="511" t="s">
        <v>258</v>
      </c>
      <c r="C5" s="511"/>
      <c r="D5" s="511"/>
      <c r="E5" s="511"/>
      <c r="L5" s="170"/>
      <c r="M5" s="170" t="s">
        <v>259</v>
      </c>
      <c r="N5" s="170"/>
    </row>
    <row r="6" spans="1:19">
      <c r="B6" s="172"/>
      <c r="C6" s="172"/>
      <c r="D6" s="172"/>
      <c r="E6" s="172"/>
    </row>
    <row r="7" spans="1:19">
      <c r="B7" s="473" t="s">
        <v>260</v>
      </c>
      <c r="C7" s="473"/>
      <c r="D7" s="473"/>
      <c r="E7" s="473"/>
    </row>
    <row r="8" spans="1:19">
      <c r="B8" s="512" t="s">
        <v>261</v>
      </c>
      <c r="C8" s="512"/>
      <c r="D8" s="512"/>
      <c r="E8" s="512"/>
    </row>
    <row r="9" spans="1:19">
      <c r="A9" s="173"/>
      <c r="B9" s="513"/>
      <c r="C9" s="513"/>
      <c r="D9" s="513"/>
      <c r="E9" s="513"/>
      <c r="F9" s="173"/>
      <c r="G9" s="173"/>
      <c r="H9" s="173"/>
      <c r="I9" s="173"/>
      <c r="J9" s="173"/>
      <c r="K9" s="173"/>
      <c r="L9" s="173"/>
      <c r="M9" s="514" t="s">
        <v>262</v>
      </c>
      <c r="N9" s="514"/>
    </row>
    <row r="10" spans="1:19" ht="14.25" customHeight="1">
      <c r="A10" s="174"/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</row>
    <row r="11" spans="1:19">
      <c r="A11" s="459" t="s">
        <v>263</v>
      </c>
      <c r="B11" s="459"/>
      <c r="C11" s="459"/>
      <c r="D11" s="459"/>
      <c r="E11" s="459"/>
      <c r="F11" s="459"/>
      <c r="G11" s="459"/>
      <c r="H11" s="459"/>
      <c r="I11" s="459"/>
      <c r="J11" s="459"/>
      <c r="K11" s="459"/>
      <c r="L11" s="459"/>
      <c r="M11" s="173"/>
      <c r="N11" s="173"/>
    </row>
    <row r="12" spans="1:19">
      <c r="M12" s="515"/>
      <c r="N12" s="515"/>
    </row>
    <row r="13" spans="1:19">
      <c r="D13" s="516">
        <v>44207</v>
      </c>
      <c r="E13" s="517"/>
    </row>
    <row r="14" spans="1:19">
      <c r="D14" s="175"/>
      <c r="E14" s="176"/>
    </row>
    <row r="15" spans="1:19">
      <c r="J15" s="177"/>
      <c r="N15" s="178" t="s">
        <v>264</v>
      </c>
      <c r="P15" s="179"/>
      <c r="Q15" s="179"/>
      <c r="R15" s="179"/>
      <c r="S15" s="179"/>
    </row>
    <row r="16" spans="1:19">
      <c r="A16" s="180"/>
      <c r="B16" s="181"/>
      <c r="C16" s="181"/>
      <c r="D16" s="182"/>
      <c r="E16" s="518" t="s">
        <v>265</v>
      </c>
      <c r="F16" s="519"/>
      <c r="G16" s="520"/>
      <c r="H16" s="183" t="s">
        <v>266</v>
      </c>
      <c r="I16" s="182"/>
      <c r="J16" s="518" t="s">
        <v>267</v>
      </c>
      <c r="K16" s="520"/>
      <c r="L16" s="521"/>
      <c r="M16" s="522"/>
      <c r="N16" s="184" t="s">
        <v>268</v>
      </c>
      <c r="P16" s="179"/>
      <c r="Q16" s="179"/>
      <c r="R16" s="179"/>
      <c r="S16" s="179"/>
    </row>
    <row r="17" spans="1:19">
      <c r="A17" s="185"/>
      <c r="B17" s="513" t="s">
        <v>269</v>
      </c>
      <c r="C17" s="513"/>
      <c r="D17" s="186"/>
      <c r="E17" s="523" t="s">
        <v>270</v>
      </c>
      <c r="F17" s="524"/>
      <c r="G17" s="525"/>
      <c r="H17" s="508" t="s">
        <v>271</v>
      </c>
      <c r="I17" s="509"/>
      <c r="J17" s="508" t="s">
        <v>272</v>
      </c>
      <c r="K17" s="509"/>
      <c r="L17" s="508" t="s">
        <v>273</v>
      </c>
      <c r="M17" s="510"/>
      <c r="N17" s="187" t="s">
        <v>274</v>
      </c>
      <c r="P17" s="188"/>
      <c r="Q17" s="179"/>
      <c r="R17" s="179"/>
      <c r="S17" s="179"/>
    </row>
    <row r="18" spans="1:19">
      <c r="A18" s="185"/>
      <c r="B18" s="179"/>
      <c r="C18" s="179"/>
      <c r="D18" s="186"/>
      <c r="E18" s="526" t="s">
        <v>275</v>
      </c>
      <c r="F18" s="518" t="s">
        <v>276</v>
      </c>
      <c r="G18" s="520"/>
      <c r="H18" s="508" t="s">
        <v>277</v>
      </c>
      <c r="I18" s="509"/>
      <c r="J18" s="189" t="s">
        <v>278</v>
      </c>
      <c r="K18" s="186"/>
      <c r="L18" s="508" t="s">
        <v>272</v>
      </c>
      <c r="M18" s="510"/>
      <c r="N18" s="187" t="s">
        <v>277</v>
      </c>
      <c r="P18" s="179"/>
      <c r="Q18" s="188"/>
      <c r="R18" s="188"/>
      <c r="S18" s="179"/>
    </row>
    <row r="19" spans="1:19">
      <c r="A19" s="190"/>
      <c r="B19" s="191"/>
      <c r="C19" s="191"/>
      <c r="D19" s="192"/>
      <c r="E19" s="527"/>
      <c r="F19" s="523" t="s">
        <v>279</v>
      </c>
      <c r="G19" s="525"/>
      <c r="H19" s="523" t="s">
        <v>280</v>
      </c>
      <c r="I19" s="525"/>
      <c r="J19" s="523" t="s">
        <v>280</v>
      </c>
      <c r="K19" s="525"/>
      <c r="L19" s="528"/>
      <c r="M19" s="529"/>
      <c r="N19" s="187" t="s">
        <v>280</v>
      </c>
      <c r="P19" s="179"/>
      <c r="Q19" s="179"/>
      <c r="R19" s="179"/>
      <c r="S19" s="179"/>
    </row>
    <row r="20" spans="1:19">
      <c r="A20" s="538" t="s">
        <v>281</v>
      </c>
      <c r="B20" s="539"/>
      <c r="C20" s="539"/>
      <c r="D20" s="540"/>
      <c r="E20" s="530" t="s">
        <v>282</v>
      </c>
      <c r="F20" s="521" t="s">
        <v>282</v>
      </c>
      <c r="G20" s="535"/>
      <c r="H20" s="521" t="s">
        <v>282</v>
      </c>
      <c r="I20" s="535"/>
      <c r="J20" s="521" t="s">
        <v>282</v>
      </c>
      <c r="K20" s="535"/>
      <c r="L20" s="521" t="s">
        <v>282</v>
      </c>
      <c r="M20" s="535"/>
      <c r="N20" s="530"/>
      <c r="P20" s="179"/>
      <c r="Q20" s="179"/>
      <c r="R20" s="179"/>
      <c r="S20" s="179"/>
    </row>
    <row r="21" spans="1:19" ht="11.25" customHeight="1">
      <c r="A21" s="541"/>
      <c r="B21" s="542"/>
      <c r="C21" s="542"/>
      <c r="D21" s="543"/>
      <c r="E21" s="531"/>
      <c r="F21" s="528"/>
      <c r="G21" s="544"/>
      <c r="H21" s="528"/>
      <c r="I21" s="544"/>
      <c r="J21" s="528"/>
      <c r="K21" s="544"/>
      <c r="L21" s="528"/>
      <c r="M21" s="544"/>
      <c r="N21" s="531"/>
    </row>
    <row r="22" spans="1:19" ht="24.75" customHeight="1">
      <c r="A22" s="532" t="s">
        <v>283</v>
      </c>
      <c r="B22" s="533"/>
      <c r="C22" s="533"/>
      <c r="D22" s="534"/>
      <c r="E22" s="193">
        <v>76800</v>
      </c>
      <c r="F22" s="521">
        <v>76800</v>
      </c>
      <c r="G22" s="535"/>
      <c r="H22" s="536">
        <v>35900.5</v>
      </c>
      <c r="I22" s="537"/>
      <c r="J22" s="536">
        <v>35900.5</v>
      </c>
      <c r="K22" s="537"/>
      <c r="L22" s="536">
        <v>35900.5</v>
      </c>
      <c r="M22" s="537"/>
      <c r="N22" s="193">
        <f>(H22-J22)</f>
        <v>0</v>
      </c>
    </row>
    <row r="23" spans="1:19" ht="25.5" customHeight="1">
      <c r="A23" s="532" t="s">
        <v>284</v>
      </c>
      <c r="B23" s="533"/>
      <c r="C23" s="533"/>
      <c r="D23" s="534"/>
      <c r="E23" s="193">
        <v>6900</v>
      </c>
      <c r="F23" s="521">
        <v>6900</v>
      </c>
      <c r="G23" s="535"/>
      <c r="H23" s="521">
        <v>1825.76</v>
      </c>
      <c r="I23" s="535"/>
      <c r="J23" s="521">
        <v>1825.76</v>
      </c>
      <c r="K23" s="535"/>
      <c r="L23" s="521">
        <v>1825.76</v>
      </c>
      <c r="M23" s="535"/>
      <c r="N23" s="193">
        <f>(H23-J23)</f>
        <v>0</v>
      </c>
    </row>
    <row r="24" spans="1:19" ht="26.25" customHeight="1">
      <c r="A24" s="545" t="s">
        <v>285</v>
      </c>
      <c r="B24" s="546"/>
      <c r="C24" s="546"/>
      <c r="D24" s="547"/>
      <c r="E24" s="193"/>
      <c r="F24" s="521"/>
      <c r="G24" s="535"/>
      <c r="H24" s="521"/>
      <c r="I24" s="535"/>
      <c r="J24" s="521"/>
      <c r="K24" s="535"/>
      <c r="L24" s="521"/>
      <c r="M24" s="535"/>
      <c r="N24" s="193">
        <f>(H24-J24)</f>
        <v>0</v>
      </c>
    </row>
    <row r="25" spans="1:19" ht="26.25" customHeight="1">
      <c r="A25" s="548" t="s">
        <v>286</v>
      </c>
      <c r="B25" s="549"/>
      <c r="C25" s="549"/>
      <c r="D25" s="550"/>
      <c r="E25" s="193"/>
      <c r="F25" s="551"/>
      <c r="G25" s="552"/>
      <c r="H25" s="551"/>
      <c r="I25" s="552"/>
      <c r="J25" s="551"/>
      <c r="K25" s="552"/>
      <c r="L25" s="551"/>
      <c r="M25" s="552"/>
      <c r="N25" s="193">
        <f>(H25-J25)</f>
        <v>0</v>
      </c>
    </row>
    <row r="26" spans="1:19" ht="24.75" customHeight="1">
      <c r="A26" s="548" t="s">
        <v>287</v>
      </c>
      <c r="B26" s="549"/>
      <c r="C26" s="549"/>
      <c r="D26" s="550"/>
      <c r="E26" s="193"/>
      <c r="F26" s="551"/>
      <c r="G26" s="552"/>
      <c r="H26" s="551"/>
      <c r="I26" s="552"/>
      <c r="J26" s="551"/>
      <c r="K26" s="552"/>
      <c r="L26" s="551"/>
      <c r="M26" s="552"/>
      <c r="N26" s="193">
        <f>(H26-J26)</f>
        <v>0</v>
      </c>
    </row>
    <row r="27" spans="1:19">
      <c r="A27" s="554" t="s">
        <v>288</v>
      </c>
      <c r="B27" s="555"/>
      <c r="C27" s="555"/>
      <c r="D27" s="556"/>
      <c r="E27" s="530">
        <v>83700</v>
      </c>
      <c r="F27" s="521">
        <v>83700</v>
      </c>
      <c r="G27" s="535"/>
      <c r="H27" s="521">
        <f>(H22+H23+H24+H26)</f>
        <v>37726.26</v>
      </c>
      <c r="I27" s="535"/>
      <c r="J27" s="521">
        <f>(J22+J23+J24+J26)</f>
        <v>37726.26</v>
      </c>
      <c r="K27" s="535"/>
      <c r="L27" s="521">
        <f>(L22+L23+L24+L26)</f>
        <v>37726.26</v>
      </c>
      <c r="M27" s="535"/>
      <c r="N27" s="530" t="s">
        <v>282</v>
      </c>
    </row>
    <row r="28" spans="1:19" ht="11.25" customHeight="1">
      <c r="A28" s="557"/>
      <c r="B28" s="558"/>
      <c r="C28" s="558"/>
      <c r="D28" s="559"/>
      <c r="E28" s="553"/>
      <c r="F28" s="528"/>
      <c r="G28" s="544"/>
      <c r="H28" s="528"/>
      <c r="I28" s="544"/>
      <c r="J28" s="528"/>
      <c r="K28" s="544"/>
      <c r="L28" s="528"/>
      <c r="M28" s="544"/>
      <c r="N28" s="553"/>
    </row>
    <row r="29" spans="1:19">
      <c r="A29" s="554" t="s">
        <v>289</v>
      </c>
      <c r="B29" s="555"/>
      <c r="C29" s="555"/>
      <c r="D29" s="556"/>
      <c r="E29" s="530" t="s">
        <v>282</v>
      </c>
      <c r="F29" s="521" t="s">
        <v>282</v>
      </c>
      <c r="G29" s="535"/>
      <c r="H29" s="521" t="s">
        <v>282</v>
      </c>
      <c r="I29" s="535"/>
      <c r="J29" s="521" t="s">
        <v>282</v>
      </c>
      <c r="K29" s="535"/>
      <c r="L29" s="521" t="s">
        <v>282</v>
      </c>
      <c r="M29" s="535"/>
      <c r="N29" s="530">
        <f>(N22+N23+N24+N26)</f>
        <v>0</v>
      </c>
    </row>
    <row r="30" spans="1:19">
      <c r="A30" s="557"/>
      <c r="B30" s="558"/>
      <c r="C30" s="558"/>
      <c r="D30" s="559"/>
      <c r="E30" s="531"/>
      <c r="F30" s="528"/>
      <c r="G30" s="544"/>
      <c r="H30" s="528"/>
      <c r="I30" s="544"/>
      <c r="J30" s="528"/>
      <c r="K30" s="544"/>
      <c r="L30" s="528"/>
      <c r="M30" s="544"/>
      <c r="N30" s="531"/>
    </row>
    <row r="31" spans="1:19">
      <c r="A31" s="179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</row>
    <row r="32" spans="1:19">
      <c r="A32" s="561" t="s">
        <v>290</v>
      </c>
      <c r="B32" s="561"/>
      <c r="C32" s="561"/>
      <c r="D32" s="179"/>
      <c r="E32" s="179"/>
      <c r="F32" s="179"/>
      <c r="G32" s="172"/>
      <c r="H32" s="473"/>
      <c r="I32" s="473"/>
      <c r="J32" s="172"/>
      <c r="K32" s="473" t="s">
        <v>227</v>
      </c>
      <c r="L32" s="473"/>
      <c r="M32" s="473"/>
      <c r="N32" s="473"/>
    </row>
    <row r="33" spans="1:14">
      <c r="A33" s="179"/>
      <c r="B33" s="179"/>
      <c r="C33" s="179"/>
      <c r="D33" s="179"/>
      <c r="E33" s="179"/>
      <c r="F33" s="179"/>
      <c r="G33" s="172"/>
      <c r="H33" s="560" t="s">
        <v>229</v>
      </c>
      <c r="I33" s="560"/>
      <c r="J33" s="172"/>
      <c r="K33" s="560" t="s">
        <v>230</v>
      </c>
      <c r="L33" s="560"/>
      <c r="M33" s="560"/>
      <c r="N33" s="560"/>
    </row>
    <row r="34" spans="1:14">
      <c r="A34" s="179"/>
      <c r="B34" s="179"/>
      <c r="C34" s="179"/>
      <c r="D34" s="179"/>
      <c r="E34" s="179"/>
      <c r="F34" s="179"/>
      <c r="G34" s="194"/>
      <c r="H34" s="194"/>
      <c r="I34" s="194"/>
      <c r="J34" s="194"/>
      <c r="K34" s="194"/>
      <c r="L34" s="194"/>
      <c r="M34" s="194"/>
      <c r="N34" s="194"/>
    </row>
    <row r="35" spans="1:14">
      <c r="A35" s="561" t="s">
        <v>291</v>
      </c>
      <c r="B35" s="561"/>
      <c r="C35" s="561"/>
      <c r="D35" s="561"/>
      <c r="E35" s="179"/>
      <c r="F35" s="179"/>
      <c r="G35" s="172"/>
      <c r="H35" s="473"/>
      <c r="I35" s="473"/>
      <c r="J35" s="172"/>
      <c r="K35" s="473" t="s">
        <v>232</v>
      </c>
      <c r="L35" s="473"/>
      <c r="M35" s="473"/>
      <c r="N35" s="473"/>
    </row>
    <row r="36" spans="1:14">
      <c r="A36" s="179"/>
      <c r="B36" s="179"/>
      <c r="C36" s="179"/>
      <c r="D36" s="179"/>
      <c r="E36" s="179"/>
      <c r="F36" s="179"/>
      <c r="G36" s="172" t="s">
        <v>292</v>
      </c>
      <c r="H36" s="560" t="s">
        <v>229</v>
      </c>
      <c r="I36" s="560"/>
      <c r="J36" s="172"/>
      <c r="K36" s="560" t="s">
        <v>230</v>
      </c>
      <c r="L36" s="560"/>
      <c r="M36" s="560"/>
      <c r="N36" s="560"/>
    </row>
    <row r="37" spans="1:14">
      <c r="H37" s="195"/>
    </row>
  </sheetData>
  <mergeCells count="80">
    <mergeCell ref="H36:I36"/>
    <mergeCell ref="K36:N36"/>
    <mergeCell ref="A32:C32"/>
    <mergeCell ref="H32:I32"/>
    <mergeCell ref="K32:N32"/>
    <mergeCell ref="H33:I33"/>
    <mergeCell ref="K33:N33"/>
    <mergeCell ref="A35:D35"/>
    <mergeCell ref="H35:I35"/>
    <mergeCell ref="K35:N35"/>
    <mergeCell ref="N27:N28"/>
    <mergeCell ref="A29:D30"/>
    <mergeCell ref="E29:E30"/>
    <mergeCell ref="F29:G30"/>
    <mergeCell ref="H29:I30"/>
    <mergeCell ref="J29:K30"/>
    <mergeCell ref="L29:M30"/>
    <mergeCell ref="N29:N30"/>
    <mergeCell ref="A27:D28"/>
    <mergeCell ref="E27:E28"/>
    <mergeCell ref="F27:G28"/>
    <mergeCell ref="H27:I28"/>
    <mergeCell ref="J27:K28"/>
    <mergeCell ref="L27:M28"/>
    <mergeCell ref="A25:D25"/>
    <mergeCell ref="F25:G25"/>
    <mergeCell ref="H25:I25"/>
    <mergeCell ref="J25:K25"/>
    <mergeCell ref="L25:M25"/>
    <mergeCell ref="A26:D26"/>
    <mergeCell ref="F26:G26"/>
    <mergeCell ref="H26:I26"/>
    <mergeCell ref="J26:K26"/>
    <mergeCell ref="L26:M26"/>
    <mergeCell ref="A23:D23"/>
    <mergeCell ref="F23:G23"/>
    <mergeCell ref="H23:I23"/>
    <mergeCell ref="J23:K23"/>
    <mergeCell ref="L23:M23"/>
    <mergeCell ref="A24:D24"/>
    <mergeCell ref="F24:G24"/>
    <mergeCell ref="H24:I24"/>
    <mergeCell ref="J24:K24"/>
    <mergeCell ref="L24:M24"/>
    <mergeCell ref="N20:N21"/>
    <mergeCell ref="A22:D22"/>
    <mergeCell ref="F22:G22"/>
    <mergeCell ref="H22:I22"/>
    <mergeCell ref="J22:K22"/>
    <mergeCell ref="L22:M22"/>
    <mergeCell ref="A20:D21"/>
    <mergeCell ref="E20:E21"/>
    <mergeCell ref="F20:G21"/>
    <mergeCell ref="H20:I21"/>
    <mergeCell ref="J20:K21"/>
    <mergeCell ref="L20:M21"/>
    <mergeCell ref="E18:E19"/>
    <mergeCell ref="F18:G18"/>
    <mergeCell ref="H18:I18"/>
    <mergeCell ref="L18:M18"/>
    <mergeCell ref="F19:G19"/>
    <mergeCell ref="H19:I19"/>
    <mergeCell ref="J19:K19"/>
    <mergeCell ref="L19:M19"/>
    <mergeCell ref="H17:I17"/>
    <mergeCell ref="J17:K17"/>
    <mergeCell ref="L17:M17"/>
    <mergeCell ref="B5:E5"/>
    <mergeCell ref="B7:E7"/>
    <mergeCell ref="B8:E8"/>
    <mergeCell ref="B9:E9"/>
    <mergeCell ref="M9:N9"/>
    <mergeCell ref="A11:L11"/>
    <mergeCell ref="M12:N12"/>
    <mergeCell ref="D13:E13"/>
    <mergeCell ref="E16:G16"/>
    <mergeCell ref="J16:K16"/>
    <mergeCell ref="L16:M16"/>
    <mergeCell ref="B17:C17"/>
    <mergeCell ref="E17:G17"/>
  </mergeCells>
  <pageMargins left="0.15748031496062992" right="0" top="7.874015748031496E-2" bottom="0.11811023622047245" header="0" footer="0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28"/>
  <sheetViews>
    <sheetView topLeftCell="B1" workbookViewId="0">
      <selection activeCell="E17" sqref="E17"/>
    </sheetView>
  </sheetViews>
  <sheetFormatPr defaultRowHeight="12.75"/>
  <cols>
    <col min="1" max="1" width="18.140625" style="294" customWidth="1"/>
    <col min="2" max="2" width="38" style="294" customWidth="1"/>
    <col min="3" max="3" width="11.7109375" style="294" customWidth="1"/>
    <col min="4" max="5" width="14.7109375" style="294" customWidth="1"/>
    <col min="6" max="6" width="11.140625" style="294" customWidth="1"/>
    <col min="7" max="7" width="17.42578125" style="294" customWidth="1"/>
    <col min="8" max="256" width="9.140625" style="294"/>
    <col min="257" max="257" width="18.140625" style="294" customWidth="1"/>
    <col min="258" max="258" width="38" style="294" customWidth="1"/>
    <col min="259" max="259" width="11.7109375" style="294" customWidth="1"/>
    <col min="260" max="261" width="14.7109375" style="294" customWidth="1"/>
    <col min="262" max="262" width="11.140625" style="294" customWidth="1"/>
    <col min="263" max="263" width="17.42578125" style="294" customWidth="1"/>
    <col min="264" max="512" width="9.140625" style="294"/>
    <col min="513" max="513" width="18.140625" style="294" customWidth="1"/>
    <col min="514" max="514" width="38" style="294" customWidth="1"/>
    <col min="515" max="515" width="11.7109375" style="294" customWidth="1"/>
    <col min="516" max="517" width="14.7109375" style="294" customWidth="1"/>
    <col min="518" max="518" width="11.140625" style="294" customWidth="1"/>
    <col min="519" max="519" width="17.42578125" style="294" customWidth="1"/>
    <col min="520" max="768" width="9.140625" style="294"/>
    <col min="769" max="769" width="18.140625" style="294" customWidth="1"/>
    <col min="770" max="770" width="38" style="294" customWidth="1"/>
    <col min="771" max="771" width="11.7109375" style="294" customWidth="1"/>
    <col min="772" max="773" width="14.7109375" style="294" customWidth="1"/>
    <col min="774" max="774" width="11.140625" style="294" customWidth="1"/>
    <col min="775" max="775" width="17.42578125" style="294" customWidth="1"/>
    <col min="776" max="1024" width="9.140625" style="294"/>
    <col min="1025" max="1025" width="18.140625" style="294" customWidth="1"/>
    <col min="1026" max="1026" width="38" style="294" customWidth="1"/>
    <col min="1027" max="1027" width="11.7109375" style="294" customWidth="1"/>
    <col min="1028" max="1029" width="14.7109375" style="294" customWidth="1"/>
    <col min="1030" max="1030" width="11.140625" style="294" customWidth="1"/>
    <col min="1031" max="1031" width="17.42578125" style="294" customWidth="1"/>
    <col min="1032" max="1280" width="9.140625" style="294"/>
    <col min="1281" max="1281" width="18.140625" style="294" customWidth="1"/>
    <col min="1282" max="1282" width="38" style="294" customWidth="1"/>
    <col min="1283" max="1283" width="11.7109375" style="294" customWidth="1"/>
    <col min="1284" max="1285" width="14.7109375" style="294" customWidth="1"/>
    <col min="1286" max="1286" width="11.140625" style="294" customWidth="1"/>
    <col min="1287" max="1287" width="17.42578125" style="294" customWidth="1"/>
    <col min="1288" max="1536" width="9.140625" style="294"/>
    <col min="1537" max="1537" width="18.140625" style="294" customWidth="1"/>
    <col min="1538" max="1538" width="38" style="294" customWidth="1"/>
    <col min="1539" max="1539" width="11.7109375" style="294" customWidth="1"/>
    <col min="1540" max="1541" width="14.7109375" style="294" customWidth="1"/>
    <col min="1542" max="1542" width="11.140625" style="294" customWidth="1"/>
    <col min="1543" max="1543" width="17.42578125" style="294" customWidth="1"/>
    <col min="1544" max="1792" width="9.140625" style="294"/>
    <col min="1793" max="1793" width="18.140625" style="294" customWidth="1"/>
    <col min="1794" max="1794" width="38" style="294" customWidth="1"/>
    <col min="1795" max="1795" width="11.7109375" style="294" customWidth="1"/>
    <col min="1796" max="1797" width="14.7109375" style="294" customWidth="1"/>
    <col min="1798" max="1798" width="11.140625" style="294" customWidth="1"/>
    <col min="1799" max="1799" width="17.42578125" style="294" customWidth="1"/>
    <col min="1800" max="2048" width="9.140625" style="294"/>
    <col min="2049" max="2049" width="18.140625" style="294" customWidth="1"/>
    <col min="2050" max="2050" width="38" style="294" customWidth="1"/>
    <col min="2051" max="2051" width="11.7109375" style="294" customWidth="1"/>
    <col min="2052" max="2053" width="14.7109375" style="294" customWidth="1"/>
    <col min="2054" max="2054" width="11.140625" style="294" customWidth="1"/>
    <col min="2055" max="2055" width="17.42578125" style="294" customWidth="1"/>
    <col min="2056" max="2304" width="9.140625" style="294"/>
    <col min="2305" max="2305" width="18.140625" style="294" customWidth="1"/>
    <col min="2306" max="2306" width="38" style="294" customWidth="1"/>
    <col min="2307" max="2307" width="11.7109375" style="294" customWidth="1"/>
    <col min="2308" max="2309" width="14.7109375" style="294" customWidth="1"/>
    <col min="2310" max="2310" width="11.140625" style="294" customWidth="1"/>
    <col min="2311" max="2311" width="17.42578125" style="294" customWidth="1"/>
    <col min="2312" max="2560" width="9.140625" style="294"/>
    <col min="2561" max="2561" width="18.140625" style="294" customWidth="1"/>
    <col min="2562" max="2562" width="38" style="294" customWidth="1"/>
    <col min="2563" max="2563" width="11.7109375" style="294" customWidth="1"/>
    <col min="2564" max="2565" width="14.7109375" style="294" customWidth="1"/>
    <col min="2566" max="2566" width="11.140625" style="294" customWidth="1"/>
    <col min="2567" max="2567" width="17.42578125" style="294" customWidth="1"/>
    <col min="2568" max="2816" width="9.140625" style="294"/>
    <col min="2817" max="2817" width="18.140625" style="294" customWidth="1"/>
    <col min="2818" max="2818" width="38" style="294" customWidth="1"/>
    <col min="2819" max="2819" width="11.7109375" style="294" customWidth="1"/>
    <col min="2820" max="2821" width="14.7109375" style="294" customWidth="1"/>
    <col min="2822" max="2822" width="11.140625" style="294" customWidth="1"/>
    <col min="2823" max="2823" width="17.42578125" style="294" customWidth="1"/>
    <col min="2824" max="3072" width="9.140625" style="294"/>
    <col min="3073" max="3073" width="18.140625" style="294" customWidth="1"/>
    <col min="3074" max="3074" width="38" style="294" customWidth="1"/>
    <col min="3075" max="3075" width="11.7109375" style="294" customWidth="1"/>
    <col min="3076" max="3077" width="14.7109375" style="294" customWidth="1"/>
    <col min="3078" max="3078" width="11.140625" style="294" customWidth="1"/>
    <col min="3079" max="3079" width="17.42578125" style="294" customWidth="1"/>
    <col min="3080" max="3328" width="9.140625" style="294"/>
    <col min="3329" max="3329" width="18.140625" style="294" customWidth="1"/>
    <col min="3330" max="3330" width="38" style="294" customWidth="1"/>
    <col min="3331" max="3331" width="11.7109375" style="294" customWidth="1"/>
    <col min="3332" max="3333" width="14.7109375" style="294" customWidth="1"/>
    <col min="3334" max="3334" width="11.140625" style="294" customWidth="1"/>
    <col min="3335" max="3335" width="17.42578125" style="294" customWidth="1"/>
    <col min="3336" max="3584" width="9.140625" style="294"/>
    <col min="3585" max="3585" width="18.140625" style="294" customWidth="1"/>
    <col min="3586" max="3586" width="38" style="294" customWidth="1"/>
    <col min="3587" max="3587" width="11.7109375" style="294" customWidth="1"/>
    <col min="3588" max="3589" width="14.7109375" style="294" customWidth="1"/>
    <col min="3590" max="3590" width="11.140625" style="294" customWidth="1"/>
    <col min="3591" max="3591" width="17.42578125" style="294" customWidth="1"/>
    <col min="3592" max="3840" width="9.140625" style="294"/>
    <col min="3841" max="3841" width="18.140625" style="294" customWidth="1"/>
    <col min="3842" max="3842" width="38" style="294" customWidth="1"/>
    <col min="3843" max="3843" width="11.7109375" style="294" customWidth="1"/>
    <col min="3844" max="3845" width="14.7109375" style="294" customWidth="1"/>
    <col min="3846" max="3846" width="11.140625" style="294" customWidth="1"/>
    <col min="3847" max="3847" width="17.42578125" style="294" customWidth="1"/>
    <col min="3848" max="4096" width="9.140625" style="294"/>
    <col min="4097" max="4097" width="18.140625" style="294" customWidth="1"/>
    <col min="4098" max="4098" width="38" style="294" customWidth="1"/>
    <col min="4099" max="4099" width="11.7109375" style="294" customWidth="1"/>
    <col min="4100" max="4101" width="14.7109375" style="294" customWidth="1"/>
    <col min="4102" max="4102" width="11.140625" style="294" customWidth="1"/>
    <col min="4103" max="4103" width="17.42578125" style="294" customWidth="1"/>
    <col min="4104" max="4352" width="9.140625" style="294"/>
    <col min="4353" max="4353" width="18.140625" style="294" customWidth="1"/>
    <col min="4354" max="4354" width="38" style="294" customWidth="1"/>
    <col min="4355" max="4355" width="11.7109375" style="294" customWidth="1"/>
    <col min="4356" max="4357" width="14.7109375" style="294" customWidth="1"/>
    <col min="4358" max="4358" width="11.140625" style="294" customWidth="1"/>
    <col min="4359" max="4359" width="17.42578125" style="294" customWidth="1"/>
    <col min="4360" max="4608" width="9.140625" style="294"/>
    <col min="4609" max="4609" width="18.140625" style="294" customWidth="1"/>
    <col min="4610" max="4610" width="38" style="294" customWidth="1"/>
    <col min="4611" max="4611" width="11.7109375" style="294" customWidth="1"/>
    <col min="4612" max="4613" width="14.7109375" style="294" customWidth="1"/>
    <col min="4614" max="4614" width="11.140625" style="294" customWidth="1"/>
    <col min="4615" max="4615" width="17.42578125" style="294" customWidth="1"/>
    <col min="4616" max="4864" width="9.140625" style="294"/>
    <col min="4865" max="4865" width="18.140625" style="294" customWidth="1"/>
    <col min="4866" max="4866" width="38" style="294" customWidth="1"/>
    <col min="4867" max="4867" width="11.7109375" style="294" customWidth="1"/>
    <col min="4868" max="4869" width="14.7109375" style="294" customWidth="1"/>
    <col min="4870" max="4870" width="11.140625" style="294" customWidth="1"/>
    <col min="4871" max="4871" width="17.42578125" style="294" customWidth="1"/>
    <col min="4872" max="5120" width="9.140625" style="294"/>
    <col min="5121" max="5121" width="18.140625" style="294" customWidth="1"/>
    <col min="5122" max="5122" width="38" style="294" customWidth="1"/>
    <col min="5123" max="5123" width="11.7109375" style="294" customWidth="1"/>
    <col min="5124" max="5125" width="14.7109375" style="294" customWidth="1"/>
    <col min="5126" max="5126" width="11.140625" style="294" customWidth="1"/>
    <col min="5127" max="5127" width="17.42578125" style="294" customWidth="1"/>
    <col min="5128" max="5376" width="9.140625" style="294"/>
    <col min="5377" max="5377" width="18.140625" style="294" customWidth="1"/>
    <col min="5378" max="5378" width="38" style="294" customWidth="1"/>
    <col min="5379" max="5379" width="11.7109375" style="294" customWidth="1"/>
    <col min="5380" max="5381" width="14.7109375" style="294" customWidth="1"/>
    <col min="5382" max="5382" width="11.140625" style="294" customWidth="1"/>
    <col min="5383" max="5383" width="17.42578125" style="294" customWidth="1"/>
    <col min="5384" max="5632" width="9.140625" style="294"/>
    <col min="5633" max="5633" width="18.140625" style="294" customWidth="1"/>
    <col min="5634" max="5634" width="38" style="294" customWidth="1"/>
    <col min="5635" max="5635" width="11.7109375" style="294" customWidth="1"/>
    <col min="5636" max="5637" width="14.7109375" style="294" customWidth="1"/>
    <col min="5638" max="5638" width="11.140625" style="294" customWidth="1"/>
    <col min="5639" max="5639" width="17.42578125" style="294" customWidth="1"/>
    <col min="5640" max="5888" width="9.140625" style="294"/>
    <col min="5889" max="5889" width="18.140625" style="294" customWidth="1"/>
    <col min="5890" max="5890" width="38" style="294" customWidth="1"/>
    <col min="5891" max="5891" width="11.7109375" style="294" customWidth="1"/>
    <col min="5892" max="5893" width="14.7109375" style="294" customWidth="1"/>
    <col min="5894" max="5894" width="11.140625" style="294" customWidth="1"/>
    <col min="5895" max="5895" width="17.42578125" style="294" customWidth="1"/>
    <col min="5896" max="6144" width="9.140625" style="294"/>
    <col min="6145" max="6145" width="18.140625" style="294" customWidth="1"/>
    <col min="6146" max="6146" width="38" style="294" customWidth="1"/>
    <col min="6147" max="6147" width="11.7109375" style="294" customWidth="1"/>
    <col min="6148" max="6149" width="14.7109375" style="294" customWidth="1"/>
    <col min="6150" max="6150" width="11.140625" style="294" customWidth="1"/>
    <col min="6151" max="6151" width="17.42578125" style="294" customWidth="1"/>
    <col min="6152" max="6400" width="9.140625" style="294"/>
    <col min="6401" max="6401" width="18.140625" style="294" customWidth="1"/>
    <col min="6402" max="6402" width="38" style="294" customWidth="1"/>
    <col min="6403" max="6403" width="11.7109375" style="294" customWidth="1"/>
    <col min="6404" max="6405" width="14.7109375" style="294" customWidth="1"/>
    <col min="6406" max="6406" width="11.140625" style="294" customWidth="1"/>
    <col min="6407" max="6407" width="17.42578125" style="294" customWidth="1"/>
    <col min="6408" max="6656" width="9.140625" style="294"/>
    <col min="6657" max="6657" width="18.140625" style="294" customWidth="1"/>
    <col min="6658" max="6658" width="38" style="294" customWidth="1"/>
    <col min="6659" max="6659" width="11.7109375" style="294" customWidth="1"/>
    <col min="6660" max="6661" width="14.7109375" style="294" customWidth="1"/>
    <col min="6662" max="6662" width="11.140625" style="294" customWidth="1"/>
    <col min="6663" max="6663" width="17.42578125" style="294" customWidth="1"/>
    <col min="6664" max="6912" width="9.140625" style="294"/>
    <col min="6913" max="6913" width="18.140625" style="294" customWidth="1"/>
    <col min="6914" max="6914" width="38" style="294" customWidth="1"/>
    <col min="6915" max="6915" width="11.7109375" style="294" customWidth="1"/>
    <col min="6916" max="6917" width="14.7109375" style="294" customWidth="1"/>
    <col min="6918" max="6918" width="11.140625" style="294" customWidth="1"/>
    <col min="6919" max="6919" width="17.42578125" style="294" customWidth="1"/>
    <col min="6920" max="7168" width="9.140625" style="294"/>
    <col min="7169" max="7169" width="18.140625" style="294" customWidth="1"/>
    <col min="7170" max="7170" width="38" style="294" customWidth="1"/>
    <col min="7171" max="7171" width="11.7109375" style="294" customWidth="1"/>
    <col min="7172" max="7173" width="14.7109375" style="294" customWidth="1"/>
    <col min="7174" max="7174" width="11.140625" style="294" customWidth="1"/>
    <col min="7175" max="7175" width="17.42578125" style="294" customWidth="1"/>
    <col min="7176" max="7424" width="9.140625" style="294"/>
    <col min="7425" max="7425" width="18.140625" style="294" customWidth="1"/>
    <col min="7426" max="7426" width="38" style="294" customWidth="1"/>
    <col min="7427" max="7427" width="11.7109375" style="294" customWidth="1"/>
    <col min="7428" max="7429" width="14.7109375" style="294" customWidth="1"/>
    <col min="7430" max="7430" width="11.140625" style="294" customWidth="1"/>
    <col min="7431" max="7431" width="17.42578125" style="294" customWidth="1"/>
    <col min="7432" max="7680" width="9.140625" style="294"/>
    <col min="7681" max="7681" width="18.140625" style="294" customWidth="1"/>
    <col min="7682" max="7682" width="38" style="294" customWidth="1"/>
    <col min="7683" max="7683" width="11.7109375" style="294" customWidth="1"/>
    <col min="7684" max="7685" width="14.7109375" style="294" customWidth="1"/>
    <col min="7686" max="7686" width="11.140625" style="294" customWidth="1"/>
    <col min="7687" max="7687" width="17.42578125" style="294" customWidth="1"/>
    <col min="7688" max="7936" width="9.140625" style="294"/>
    <col min="7937" max="7937" width="18.140625" style="294" customWidth="1"/>
    <col min="7938" max="7938" width="38" style="294" customWidth="1"/>
    <col min="7939" max="7939" width="11.7109375" style="294" customWidth="1"/>
    <col min="7940" max="7941" width="14.7109375" style="294" customWidth="1"/>
    <col min="7942" max="7942" width="11.140625" style="294" customWidth="1"/>
    <col min="7943" max="7943" width="17.42578125" style="294" customWidth="1"/>
    <col min="7944" max="8192" width="9.140625" style="294"/>
    <col min="8193" max="8193" width="18.140625" style="294" customWidth="1"/>
    <col min="8194" max="8194" width="38" style="294" customWidth="1"/>
    <col min="8195" max="8195" width="11.7109375" style="294" customWidth="1"/>
    <col min="8196" max="8197" width="14.7109375" style="294" customWidth="1"/>
    <col min="8198" max="8198" width="11.140625" style="294" customWidth="1"/>
    <col min="8199" max="8199" width="17.42578125" style="294" customWidth="1"/>
    <col min="8200" max="8448" width="9.140625" style="294"/>
    <col min="8449" max="8449" width="18.140625" style="294" customWidth="1"/>
    <col min="8450" max="8450" width="38" style="294" customWidth="1"/>
    <col min="8451" max="8451" width="11.7109375" style="294" customWidth="1"/>
    <col min="8452" max="8453" width="14.7109375" style="294" customWidth="1"/>
    <col min="8454" max="8454" width="11.140625" style="294" customWidth="1"/>
    <col min="8455" max="8455" width="17.42578125" style="294" customWidth="1"/>
    <col min="8456" max="8704" width="9.140625" style="294"/>
    <col min="8705" max="8705" width="18.140625" style="294" customWidth="1"/>
    <col min="8706" max="8706" width="38" style="294" customWidth="1"/>
    <col min="8707" max="8707" width="11.7109375" style="294" customWidth="1"/>
    <col min="8708" max="8709" width="14.7109375" style="294" customWidth="1"/>
    <col min="8710" max="8710" width="11.140625" style="294" customWidth="1"/>
    <col min="8711" max="8711" width="17.42578125" style="294" customWidth="1"/>
    <col min="8712" max="8960" width="9.140625" style="294"/>
    <col min="8961" max="8961" width="18.140625" style="294" customWidth="1"/>
    <col min="8962" max="8962" width="38" style="294" customWidth="1"/>
    <col min="8963" max="8963" width="11.7109375" style="294" customWidth="1"/>
    <col min="8964" max="8965" width="14.7109375" style="294" customWidth="1"/>
    <col min="8966" max="8966" width="11.140625" style="294" customWidth="1"/>
    <col min="8967" max="8967" width="17.42578125" style="294" customWidth="1"/>
    <col min="8968" max="9216" width="9.140625" style="294"/>
    <col min="9217" max="9217" width="18.140625" style="294" customWidth="1"/>
    <col min="9218" max="9218" width="38" style="294" customWidth="1"/>
    <col min="9219" max="9219" width="11.7109375" style="294" customWidth="1"/>
    <col min="9220" max="9221" width="14.7109375" style="294" customWidth="1"/>
    <col min="9222" max="9222" width="11.140625" style="294" customWidth="1"/>
    <col min="9223" max="9223" width="17.42578125" style="294" customWidth="1"/>
    <col min="9224" max="9472" width="9.140625" style="294"/>
    <col min="9473" max="9473" width="18.140625" style="294" customWidth="1"/>
    <col min="9474" max="9474" width="38" style="294" customWidth="1"/>
    <col min="9475" max="9475" width="11.7109375" style="294" customWidth="1"/>
    <col min="9476" max="9477" width="14.7109375" style="294" customWidth="1"/>
    <col min="9478" max="9478" width="11.140625" style="294" customWidth="1"/>
    <col min="9479" max="9479" width="17.42578125" style="294" customWidth="1"/>
    <col min="9480" max="9728" width="9.140625" style="294"/>
    <col min="9729" max="9729" width="18.140625" style="294" customWidth="1"/>
    <col min="9730" max="9730" width="38" style="294" customWidth="1"/>
    <col min="9731" max="9731" width="11.7109375" style="294" customWidth="1"/>
    <col min="9732" max="9733" width="14.7109375" style="294" customWidth="1"/>
    <col min="9734" max="9734" width="11.140625" style="294" customWidth="1"/>
    <col min="9735" max="9735" width="17.42578125" style="294" customWidth="1"/>
    <col min="9736" max="9984" width="9.140625" style="294"/>
    <col min="9985" max="9985" width="18.140625" style="294" customWidth="1"/>
    <col min="9986" max="9986" width="38" style="294" customWidth="1"/>
    <col min="9987" max="9987" width="11.7109375" style="294" customWidth="1"/>
    <col min="9988" max="9989" width="14.7109375" style="294" customWidth="1"/>
    <col min="9990" max="9990" width="11.140625" style="294" customWidth="1"/>
    <col min="9991" max="9991" width="17.42578125" style="294" customWidth="1"/>
    <col min="9992" max="10240" width="9.140625" style="294"/>
    <col min="10241" max="10241" width="18.140625" style="294" customWidth="1"/>
    <col min="10242" max="10242" width="38" style="294" customWidth="1"/>
    <col min="10243" max="10243" width="11.7109375" style="294" customWidth="1"/>
    <col min="10244" max="10245" width="14.7109375" style="294" customWidth="1"/>
    <col min="10246" max="10246" width="11.140625" style="294" customWidth="1"/>
    <col min="10247" max="10247" width="17.42578125" style="294" customWidth="1"/>
    <col min="10248" max="10496" width="9.140625" style="294"/>
    <col min="10497" max="10497" width="18.140625" style="294" customWidth="1"/>
    <col min="10498" max="10498" width="38" style="294" customWidth="1"/>
    <col min="10499" max="10499" width="11.7109375" style="294" customWidth="1"/>
    <col min="10500" max="10501" width="14.7109375" style="294" customWidth="1"/>
    <col min="10502" max="10502" width="11.140625" style="294" customWidth="1"/>
    <col min="10503" max="10503" width="17.42578125" style="294" customWidth="1"/>
    <col min="10504" max="10752" width="9.140625" style="294"/>
    <col min="10753" max="10753" width="18.140625" style="294" customWidth="1"/>
    <col min="10754" max="10754" width="38" style="294" customWidth="1"/>
    <col min="10755" max="10755" width="11.7109375" style="294" customWidth="1"/>
    <col min="10756" max="10757" width="14.7109375" style="294" customWidth="1"/>
    <col min="10758" max="10758" width="11.140625" style="294" customWidth="1"/>
    <col min="10759" max="10759" width="17.42578125" style="294" customWidth="1"/>
    <col min="10760" max="11008" width="9.140625" style="294"/>
    <col min="11009" max="11009" width="18.140625" style="294" customWidth="1"/>
    <col min="11010" max="11010" width="38" style="294" customWidth="1"/>
    <col min="11011" max="11011" width="11.7109375" style="294" customWidth="1"/>
    <col min="11012" max="11013" width="14.7109375" style="294" customWidth="1"/>
    <col min="11014" max="11014" width="11.140625" style="294" customWidth="1"/>
    <col min="11015" max="11015" width="17.42578125" style="294" customWidth="1"/>
    <col min="11016" max="11264" width="9.140625" style="294"/>
    <col min="11265" max="11265" width="18.140625" style="294" customWidth="1"/>
    <col min="11266" max="11266" width="38" style="294" customWidth="1"/>
    <col min="11267" max="11267" width="11.7109375" style="294" customWidth="1"/>
    <col min="11268" max="11269" width="14.7109375" style="294" customWidth="1"/>
    <col min="11270" max="11270" width="11.140625" style="294" customWidth="1"/>
    <col min="11271" max="11271" width="17.42578125" style="294" customWidth="1"/>
    <col min="11272" max="11520" width="9.140625" style="294"/>
    <col min="11521" max="11521" width="18.140625" style="294" customWidth="1"/>
    <col min="11522" max="11522" width="38" style="294" customWidth="1"/>
    <col min="11523" max="11523" width="11.7109375" style="294" customWidth="1"/>
    <col min="11524" max="11525" width="14.7109375" style="294" customWidth="1"/>
    <col min="11526" max="11526" width="11.140625" style="294" customWidth="1"/>
    <col min="11527" max="11527" width="17.42578125" style="294" customWidth="1"/>
    <col min="11528" max="11776" width="9.140625" style="294"/>
    <col min="11777" max="11777" width="18.140625" style="294" customWidth="1"/>
    <col min="11778" max="11778" width="38" style="294" customWidth="1"/>
    <col min="11779" max="11779" width="11.7109375" style="294" customWidth="1"/>
    <col min="11780" max="11781" width="14.7109375" style="294" customWidth="1"/>
    <col min="11782" max="11782" width="11.140625" style="294" customWidth="1"/>
    <col min="11783" max="11783" width="17.42578125" style="294" customWidth="1"/>
    <col min="11784" max="12032" width="9.140625" style="294"/>
    <col min="12033" max="12033" width="18.140625" style="294" customWidth="1"/>
    <col min="12034" max="12034" width="38" style="294" customWidth="1"/>
    <col min="12035" max="12035" width="11.7109375" style="294" customWidth="1"/>
    <col min="12036" max="12037" width="14.7109375" style="294" customWidth="1"/>
    <col min="12038" max="12038" width="11.140625" style="294" customWidth="1"/>
    <col min="12039" max="12039" width="17.42578125" style="294" customWidth="1"/>
    <col min="12040" max="12288" width="9.140625" style="294"/>
    <col min="12289" max="12289" width="18.140625" style="294" customWidth="1"/>
    <col min="12290" max="12290" width="38" style="294" customWidth="1"/>
    <col min="12291" max="12291" width="11.7109375" style="294" customWidth="1"/>
    <col min="12292" max="12293" width="14.7109375" style="294" customWidth="1"/>
    <col min="12294" max="12294" width="11.140625" style="294" customWidth="1"/>
    <col min="12295" max="12295" width="17.42578125" style="294" customWidth="1"/>
    <col min="12296" max="12544" width="9.140625" style="294"/>
    <col min="12545" max="12545" width="18.140625" style="294" customWidth="1"/>
    <col min="12546" max="12546" width="38" style="294" customWidth="1"/>
    <col min="12547" max="12547" width="11.7109375" style="294" customWidth="1"/>
    <col min="12548" max="12549" width="14.7109375" style="294" customWidth="1"/>
    <col min="12550" max="12550" width="11.140625" style="294" customWidth="1"/>
    <col min="12551" max="12551" width="17.42578125" style="294" customWidth="1"/>
    <col min="12552" max="12800" width="9.140625" style="294"/>
    <col min="12801" max="12801" width="18.140625" style="294" customWidth="1"/>
    <col min="12802" max="12802" width="38" style="294" customWidth="1"/>
    <col min="12803" max="12803" width="11.7109375" style="294" customWidth="1"/>
    <col min="12804" max="12805" width="14.7109375" style="294" customWidth="1"/>
    <col min="12806" max="12806" width="11.140625" style="294" customWidth="1"/>
    <col min="12807" max="12807" width="17.42578125" style="294" customWidth="1"/>
    <col min="12808" max="13056" width="9.140625" style="294"/>
    <col min="13057" max="13057" width="18.140625" style="294" customWidth="1"/>
    <col min="13058" max="13058" width="38" style="294" customWidth="1"/>
    <col min="13059" max="13059" width="11.7109375" style="294" customWidth="1"/>
    <col min="13060" max="13061" width="14.7109375" style="294" customWidth="1"/>
    <col min="13062" max="13062" width="11.140625" style="294" customWidth="1"/>
    <col min="13063" max="13063" width="17.42578125" style="294" customWidth="1"/>
    <col min="13064" max="13312" width="9.140625" style="294"/>
    <col min="13313" max="13313" width="18.140625" style="294" customWidth="1"/>
    <col min="13314" max="13314" width="38" style="294" customWidth="1"/>
    <col min="13315" max="13315" width="11.7109375" style="294" customWidth="1"/>
    <col min="13316" max="13317" width="14.7109375" style="294" customWidth="1"/>
    <col min="13318" max="13318" width="11.140625" style="294" customWidth="1"/>
    <col min="13319" max="13319" width="17.42578125" style="294" customWidth="1"/>
    <col min="13320" max="13568" width="9.140625" style="294"/>
    <col min="13569" max="13569" width="18.140625" style="294" customWidth="1"/>
    <col min="13570" max="13570" width="38" style="294" customWidth="1"/>
    <col min="13571" max="13571" width="11.7109375" style="294" customWidth="1"/>
    <col min="13572" max="13573" width="14.7109375" style="294" customWidth="1"/>
    <col min="13574" max="13574" width="11.140625" style="294" customWidth="1"/>
    <col min="13575" max="13575" width="17.42578125" style="294" customWidth="1"/>
    <col min="13576" max="13824" width="9.140625" style="294"/>
    <col min="13825" max="13825" width="18.140625" style="294" customWidth="1"/>
    <col min="13826" max="13826" width="38" style="294" customWidth="1"/>
    <col min="13827" max="13827" width="11.7109375" style="294" customWidth="1"/>
    <col min="13828" max="13829" width="14.7109375" style="294" customWidth="1"/>
    <col min="13830" max="13830" width="11.140625" style="294" customWidth="1"/>
    <col min="13831" max="13831" width="17.42578125" style="294" customWidth="1"/>
    <col min="13832" max="14080" width="9.140625" style="294"/>
    <col min="14081" max="14081" width="18.140625" style="294" customWidth="1"/>
    <col min="14082" max="14082" width="38" style="294" customWidth="1"/>
    <col min="14083" max="14083" width="11.7109375" style="294" customWidth="1"/>
    <col min="14084" max="14085" width="14.7109375" style="294" customWidth="1"/>
    <col min="14086" max="14086" width="11.140625" style="294" customWidth="1"/>
    <col min="14087" max="14087" width="17.42578125" style="294" customWidth="1"/>
    <col min="14088" max="14336" width="9.140625" style="294"/>
    <col min="14337" max="14337" width="18.140625" style="294" customWidth="1"/>
    <col min="14338" max="14338" width="38" style="294" customWidth="1"/>
    <col min="14339" max="14339" width="11.7109375" style="294" customWidth="1"/>
    <col min="14340" max="14341" width="14.7109375" style="294" customWidth="1"/>
    <col min="14342" max="14342" width="11.140625" style="294" customWidth="1"/>
    <col min="14343" max="14343" width="17.42578125" style="294" customWidth="1"/>
    <col min="14344" max="14592" width="9.140625" style="294"/>
    <col min="14593" max="14593" width="18.140625" style="294" customWidth="1"/>
    <col min="14594" max="14594" width="38" style="294" customWidth="1"/>
    <col min="14595" max="14595" width="11.7109375" style="294" customWidth="1"/>
    <col min="14596" max="14597" width="14.7109375" style="294" customWidth="1"/>
    <col min="14598" max="14598" width="11.140625" style="294" customWidth="1"/>
    <col min="14599" max="14599" width="17.42578125" style="294" customWidth="1"/>
    <col min="14600" max="14848" width="9.140625" style="294"/>
    <col min="14849" max="14849" width="18.140625" style="294" customWidth="1"/>
    <col min="14850" max="14850" width="38" style="294" customWidth="1"/>
    <col min="14851" max="14851" width="11.7109375" style="294" customWidth="1"/>
    <col min="14852" max="14853" width="14.7109375" style="294" customWidth="1"/>
    <col min="14854" max="14854" width="11.140625" style="294" customWidth="1"/>
    <col min="14855" max="14855" width="17.42578125" style="294" customWidth="1"/>
    <col min="14856" max="15104" width="9.140625" style="294"/>
    <col min="15105" max="15105" width="18.140625" style="294" customWidth="1"/>
    <col min="15106" max="15106" width="38" style="294" customWidth="1"/>
    <col min="15107" max="15107" width="11.7109375" style="294" customWidth="1"/>
    <col min="15108" max="15109" width="14.7109375" style="294" customWidth="1"/>
    <col min="15110" max="15110" width="11.140625" style="294" customWidth="1"/>
    <col min="15111" max="15111" width="17.42578125" style="294" customWidth="1"/>
    <col min="15112" max="15360" width="9.140625" style="294"/>
    <col min="15361" max="15361" width="18.140625" style="294" customWidth="1"/>
    <col min="15362" max="15362" width="38" style="294" customWidth="1"/>
    <col min="15363" max="15363" width="11.7109375" style="294" customWidth="1"/>
    <col min="15364" max="15365" width="14.7109375" style="294" customWidth="1"/>
    <col min="15366" max="15366" width="11.140625" style="294" customWidth="1"/>
    <col min="15367" max="15367" width="17.42578125" style="294" customWidth="1"/>
    <col min="15368" max="15616" width="9.140625" style="294"/>
    <col min="15617" max="15617" width="18.140625" style="294" customWidth="1"/>
    <col min="15618" max="15618" width="38" style="294" customWidth="1"/>
    <col min="15619" max="15619" width="11.7109375" style="294" customWidth="1"/>
    <col min="15620" max="15621" width="14.7109375" style="294" customWidth="1"/>
    <col min="15622" max="15622" width="11.140625" style="294" customWidth="1"/>
    <col min="15623" max="15623" width="17.42578125" style="294" customWidth="1"/>
    <col min="15624" max="15872" width="9.140625" style="294"/>
    <col min="15873" max="15873" width="18.140625" style="294" customWidth="1"/>
    <col min="15874" max="15874" width="38" style="294" customWidth="1"/>
    <col min="15875" max="15875" width="11.7109375" style="294" customWidth="1"/>
    <col min="15876" max="15877" width="14.7109375" style="294" customWidth="1"/>
    <col min="15878" max="15878" width="11.140625" style="294" customWidth="1"/>
    <col min="15879" max="15879" width="17.42578125" style="294" customWidth="1"/>
    <col min="15880" max="16128" width="9.140625" style="294"/>
    <col min="16129" max="16129" width="18.140625" style="294" customWidth="1"/>
    <col min="16130" max="16130" width="38" style="294" customWidth="1"/>
    <col min="16131" max="16131" width="11.7109375" style="294" customWidth="1"/>
    <col min="16132" max="16133" width="14.7109375" style="294" customWidth="1"/>
    <col min="16134" max="16134" width="11.140625" style="294" customWidth="1"/>
    <col min="16135" max="16135" width="17.42578125" style="294" customWidth="1"/>
    <col min="16136" max="16384" width="9.140625" style="294"/>
  </cols>
  <sheetData>
    <row r="1" spans="1:8">
      <c r="E1" s="563" t="s">
        <v>410</v>
      </c>
      <c r="F1" s="564"/>
      <c r="G1" s="564"/>
      <c r="H1" s="565"/>
    </row>
    <row r="2" spans="1:8">
      <c r="E2" s="563" t="s">
        <v>411</v>
      </c>
      <c r="F2" s="564"/>
      <c r="G2" s="564"/>
      <c r="H2" s="295"/>
    </row>
    <row r="3" spans="1:8">
      <c r="E3" s="563" t="s">
        <v>412</v>
      </c>
      <c r="F3" s="564"/>
      <c r="G3" s="564"/>
      <c r="H3" s="295"/>
    </row>
    <row r="4" spans="1:8">
      <c r="E4" s="296" t="s">
        <v>413</v>
      </c>
      <c r="F4" s="296"/>
      <c r="G4" s="296"/>
      <c r="H4" s="296"/>
    </row>
    <row r="6" spans="1:8">
      <c r="A6" s="562" t="s">
        <v>414</v>
      </c>
      <c r="B6" s="562"/>
      <c r="C6" s="562"/>
      <c r="D6" s="562"/>
      <c r="E6" s="562"/>
      <c r="F6" s="562"/>
      <c r="G6" s="562"/>
    </row>
    <row r="7" spans="1:8">
      <c r="A7" s="566" t="s">
        <v>415</v>
      </c>
      <c r="B7" s="566"/>
      <c r="C7" s="566"/>
      <c r="D7" s="566"/>
      <c r="E7" s="566"/>
      <c r="F7" s="566"/>
      <c r="G7" s="566"/>
    </row>
    <row r="8" spans="1:8">
      <c r="A8" s="297"/>
      <c r="B8" s="297"/>
      <c r="C8" s="297"/>
      <c r="D8" s="297"/>
      <c r="E8" s="297"/>
      <c r="F8" s="297"/>
      <c r="G8" s="297"/>
    </row>
    <row r="9" spans="1:8">
      <c r="A9" s="567" t="s">
        <v>416</v>
      </c>
      <c r="B9" s="567"/>
      <c r="C9" s="567"/>
      <c r="D9" s="567"/>
      <c r="E9" s="567"/>
      <c r="F9" s="567"/>
      <c r="G9" s="567"/>
    </row>
    <row r="10" spans="1:8">
      <c r="A10" s="297"/>
      <c r="B10" s="297"/>
      <c r="C10" s="297"/>
      <c r="D10" s="297"/>
      <c r="E10" s="297"/>
      <c r="F10" s="297"/>
      <c r="G10" s="297"/>
    </row>
    <row r="11" spans="1:8">
      <c r="A11" s="568" t="s">
        <v>417</v>
      </c>
      <c r="B11" s="568"/>
      <c r="C11" s="568"/>
      <c r="D11" s="568"/>
      <c r="E11" s="568"/>
      <c r="F11" s="568"/>
      <c r="G11" s="568"/>
    </row>
    <row r="12" spans="1:8">
      <c r="A12" s="568" t="s">
        <v>389</v>
      </c>
      <c r="B12" s="568"/>
      <c r="C12" s="568"/>
      <c r="D12" s="568"/>
      <c r="E12" s="568"/>
      <c r="F12" s="568"/>
      <c r="G12" s="568"/>
    </row>
    <row r="13" spans="1:8">
      <c r="G13" s="294" t="s">
        <v>418</v>
      </c>
    </row>
    <row r="14" spans="1:8" ht="21" customHeight="1">
      <c r="A14" s="569" t="s">
        <v>419</v>
      </c>
      <c r="B14" s="569" t="s">
        <v>420</v>
      </c>
      <c r="C14" s="571" t="s">
        <v>421</v>
      </c>
      <c r="D14" s="572"/>
      <c r="E14" s="572"/>
      <c r="F14" s="572"/>
      <c r="G14" s="573"/>
    </row>
    <row r="15" spans="1:8" ht="38.25">
      <c r="A15" s="570"/>
      <c r="B15" s="570"/>
      <c r="C15" s="298" t="s">
        <v>422</v>
      </c>
      <c r="D15" s="298" t="s">
        <v>423</v>
      </c>
      <c r="E15" s="298" t="s">
        <v>424</v>
      </c>
      <c r="F15" s="298" t="s">
        <v>425</v>
      </c>
      <c r="G15" s="298" t="s">
        <v>426</v>
      </c>
    </row>
    <row r="16" spans="1:8" s="300" customFormat="1">
      <c r="A16" s="299">
        <v>1</v>
      </c>
      <c r="B16" s="299">
        <v>2</v>
      </c>
      <c r="C16" s="299">
        <v>3</v>
      </c>
      <c r="D16" s="299">
        <v>4</v>
      </c>
      <c r="E16" s="299">
        <v>5</v>
      </c>
      <c r="F16" s="299">
        <v>6</v>
      </c>
      <c r="G16" s="299">
        <v>7</v>
      </c>
    </row>
    <row r="17" spans="1:7">
      <c r="A17" s="301">
        <v>731</v>
      </c>
      <c r="B17" s="302" t="s">
        <v>427</v>
      </c>
      <c r="C17" s="301">
        <v>0</v>
      </c>
      <c r="D17" s="303"/>
      <c r="E17" s="303"/>
      <c r="F17" s="301">
        <v>0</v>
      </c>
      <c r="G17" s="301">
        <v>0</v>
      </c>
    </row>
    <row r="18" spans="1:7" ht="18.600000000000001" customHeight="1">
      <c r="A18" s="301">
        <v>741</v>
      </c>
      <c r="B18" s="302" t="s">
        <v>428</v>
      </c>
      <c r="C18" s="301">
        <v>161.58000000000001</v>
      </c>
      <c r="D18" s="303">
        <v>11330.5</v>
      </c>
      <c r="E18" s="301">
        <v>11492.08</v>
      </c>
      <c r="F18" s="301"/>
      <c r="G18" s="301">
        <v>0</v>
      </c>
    </row>
    <row r="19" spans="1:7">
      <c r="A19" s="301"/>
      <c r="B19" s="301"/>
      <c r="C19" s="301"/>
      <c r="D19" s="301"/>
      <c r="E19" s="301"/>
      <c r="F19" s="301"/>
      <c r="G19" s="301"/>
    </row>
    <row r="20" spans="1:7">
      <c r="A20" s="304"/>
      <c r="B20" s="305" t="s">
        <v>429</v>
      </c>
      <c r="C20" s="306">
        <f>C17+C18</f>
        <v>161.58000000000001</v>
      </c>
      <c r="D20" s="304">
        <f>D17+D18</f>
        <v>11330.5</v>
      </c>
      <c r="E20" s="304">
        <f>E17+E18</f>
        <v>11492.08</v>
      </c>
      <c r="F20" s="304">
        <f>F17+F18</f>
        <v>0</v>
      </c>
      <c r="G20" s="304">
        <f>G17+G18</f>
        <v>0</v>
      </c>
    </row>
    <row r="23" spans="1:7">
      <c r="A23" s="562" t="s">
        <v>226</v>
      </c>
      <c r="B23" s="562"/>
      <c r="D23" s="307"/>
      <c r="F23" s="562" t="s">
        <v>227</v>
      </c>
      <c r="G23" s="562"/>
    </row>
    <row r="24" spans="1:7">
      <c r="A24" s="566" t="s">
        <v>430</v>
      </c>
      <c r="B24" s="566"/>
      <c r="D24" s="308" t="s">
        <v>229</v>
      </c>
      <c r="F24" s="566" t="s">
        <v>230</v>
      </c>
      <c r="G24" s="566"/>
    </row>
    <row r="27" spans="1:7">
      <c r="A27" s="562" t="s">
        <v>231</v>
      </c>
      <c r="B27" s="562"/>
      <c r="D27" s="307"/>
      <c r="F27" s="562" t="s">
        <v>232</v>
      </c>
      <c r="G27" s="562"/>
    </row>
    <row r="28" spans="1:7">
      <c r="A28" s="566" t="s">
        <v>431</v>
      </c>
      <c r="B28" s="566"/>
      <c r="D28" s="308" t="s">
        <v>229</v>
      </c>
      <c r="F28" s="566" t="s">
        <v>230</v>
      </c>
      <c r="G28" s="566"/>
    </row>
  </sheetData>
  <mergeCells count="19">
    <mergeCell ref="A24:B24"/>
    <mergeCell ref="F24:G24"/>
    <mergeCell ref="A27:B27"/>
    <mergeCell ref="F27:G27"/>
    <mergeCell ref="A28:B28"/>
    <mergeCell ref="F28:G28"/>
    <mergeCell ref="A23:B23"/>
    <mergeCell ref="F23:G23"/>
    <mergeCell ref="E1:H1"/>
    <mergeCell ref="E2:G2"/>
    <mergeCell ref="E3:G3"/>
    <mergeCell ref="A6:G6"/>
    <mergeCell ref="A7:G7"/>
    <mergeCell ref="A9:G9"/>
    <mergeCell ref="A11:G11"/>
    <mergeCell ref="A12:G12"/>
    <mergeCell ref="A14:A15"/>
    <mergeCell ref="B14:B15"/>
    <mergeCell ref="C14:G14"/>
  </mergeCells>
  <pageMargins left="0.11811023622047245" right="0.11811023622047245" top="0.15748031496062992" bottom="0.15748031496062992" header="0" footer="0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B1:G42"/>
  <sheetViews>
    <sheetView workbookViewId="0">
      <selection activeCell="B7" sqref="B7"/>
    </sheetView>
  </sheetViews>
  <sheetFormatPr defaultRowHeight="12.75"/>
  <cols>
    <col min="1" max="1" width="7" style="169" customWidth="1"/>
    <col min="2" max="2" width="34.140625" style="169" customWidth="1"/>
    <col min="3" max="3" width="10.5703125" style="415" customWidth="1"/>
    <col min="4" max="4" width="10.7109375" style="415" customWidth="1"/>
    <col min="5" max="5" width="11.28515625" style="415" customWidth="1"/>
    <col min="6" max="6" width="14" style="415" customWidth="1"/>
    <col min="7" max="256" width="9.140625" style="169"/>
    <col min="257" max="257" width="7" style="169" customWidth="1"/>
    <col min="258" max="258" width="34.140625" style="169" customWidth="1"/>
    <col min="259" max="259" width="10.5703125" style="169" customWidth="1"/>
    <col min="260" max="260" width="10.7109375" style="169" customWidth="1"/>
    <col min="261" max="261" width="11.28515625" style="169" customWidth="1"/>
    <col min="262" max="262" width="14" style="169" customWidth="1"/>
    <col min="263" max="512" width="9.140625" style="169"/>
    <col min="513" max="513" width="7" style="169" customWidth="1"/>
    <col min="514" max="514" width="34.140625" style="169" customWidth="1"/>
    <col min="515" max="515" width="10.5703125" style="169" customWidth="1"/>
    <col min="516" max="516" width="10.7109375" style="169" customWidth="1"/>
    <col min="517" max="517" width="11.28515625" style="169" customWidth="1"/>
    <col min="518" max="518" width="14" style="169" customWidth="1"/>
    <col min="519" max="768" width="9.140625" style="169"/>
    <col min="769" max="769" width="7" style="169" customWidth="1"/>
    <col min="770" max="770" width="34.140625" style="169" customWidth="1"/>
    <col min="771" max="771" width="10.5703125" style="169" customWidth="1"/>
    <col min="772" max="772" width="10.7109375" style="169" customWidth="1"/>
    <col min="773" max="773" width="11.28515625" style="169" customWidth="1"/>
    <col min="774" max="774" width="14" style="169" customWidth="1"/>
    <col min="775" max="1024" width="9.140625" style="169"/>
    <col min="1025" max="1025" width="7" style="169" customWidth="1"/>
    <col min="1026" max="1026" width="34.140625" style="169" customWidth="1"/>
    <col min="1027" max="1027" width="10.5703125" style="169" customWidth="1"/>
    <col min="1028" max="1028" width="10.7109375" style="169" customWidth="1"/>
    <col min="1029" max="1029" width="11.28515625" style="169" customWidth="1"/>
    <col min="1030" max="1030" width="14" style="169" customWidth="1"/>
    <col min="1031" max="1280" width="9.140625" style="169"/>
    <col min="1281" max="1281" width="7" style="169" customWidth="1"/>
    <col min="1282" max="1282" width="34.140625" style="169" customWidth="1"/>
    <col min="1283" max="1283" width="10.5703125" style="169" customWidth="1"/>
    <col min="1284" max="1284" width="10.7109375" style="169" customWidth="1"/>
    <col min="1285" max="1285" width="11.28515625" style="169" customWidth="1"/>
    <col min="1286" max="1286" width="14" style="169" customWidth="1"/>
    <col min="1287" max="1536" width="9.140625" style="169"/>
    <col min="1537" max="1537" width="7" style="169" customWidth="1"/>
    <col min="1538" max="1538" width="34.140625" style="169" customWidth="1"/>
    <col min="1539" max="1539" width="10.5703125" style="169" customWidth="1"/>
    <col min="1540" max="1540" width="10.7109375" style="169" customWidth="1"/>
    <col min="1541" max="1541" width="11.28515625" style="169" customWidth="1"/>
    <col min="1542" max="1542" width="14" style="169" customWidth="1"/>
    <col min="1543" max="1792" width="9.140625" style="169"/>
    <col min="1793" max="1793" width="7" style="169" customWidth="1"/>
    <col min="1794" max="1794" width="34.140625" style="169" customWidth="1"/>
    <col min="1795" max="1795" width="10.5703125" style="169" customWidth="1"/>
    <col min="1796" max="1796" width="10.7109375" style="169" customWidth="1"/>
    <col min="1797" max="1797" width="11.28515625" style="169" customWidth="1"/>
    <col min="1798" max="1798" width="14" style="169" customWidth="1"/>
    <col min="1799" max="2048" width="9.140625" style="169"/>
    <col min="2049" max="2049" width="7" style="169" customWidth="1"/>
    <col min="2050" max="2050" width="34.140625" style="169" customWidth="1"/>
    <col min="2051" max="2051" width="10.5703125" style="169" customWidth="1"/>
    <col min="2052" max="2052" width="10.7109375" style="169" customWidth="1"/>
    <col min="2053" max="2053" width="11.28515625" style="169" customWidth="1"/>
    <col min="2054" max="2054" width="14" style="169" customWidth="1"/>
    <col min="2055" max="2304" width="9.140625" style="169"/>
    <col min="2305" max="2305" width="7" style="169" customWidth="1"/>
    <col min="2306" max="2306" width="34.140625" style="169" customWidth="1"/>
    <col min="2307" max="2307" width="10.5703125" style="169" customWidth="1"/>
    <col min="2308" max="2308" width="10.7109375" style="169" customWidth="1"/>
    <col min="2309" max="2309" width="11.28515625" style="169" customWidth="1"/>
    <col min="2310" max="2310" width="14" style="169" customWidth="1"/>
    <col min="2311" max="2560" width="9.140625" style="169"/>
    <col min="2561" max="2561" width="7" style="169" customWidth="1"/>
    <col min="2562" max="2562" width="34.140625" style="169" customWidth="1"/>
    <col min="2563" max="2563" width="10.5703125" style="169" customWidth="1"/>
    <col min="2564" max="2564" width="10.7109375" style="169" customWidth="1"/>
    <col min="2565" max="2565" width="11.28515625" style="169" customWidth="1"/>
    <col min="2566" max="2566" width="14" style="169" customWidth="1"/>
    <col min="2567" max="2816" width="9.140625" style="169"/>
    <col min="2817" max="2817" width="7" style="169" customWidth="1"/>
    <col min="2818" max="2818" width="34.140625" style="169" customWidth="1"/>
    <col min="2819" max="2819" width="10.5703125" style="169" customWidth="1"/>
    <col min="2820" max="2820" width="10.7109375" style="169" customWidth="1"/>
    <col min="2821" max="2821" width="11.28515625" style="169" customWidth="1"/>
    <col min="2822" max="2822" width="14" style="169" customWidth="1"/>
    <col min="2823" max="3072" width="9.140625" style="169"/>
    <col min="3073" max="3073" width="7" style="169" customWidth="1"/>
    <col min="3074" max="3074" width="34.140625" style="169" customWidth="1"/>
    <col min="3075" max="3075" width="10.5703125" style="169" customWidth="1"/>
    <col min="3076" max="3076" width="10.7109375" style="169" customWidth="1"/>
    <col min="3077" max="3077" width="11.28515625" style="169" customWidth="1"/>
    <col min="3078" max="3078" width="14" style="169" customWidth="1"/>
    <col min="3079" max="3328" width="9.140625" style="169"/>
    <col min="3329" max="3329" width="7" style="169" customWidth="1"/>
    <col min="3330" max="3330" width="34.140625" style="169" customWidth="1"/>
    <col min="3331" max="3331" width="10.5703125" style="169" customWidth="1"/>
    <col min="3332" max="3332" width="10.7109375" style="169" customWidth="1"/>
    <col min="3333" max="3333" width="11.28515625" style="169" customWidth="1"/>
    <col min="3334" max="3334" width="14" style="169" customWidth="1"/>
    <col min="3335" max="3584" width="9.140625" style="169"/>
    <col min="3585" max="3585" width="7" style="169" customWidth="1"/>
    <col min="3586" max="3586" width="34.140625" style="169" customWidth="1"/>
    <col min="3587" max="3587" width="10.5703125" style="169" customWidth="1"/>
    <col min="3588" max="3588" width="10.7109375" style="169" customWidth="1"/>
    <col min="3589" max="3589" width="11.28515625" style="169" customWidth="1"/>
    <col min="3590" max="3590" width="14" style="169" customWidth="1"/>
    <col min="3591" max="3840" width="9.140625" style="169"/>
    <col min="3841" max="3841" width="7" style="169" customWidth="1"/>
    <col min="3842" max="3842" width="34.140625" style="169" customWidth="1"/>
    <col min="3843" max="3843" width="10.5703125" style="169" customWidth="1"/>
    <col min="3844" max="3844" width="10.7109375" style="169" customWidth="1"/>
    <col min="3845" max="3845" width="11.28515625" style="169" customWidth="1"/>
    <col min="3846" max="3846" width="14" style="169" customWidth="1"/>
    <col min="3847" max="4096" width="9.140625" style="169"/>
    <col min="4097" max="4097" width="7" style="169" customWidth="1"/>
    <col min="4098" max="4098" width="34.140625" style="169" customWidth="1"/>
    <col min="4099" max="4099" width="10.5703125" style="169" customWidth="1"/>
    <col min="4100" max="4100" width="10.7109375" style="169" customWidth="1"/>
    <col min="4101" max="4101" width="11.28515625" style="169" customWidth="1"/>
    <col min="4102" max="4102" width="14" style="169" customWidth="1"/>
    <col min="4103" max="4352" width="9.140625" style="169"/>
    <col min="4353" max="4353" width="7" style="169" customWidth="1"/>
    <col min="4354" max="4354" width="34.140625" style="169" customWidth="1"/>
    <col min="4355" max="4355" width="10.5703125" style="169" customWidth="1"/>
    <col min="4356" max="4356" width="10.7109375" style="169" customWidth="1"/>
    <col min="4357" max="4357" width="11.28515625" style="169" customWidth="1"/>
    <col min="4358" max="4358" width="14" style="169" customWidth="1"/>
    <col min="4359" max="4608" width="9.140625" style="169"/>
    <col min="4609" max="4609" width="7" style="169" customWidth="1"/>
    <col min="4610" max="4610" width="34.140625" style="169" customWidth="1"/>
    <col min="4611" max="4611" width="10.5703125" style="169" customWidth="1"/>
    <col min="4612" max="4612" width="10.7109375" style="169" customWidth="1"/>
    <col min="4613" max="4613" width="11.28515625" style="169" customWidth="1"/>
    <col min="4614" max="4614" width="14" style="169" customWidth="1"/>
    <col min="4615" max="4864" width="9.140625" style="169"/>
    <col min="4865" max="4865" width="7" style="169" customWidth="1"/>
    <col min="4866" max="4866" width="34.140625" style="169" customWidth="1"/>
    <col min="4867" max="4867" width="10.5703125" style="169" customWidth="1"/>
    <col min="4868" max="4868" width="10.7109375" style="169" customWidth="1"/>
    <col min="4869" max="4869" width="11.28515625" style="169" customWidth="1"/>
    <col min="4870" max="4870" width="14" style="169" customWidth="1"/>
    <col min="4871" max="5120" width="9.140625" style="169"/>
    <col min="5121" max="5121" width="7" style="169" customWidth="1"/>
    <col min="5122" max="5122" width="34.140625" style="169" customWidth="1"/>
    <col min="5123" max="5123" width="10.5703125" style="169" customWidth="1"/>
    <col min="5124" max="5124" width="10.7109375" style="169" customWidth="1"/>
    <col min="5125" max="5125" width="11.28515625" style="169" customWidth="1"/>
    <col min="5126" max="5126" width="14" style="169" customWidth="1"/>
    <col min="5127" max="5376" width="9.140625" style="169"/>
    <col min="5377" max="5377" width="7" style="169" customWidth="1"/>
    <col min="5378" max="5378" width="34.140625" style="169" customWidth="1"/>
    <col min="5379" max="5379" width="10.5703125" style="169" customWidth="1"/>
    <col min="5380" max="5380" width="10.7109375" style="169" customWidth="1"/>
    <col min="5381" max="5381" width="11.28515625" style="169" customWidth="1"/>
    <col min="5382" max="5382" width="14" style="169" customWidth="1"/>
    <col min="5383" max="5632" width="9.140625" style="169"/>
    <col min="5633" max="5633" width="7" style="169" customWidth="1"/>
    <col min="5634" max="5634" width="34.140625" style="169" customWidth="1"/>
    <col min="5635" max="5635" width="10.5703125" style="169" customWidth="1"/>
    <col min="5636" max="5636" width="10.7109375" style="169" customWidth="1"/>
    <col min="5637" max="5637" width="11.28515625" style="169" customWidth="1"/>
    <col min="5638" max="5638" width="14" style="169" customWidth="1"/>
    <col min="5639" max="5888" width="9.140625" style="169"/>
    <col min="5889" max="5889" width="7" style="169" customWidth="1"/>
    <col min="5890" max="5890" width="34.140625" style="169" customWidth="1"/>
    <col min="5891" max="5891" width="10.5703125" style="169" customWidth="1"/>
    <col min="5892" max="5892" width="10.7109375" style="169" customWidth="1"/>
    <col min="5893" max="5893" width="11.28515625" style="169" customWidth="1"/>
    <col min="5894" max="5894" width="14" style="169" customWidth="1"/>
    <col min="5895" max="6144" width="9.140625" style="169"/>
    <col min="6145" max="6145" width="7" style="169" customWidth="1"/>
    <col min="6146" max="6146" width="34.140625" style="169" customWidth="1"/>
    <col min="6147" max="6147" width="10.5703125" style="169" customWidth="1"/>
    <col min="6148" max="6148" width="10.7109375" style="169" customWidth="1"/>
    <col min="6149" max="6149" width="11.28515625" style="169" customWidth="1"/>
    <col min="6150" max="6150" width="14" style="169" customWidth="1"/>
    <col min="6151" max="6400" width="9.140625" style="169"/>
    <col min="6401" max="6401" width="7" style="169" customWidth="1"/>
    <col min="6402" max="6402" width="34.140625" style="169" customWidth="1"/>
    <col min="6403" max="6403" width="10.5703125" style="169" customWidth="1"/>
    <col min="6404" max="6404" width="10.7109375" style="169" customWidth="1"/>
    <col min="6405" max="6405" width="11.28515625" style="169" customWidth="1"/>
    <col min="6406" max="6406" width="14" style="169" customWidth="1"/>
    <col min="6407" max="6656" width="9.140625" style="169"/>
    <col min="6657" max="6657" width="7" style="169" customWidth="1"/>
    <col min="6658" max="6658" width="34.140625" style="169" customWidth="1"/>
    <col min="6659" max="6659" width="10.5703125" style="169" customWidth="1"/>
    <col min="6660" max="6660" width="10.7109375" style="169" customWidth="1"/>
    <col min="6661" max="6661" width="11.28515625" style="169" customWidth="1"/>
    <col min="6662" max="6662" width="14" style="169" customWidth="1"/>
    <col min="6663" max="6912" width="9.140625" style="169"/>
    <col min="6913" max="6913" width="7" style="169" customWidth="1"/>
    <col min="6914" max="6914" width="34.140625" style="169" customWidth="1"/>
    <col min="6915" max="6915" width="10.5703125" style="169" customWidth="1"/>
    <col min="6916" max="6916" width="10.7109375" style="169" customWidth="1"/>
    <col min="6917" max="6917" width="11.28515625" style="169" customWidth="1"/>
    <col min="6918" max="6918" width="14" style="169" customWidth="1"/>
    <col min="6919" max="7168" width="9.140625" style="169"/>
    <col min="7169" max="7169" width="7" style="169" customWidth="1"/>
    <col min="7170" max="7170" width="34.140625" style="169" customWidth="1"/>
    <col min="7171" max="7171" width="10.5703125" style="169" customWidth="1"/>
    <col min="7172" max="7172" width="10.7109375" style="169" customWidth="1"/>
    <col min="7173" max="7173" width="11.28515625" style="169" customWidth="1"/>
    <col min="7174" max="7174" width="14" style="169" customWidth="1"/>
    <col min="7175" max="7424" width="9.140625" style="169"/>
    <col min="7425" max="7425" width="7" style="169" customWidth="1"/>
    <col min="7426" max="7426" width="34.140625" style="169" customWidth="1"/>
    <col min="7427" max="7427" width="10.5703125" style="169" customWidth="1"/>
    <col min="7428" max="7428" width="10.7109375" style="169" customWidth="1"/>
    <col min="7429" max="7429" width="11.28515625" style="169" customWidth="1"/>
    <col min="7430" max="7430" width="14" style="169" customWidth="1"/>
    <col min="7431" max="7680" width="9.140625" style="169"/>
    <col min="7681" max="7681" width="7" style="169" customWidth="1"/>
    <col min="7682" max="7682" width="34.140625" style="169" customWidth="1"/>
    <col min="7683" max="7683" width="10.5703125" style="169" customWidth="1"/>
    <col min="7684" max="7684" width="10.7109375" style="169" customWidth="1"/>
    <col min="7685" max="7685" width="11.28515625" style="169" customWidth="1"/>
    <col min="7686" max="7686" width="14" style="169" customWidth="1"/>
    <col min="7687" max="7936" width="9.140625" style="169"/>
    <col min="7937" max="7937" width="7" style="169" customWidth="1"/>
    <col min="7938" max="7938" width="34.140625" style="169" customWidth="1"/>
    <col min="7939" max="7939" width="10.5703125" style="169" customWidth="1"/>
    <col min="7940" max="7940" width="10.7109375" style="169" customWidth="1"/>
    <col min="7941" max="7941" width="11.28515625" style="169" customWidth="1"/>
    <col min="7942" max="7942" width="14" style="169" customWidth="1"/>
    <col min="7943" max="8192" width="9.140625" style="169"/>
    <col min="8193" max="8193" width="7" style="169" customWidth="1"/>
    <col min="8194" max="8194" width="34.140625" style="169" customWidth="1"/>
    <col min="8195" max="8195" width="10.5703125" style="169" customWidth="1"/>
    <col min="8196" max="8196" width="10.7109375" style="169" customWidth="1"/>
    <col min="8197" max="8197" width="11.28515625" style="169" customWidth="1"/>
    <col min="8198" max="8198" width="14" style="169" customWidth="1"/>
    <col min="8199" max="8448" width="9.140625" style="169"/>
    <col min="8449" max="8449" width="7" style="169" customWidth="1"/>
    <col min="8450" max="8450" width="34.140625" style="169" customWidth="1"/>
    <col min="8451" max="8451" width="10.5703125" style="169" customWidth="1"/>
    <col min="8452" max="8452" width="10.7109375" style="169" customWidth="1"/>
    <col min="8453" max="8453" width="11.28515625" style="169" customWidth="1"/>
    <col min="8454" max="8454" width="14" style="169" customWidth="1"/>
    <col min="8455" max="8704" width="9.140625" style="169"/>
    <col min="8705" max="8705" width="7" style="169" customWidth="1"/>
    <col min="8706" max="8706" width="34.140625" style="169" customWidth="1"/>
    <col min="8707" max="8707" width="10.5703125" style="169" customWidth="1"/>
    <col min="8708" max="8708" width="10.7109375" style="169" customWidth="1"/>
    <col min="8709" max="8709" width="11.28515625" style="169" customWidth="1"/>
    <col min="8710" max="8710" width="14" style="169" customWidth="1"/>
    <col min="8711" max="8960" width="9.140625" style="169"/>
    <col min="8961" max="8961" width="7" style="169" customWidth="1"/>
    <col min="8962" max="8962" width="34.140625" style="169" customWidth="1"/>
    <col min="8963" max="8963" width="10.5703125" style="169" customWidth="1"/>
    <col min="8964" max="8964" width="10.7109375" style="169" customWidth="1"/>
    <col min="8965" max="8965" width="11.28515625" style="169" customWidth="1"/>
    <col min="8966" max="8966" width="14" style="169" customWidth="1"/>
    <col min="8967" max="9216" width="9.140625" style="169"/>
    <col min="9217" max="9217" width="7" style="169" customWidth="1"/>
    <col min="9218" max="9218" width="34.140625" style="169" customWidth="1"/>
    <col min="9219" max="9219" width="10.5703125" style="169" customWidth="1"/>
    <col min="9220" max="9220" width="10.7109375" style="169" customWidth="1"/>
    <col min="9221" max="9221" width="11.28515625" style="169" customWidth="1"/>
    <col min="9222" max="9222" width="14" style="169" customWidth="1"/>
    <col min="9223" max="9472" width="9.140625" style="169"/>
    <col min="9473" max="9473" width="7" style="169" customWidth="1"/>
    <col min="9474" max="9474" width="34.140625" style="169" customWidth="1"/>
    <col min="9475" max="9475" width="10.5703125" style="169" customWidth="1"/>
    <col min="9476" max="9476" width="10.7109375" style="169" customWidth="1"/>
    <col min="9477" max="9477" width="11.28515625" style="169" customWidth="1"/>
    <col min="9478" max="9478" width="14" style="169" customWidth="1"/>
    <col min="9479" max="9728" width="9.140625" style="169"/>
    <col min="9729" max="9729" width="7" style="169" customWidth="1"/>
    <col min="9730" max="9730" width="34.140625" style="169" customWidth="1"/>
    <col min="9731" max="9731" width="10.5703125" style="169" customWidth="1"/>
    <col min="9732" max="9732" width="10.7109375" style="169" customWidth="1"/>
    <col min="9733" max="9733" width="11.28515625" style="169" customWidth="1"/>
    <col min="9734" max="9734" width="14" style="169" customWidth="1"/>
    <col min="9735" max="9984" width="9.140625" style="169"/>
    <col min="9985" max="9985" width="7" style="169" customWidth="1"/>
    <col min="9986" max="9986" width="34.140625" style="169" customWidth="1"/>
    <col min="9987" max="9987" width="10.5703125" style="169" customWidth="1"/>
    <col min="9988" max="9988" width="10.7109375" style="169" customWidth="1"/>
    <col min="9989" max="9989" width="11.28515625" style="169" customWidth="1"/>
    <col min="9990" max="9990" width="14" style="169" customWidth="1"/>
    <col min="9991" max="10240" width="9.140625" style="169"/>
    <col min="10241" max="10241" width="7" style="169" customWidth="1"/>
    <col min="10242" max="10242" width="34.140625" style="169" customWidth="1"/>
    <col min="10243" max="10243" width="10.5703125" style="169" customWidth="1"/>
    <col min="10244" max="10244" width="10.7109375" style="169" customWidth="1"/>
    <col min="10245" max="10245" width="11.28515625" style="169" customWidth="1"/>
    <col min="10246" max="10246" width="14" style="169" customWidth="1"/>
    <col min="10247" max="10496" width="9.140625" style="169"/>
    <col min="10497" max="10497" width="7" style="169" customWidth="1"/>
    <col min="10498" max="10498" width="34.140625" style="169" customWidth="1"/>
    <col min="10499" max="10499" width="10.5703125" style="169" customWidth="1"/>
    <col min="10500" max="10500" width="10.7109375" style="169" customWidth="1"/>
    <col min="10501" max="10501" width="11.28515625" style="169" customWidth="1"/>
    <col min="10502" max="10502" width="14" style="169" customWidth="1"/>
    <col min="10503" max="10752" width="9.140625" style="169"/>
    <col min="10753" max="10753" width="7" style="169" customWidth="1"/>
    <col min="10754" max="10754" width="34.140625" style="169" customWidth="1"/>
    <col min="10755" max="10755" width="10.5703125" style="169" customWidth="1"/>
    <col min="10756" max="10756" width="10.7109375" style="169" customWidth="1"/>
    <col min="10757" max="10757" width="11.28515625" style="169" customWidth="1"/>
    <col min="10758" max="10758" width="14" style="169" customWidth="1"/>
    <col min="10759" max="11008" width="9.140625" style="169"/>
    <col min="11009" max="11009" width="7" style="169" customWidth="1"/>
    <col min="11010" max="11010" width="34.140625" style="169" customWidth="1"/>
    <col min="11011" max="11011" width="10.5703125" style="169" customWidth="1"/>
    <col min="11012" max="11012" width="10.7109375" style="169" customWidth="1"/>
    <col min="11013" max="11013" width="11.28515625" style="169" customWidth="1"/>
    <col min="11014" max="11014" width="14" style="169" customWidth="1"/>
    <col min="11015" max="11264" width="9.140625" style="169"/>
    <col min="11265" max="11265" width="7" style="169" customWidth="1"/>
    <col min="11266" max="11266" width="34.140625" style="169" customWidth="1"/>
    <col min="11267" max="11267" width="10.5703125" style="169" customWidth="1"/>
    <col min="11268" max="11268" width="10.7109375" style="169" customWidth="1"/>
    <col min="11269" max="11269" width="11.28515625" style="169" customWidth="1"/>
    <col min="11270" max="11270" width="14" style="169" customWidth="1"/>
    <col min="11271" max="11520" width="9.140625" style="169"/>
    <col min="11521" max="11521" width="7" style="169" customWidth="1"/>
    <col min="11522" max="11522" width="34.140625" style="169" customWidth="1"/>
    <col min="11523" max="11523" width="10.5703125" style="169" customWidth="1"/>
    <col min="11524" max="11524" width="10.7109375" style="169" customWidth="1"/>
    <col min="11525" max="11525" width="11.28515625" style="169" customWidth="1"/>
    <col min="11526" max="11526" width="14" style="169" customWidth="1"/>
    <col min="11527" max="11776" width="9.140625" style="169"/>
    <col min="11777" max="11777" width="7" style="169" customWidth="1"/>
    <col min="11778" max="11778" width="34.140625" style="169" customWidth="1"/>
    <col min="11779" max="11779" width="10.5703125" style="169" customWidth="1"/>
    <col min="11780" max="11780" width="10.7109375" style="169" customWidth="1"/>
    <col min="11781" max="11781" width="11.28515625" style="169" customWidth="1"/>
    <col min="11782" max="11782" width="14" style="169" customWidth="1"/>
    <col min="11783" max="12032" width="9.140625" style="169"/>
    <col min="12033" max="12033" width="7" style="169" customWidth="1"/>
    <col min="12034" max="12034" width="34.140625" style="169" customWidth="1"/>
    <col min="12035" max="12035" width="10.5703125" style="169" customWidth="1"/>
    <col min="12036" max="12036" width="10.7109375" style="169" customWidth="1"/>
    <col min="12037" max="12037" width="11.28515625" style="169" customWidth="1"/>
    <col min="12038" max="12038" width="14" style="169" customWidth="1"/>
    <col min="12039" max="12288" width="9.140625" style="169"/>
    <col min="12289" max="12289" width="7" style="169" customWidth="1"/>
    <col min="12290" max="12290" width="34.140625" style="169" customWidth="1"/>
    <col min="12291" max="12291" width="10.5703125" style="169" customWidth="1"/>
    <col min="12292" max="12292" width="10.7109375" style="169" customWidth="1"/>
    <col min="12293" max="12293" width="11.28515625" style="169" customWidth="1"/>
    <col min="12294" max="12294" width="14" style="169" customWidth="1"/>
    <col min="12295" max="12544" width="9.140625" style="169"/>
    <col min="12545" max="12545" width="7" style="169" customWidth="1"/>
    <col min="12546" max="12546" width="34.140625" style="169" customWidth="1"/>
    <col min="12547" max="12547" width="10.5703125" style="169" customWidth="1"/>
    <col min="12548" max="12548" width="10.7109375" style="169" customWidth="1"/>
    <col min="12549" max="12549" width="11.28515625" style="169" customWidth="1"/>
    <col min="12550" max="12550" width="14" style="169" customWidth="1"/>
    <col min="12551" max="12800" width="9.140625" style="169"/>
    <col min="12801" max="12801" width="7" style="169" customWidth="1"/>
    <col min="12802" max="12802" width="34.140625" style="169" customWidth="1"/>
    <col min="12803" max="12803" width="10.5703125" style="169" customWidth="1"/>
    <col min="12804" max="12804" width="10.7109375" style="169" customWidth="1"/>
    <col min="12805" max="12805" width="11.28515625" style="169" customWidth="1"/>
    <col min="12806" max="12806" width="14" style="169" customWidth="1"/>
    <col min="12807" max="13056" width="9.140625" style="169"/>
    <col min="13057" max="13057" width="7" style="169" customWidth="1"/>
    <col min="13058" max="13058" width="34.140625" style="169" customWidth="1"/>
    <col min="13059" max="13059" width="10.5703125" style="169" customWidth="1"/>
    <col min="13060" max="13060" width="10.7109375" style="169" customWidth="1"/>
    <col min="13061" max="13061" width="11.28515625" style="169" customWidth="1"/>
    <col min="13062" max="13062" width="14" style="169" customWidth="1"/>
    <col min="13063" max="13312" width="9.140625" style="169"/>
    <col min="13313" max="13313" width="7" style="169" customWidth="1"/>
    <col min="13314" max="13314" width="34.140625" style="169" customWidth="1"/>
    <col min="13315" max="13315" width="10.5703125" style="169" customWidth="1"/>
    <col min="13316" max="13316" width="10.7109375" style="169" customWidth="1"/>
    <col min="13317" max="13317" width="11.28515625" style="169" customWidth="1"/>
    <col min="13318" max="13318" width="14" style="169" customWidth="1"/>
    <col min="13319" max="13568" width="9.140625" style="169"/>
    <col min="13569" max="13569" width="7" style="169" customWidth="1"/>
    <col min="13570" max="13570" width="34.140625" style="169" customWidth="1"/>
    <col min="13571" max="13571" width="10.5703125" style="169" customWidth="1"/>
    <col min="13572" max="13572" width="10.7109375" style="169" customWidth="1"/>
    <col min="13573" max="13573" width="11.28515625" style="169" customWidth="1"/>
    <col min="13574" max="13574" width="14" style="169" customWidth="1"/>
    <col min="13575" max="13824" width="9.140625" style="169"/>
    <col min="13825" max="13825" width="7" style="169" customWidth="1"/>
    <col min="13826" max="13826" width="34.140625" style="169" customWidth="1"/>
    <col min="13827" max="13827" width="10.5703125" style="169" customWidth="1"/>
    <col min="13828" max="13828" width="10.7109375" style="169" customWidth="1"/>
    <col min="13829" max="13829" width="11.28515625" style="169" customWidth="1"/>
    <col min="13830" max="13830" width="14" style="169" customWidth="1"/>
    <col min="13831" max="14080" width="9.140625" style="169"/>
    <col min="14081" max="14081" width="7" style="169" customWidth="1"/>
    <col min="14082" max="14082" width="34.140625" style="169" customWidth="1"/>
    <col min="14083" max="14083" width="10.5703125" style="169" customWidth="1"/>
    <col min="14084" max="14084" width="10.7109375" style="169" customWidth="1"/>
    <col min="14085" max="14085" width="11.28515625" style="169" customWidth="1"/>
    <col min="14086" max="14086" width="14" style="169" customWidth="1"/>
    <col min="14087" max="14336" width="9.140625" style="169"/>
    <col min="14337" max="14337" width="7" style="169" customWidth="1"/>
    <col min="14338" max="14338" width="34.140625" style="169" customWidth="1"/>
    <col min="14339" max="14339" width="10.5703125" style="169" customWidth="1"/>
    <col min="14340" max="14340" width="10.7109375" style="169" customWidth="1"/>
    <col min="14341" max="14341" width="11.28515625" style="169" customWidth="1"/>
    <col min="14342" max="14342" width="14" style="169" customWidth="1"/>
    <col min="14343" max="14592" width="9.140625" style="169"/>
    <col min="14593" max="14593" width="7" style="169" customWidth="1"/>
    <col min="14594" max="14594" width="34.140625" style="169" customWidth="1"/>
    <col min="14595" max="14595" width="10.5703125" style="169" customWidth="1"/>
    <col min="14596" max="14596" width="10.7109375" style="169" customWidth="1"/>
    <col min="14597" max="14597" width="11.28515625" style="169" customWidth="1"/>
    <col min="14598" max="14598" width="14" style="169" customWidth="1"/>
    <col min="14599" max="14848" width="9.140625" style="169"/>
    <col min="14849" max="14849" width="7" style="169" customWidth="1"/>
    <col min="14850" max="14850" width="34.140625" style="169" customWidth="1"/>
    <col min="14851" max="14851" width="10.5703125" style="169" customWidth="1"/>
    <col min="14852" max="14852" width="10.7109375" style="169" customWidth="1"/>
    <col min="14853" max="14853" width="11.28515625" style="169" customWidth="1"/>
    <col min="14854" max="14854" width="14" style="169" customWidth="1"/>
    <col min="14855" max="15104" width="9.140625" style="169"/>
    <col min="15105" max="15105" width="7" style="169" customWidth="1"/>
    <col min="15106" max="15106" width="34.140625" style="169" customWidth="1"/>
    <col min="15107" max="15107" width="10.5703125" style="169" customWidth="1"/>
    <col min="15108" max="15108" width="10.7109375" style="169" customWidth="1"/>
    <col min="15109" max="15109" width="11.28515625" style="169" customWidth="1"/>
    <col min="15110" max="15110" width="14" style="169" customWidth="1"/>
    <col min="15111" max="15360" width="9.140625" style="169"/>
    <col min="15361" max="15361" width="7" style="169" customWidth="1"/>
    <col min="15362" max="15362" width="34.140625" style="169" customWidth="1"/>
    <col min="15363" max="15363" width="10.5703125" style="169" customWidth="1"/>
    <col min="15364" max="15364" width="10.7109375" style="169" customWidth="1"/>
    <col min="15365" max="15365" width="11.28515625" style="169" customWidth="1"/>
    <col min="15366" max="15366" width="14" style="169" customWidth="1"/>
    <col min="15367" max="15616" width="9.140625" style="169"/>
    <col min="15617" max="15617" width="7" style="169" customWidth="1"/>
    <col min="15618" max="15618" width="34.140625" style="169" customWidth="1"/>
    <col min="15619" max="15619" width="10.5703125" style="169" customWidth="1"/>
    <col min="15620" max="15620" width="10.7109375" style="169" customWidth="1"/>
    <col min="15621" max="15621" width="11.28515625" style="169" customWidth="1"/>
    <col min="15622" max="15622" width="14" style="169" customWidth="1"/>
    <col min="15623" max="15872" width="9.140625" style="169"/>
    <col min="15873" max="15873" width="7" style="169" customWidth="1"/>
    <col min="15874" max="15874" width="34.140625" style="169" customWidth="1"/>
    <col min="15875" max="15875" width="10.5703125" style="169" customWidth="1"/>
    <col min="15876" max="15876" width="10.7109375" style="169" customWidth="1"/>
    <col min="15877" max="15877" width="11.28515625" style="169" customWidth="1"/>
    <col min="15878" max="15878" width="14" style="169" customWidth="1"/>
    <col min="15879" max="16128" width="9.140625" style="169"/>
    <col min="16129" max="16129" width="7" style="169" customWidth="1"/>
    <col min="16130" max="16130" width="34.140625" style="169" customWidth="1"/>
    <col min="16131" max="16131" width="10.5703125" style="169" customWidth="1"/>
    <col min="16132" max="16132" width="10.7109375" style="169" customWidth="1"/>
    <col min="16133" max="16133" width="11.28515625" style="169" customWidth="1"/>
    <col min="16134" max="16134" width="14" style="169" customWidth="1"/>
    <col min="16135" max="16384" width="9.140625" style="169"/>
  </cols>
  <sheetData>
    <row r="1" spans="2:6">
      <c r="B1" s="169" t="s">
        <v>488</v>
      </c>
      <c r="D1" s="415" t="s">
        <v>489</v>
      </c>
    </row>
    <row r="2" spans="2:6">
      <c r="C2" s="415" t="s">
        <v>254</v>
      </c>
      <c r="D2" s="415" t="s">
        <v>490</v>
      </c>
    </row>
    <row r="3" spans="2:6" ht="15" customHeight="1">
      <c r="D3" s="415" t="s">
        <v>491</v>
      </c>
      <c r="F3" s="415" t="s">
        <v>492</v>
      </c>
    </row>
    <row r="4" spans="2:6" ht="37.5" customHeight="1">
      <c r="B4" s="416" t="s">
        <v>493</v>
      </c>
    </row>
    <row r="6" spans="2:6">
      <c r="B6" s="169" t="s">
        <v>494</v>
      </c>
    </row>
    <row r="7" spans="2:6">
      <c r="E7" s="415" t="s">
        <v>495</v>
      </c>
    </row>
    <row r="8" spans="2:6">
      <c r="E8" s="417" t="s">
        <v>517</v>
      </c>
    </row>
    <row r="9" spans="2:6" ht="42.75" customHeight="1">
      <c r="B9" s="418" t="s">
        <v>496</v>
      </c>
      <c r="C9" s="419" t="s">
        <v>497</v>
      </c>
      <c r="D9" s="419" t="s">
        <v>498</v>
      </c>
      <c r="E9" s="419" t="s">
        <v>499</v>
      </c>
      <c r="F9" s="419" t="s">
        <v>500</v>
      </c>
    </row>
    <row r="10" spans="2:6">
      <c r="B10" s="418" t="s">
        <v>518</v>
      </c>
      <c r="C10" s="420"/>
      <c r="D10" s="421">
        <v>37869.06</v>
      </c>
      <c r="E10" s="421">
        <v>37869.06</v>
      </c>
      <c r="F10" s="421">
        <v>0</v>
      </c>
    </row>
    <row r="11" spans="2:6">
      <c r="B11" s="418" t="s">
        <v>501</v>
      </c>
      <c r="C11" s="420"/>
      <c r="D11" s="421">
        <v>616</v>
      </c>
      <c r="E11" s="421">
        <v>616</v>
      </c>
      <c r="F11" s="421">
        <v>0</v>
      </c>
    </row>
    <row r="12" spans="2:6">
      <c r="B12" s="418" t="s">
        <v>501</v>
      </c>
      <c r="C12" s="421"/>
      <c r="D12" s="421">
        <v>550</v>
      </c>
      <c r="E12" s="421">
        <v>550</v>
      </c>
      <c r="F12" s="421">
        <v>0</v>
      </c>
    </row>
    <row r="13" spans="2:6">
      <c r="B13" s="418" t="s">
        <v>501</v>
      </c>
      <c r="C13" s="420"/>
      <c r="D13" s="421">
        <v>140</v>
      </c>
      <c r="E13" s="421">
        <v>140</v>
      </c>
      <c r="F13" s="421">
        <v>0</v>
      </c>
    </row>
    <row r="14" spans="2:6">
      <c r="B14" s="418" t="s">
        <v>501</v>
      </c>
      <c r="C14" s="421"/>
      <c r="D14" s="421">
        <v>1500</v>
      </c>
      <c r="E14" s="421">
        <v>1500</v>
      </c>
      <c r="F14" s="421">
        <v>0</v>
      </c>
    </row>
    <row r="15" spans="2:6">
      <c r="B15" s="418" t="s">
        <v>502</v>
      </c>
      <c r="C15" s="421">
        <v>17994.689999999999</v>
      </c>
      <c r="D15" s="421">
        <v>7496.28</v>
      </c>
      <c r="E15" s="421">
        <v>10507.62</v>
      </c>
      <c r="F15" s="421">
        <v>14983.35</v>
      </c>
    </row>
    <row r="16" spans="2:6">
      <c r="B16" s="418" t="s">
        <v>503</v>
      </c>
      <c r="C16" s="421">
        <v>169.96</v>
      </c>
      <c r="D16" s="421">
        <v>92.17</v>
      </c>
      <c r="E16" s="421">
        <v>262.13</v>
      </c>
      <c r="F16" s="422">
        <v>0</v>
      </c>
    </row>
    <row r="17" spans="2:7">
      <c r="B17" s="418" t="s">
        <v>504</v>
      </c>
      <c r="C17" s="421"/>
      <c r="D17" s="421">
        <v>10715.2</v>
      </c>
      <c r="E17" s="421"/>
      <c r="F17" s="421">
        <v>10715.2</v>
      </c>
      <c r="G17" s="423"/>
    </row>
    <row r="18" spans="2:7">
      <c r="B18" s="418" t="s">
        <v>505</v>
      </c>
      <c r="C18" s="421"/>
      <c r="D18" s="421">
        <v>500</v>
      </c>
      <c r="E18" s="421">
        <v>500</v>
      </c>
      <c r="F18" s="421"/>
    </row>
    <row r="19" spans="2:7">
      <c r="B19" s="418" t="s">
        <v>506</v>
      </c>
      <c r="C19" s="420"/>
      <c r="D19" s="421">
        <v>3000</v>
      </c>
      <c r="E19" s="421">
        <v>3000</v>
      </c>
      <c r="F19" s="421">
        <v>0</v>
      </c>
    </row>
    <row r="20" spans="2:7">
      <c r="B20" s="418" t="s">
        <v>507</v>
      </c>
      <c r="C20" s="420"/>
      <c r="D20" s="421">
        <v>269.45999999999998</v>
      </c>
      <c r="E20" s="421">
        <v>269.45999999999998</v>
      </c>
      <c r="F20" s="421">
        <v>0</v>
      </c>
    </row>
    <row r="21" spans="2:7" ht="12" customHeight="1">
      <c r="B21" s="418" t="s">
        <v>508</v>
      </c>
      <c r="C21" s="420"/>
      <c r="D21" s="421">
        <v>104.3</v>
      </c>
      <c r="E21" s="421">
        <v>104.3</v>
      </c>
      <c r="F21" s="421">
        <v>0</v>
      </c>
    </row>
    <row r="22" spans="2:7">
      <c r="B22" s="418" t="s">
        <v>509</v>
      </c>
      <c r="C22" s="421"/>
      <c r="D22" s="421">
        <v>282.07</v>
      </c>
      <c r="E22" s="421">
        <v>282.07</v>
      </c>
      <c r="F22" s="421">
        <v>0</v>
      </c>
    </row>
    <row r="23" spans="2:7">
      <c r="B23" s="418" t="s">
        <v>510</v>
      </c>
      <c r="C23" s="420"/>
      <c r="D23" s="421">
        <v>295.45999999999998</v>
      </c>
      <c r="E23" s="421">
        <v>295.45999999999998</v>
      </c>
      <c r="F23" s="421">
        <v>0</v>
      </c>
    </row>
    <row r="24" spans="2:7">
      <c r="B24" s="418" t="s">
        <v>519</v>
      </c>
      <c r="C24" s="420"/>
      <c r="D24" s="421">
        <v>7160.59</v>
      </c>
      <c r="E24" s="421">
        <v>7160.59</v>
      </c>
      <c r="F24" s="421">
        <v>0</v>
      </c>
    </row>
    <row r="25" spans="2:7">
      <c r="B25" s="418" t="s">
        <v>511</v>
      </c>
      <c r="C25" s="420"/>
      <c r="D25" s="421">
        <v>67.790000000000006</v>
      </c>
      <c r="E25" s="421">
        <v>67.790000000000006</v>
      </c>
      <c r="F25" s="421">
        <v>0</v>
      </c>
    </row>
    <row r="26" spans="2:7" ht="10.5" customHeight="1">
      <c r="B26" s="418" t="s">
        <v>512</v>
      </c>
      <c r="C26" s="420"/>
      <c r="D26" s="421">
        <v>1125</v>
      </c>
      <c r="E26" s="421">
        <v>1125</v>
      </c>
      <c r="F26" s="421">
        <v>0</v>
      </c>
    </row>
    <row r="27" spans="2:7" ht="1.5" hidden="1" customHeight="1">
      <c r="B27" s="418"/>
      <c r="C27" s="420"/>
      <c r="D27" s="421"/>
      <c r="E27" s="421"/>
      <c r="F27" s="420">
        <f t="shared" ref="F27:F35" si="0">C27+D27-E27</f>
        <v>0</v>
      </c>
    </row>
    <row r="28" spans="2:7" ht="14.25" hidden="1" customHeight="1">
      <c r="B28" s="418"/>
      <c r="C28" s="420"/>
      <c r="D28" s="421"/>
      <c r="E28" s="421"/>
      <c r="F28" s="420">
        <f t="shared" si="0"/>
        <v>0</v>
      </c>
    </row>
    <row r="29" spans="2:7" ht="14.25" hidden="1" customHeight="1">
      <c r="B29" s="418"/>
      <c r="C29" s="420"/>
      <c r="D29" s="421"/>
      <c r="E29" s="421"/>
      <c r="F29" s="420">
        <v>0</v>
      </c>
    </row>
    <row r="30" spans="2:7" ht="13.5" hidden="1" customHeight="1">
      <c r="B30" s="418"/>
      <c r="C30" s="420"/>
      <c r="D30" s="421"/>
      <c r="E30" s="421"/>
      <c r="F30" s="420">
        <f t="shared" si="0"/>
        <v>0</v>
      </c>
    </row>
    <row r="31" spans="2:7" ht="14.25" hidden="1" customHeight="1">
      <c r="B31" s="418"/>
      <c r="C31" s="420"/>
      <c r="D31" s="421"/>
      <c r="E31" s="421"/>
      <c r="F31" s="420">
        <f t="shared" si="0"/>
        <v>0</v>
      </c>
    </row>
    <row r="32" spans="2:7" ht="12" hidden="1" customHeight="1">
      <c r="B32" s="418"/>
      <c r="C32" s="420"/>
      <c r="D32" s="421"/>
      <c r="E32" s="421"/>
      <c r="F32" s="420">
        <f t="shared" si="0"/>
        <v>0</v>
      </c>
    </row>
    <row r="33" spans="2:6" ht="11.25" hidden="1" customHeight="1">
      <c r="B33" s="418"/>
      <c r="C33" s="420"/>
      <c r="D33" s="421"/>
      <c r="E33" s="421"/>
      <c r="F33" s="420">
        <f t="shared" si="0"/>
        <v>0</v>
      </c>
    </row>
    <row r="34" spans="2:6" ht="13.5" hidden="1" customHeight="1">
      <c r="B34" s="418"/>
      <c r="C34" s="420"/>
      <c r="D34" s="421"/>
      <c r="E34" s="421"/>
      <c r="F34" s="420">
        <f t="shared" si="0"/>
        <v>0</v>
      </c>
    </row>
    <row r="35" spans="2:6" ht="13.5" customHeight="1">
      <c r="B35" s="418" t="s">
        <v>513</v>
      </c>
      <c r="C35" s="420"/>
      <c r="D35" s="421">
        <v>335.35</v>
      </c>
      <c r="E35" s="421">
        <v>335.35</v>
      </c>
      <c r="F35" s="420">
        <f t="shared" si="0"/>
        <v>0</v>
      </c>
    </row>
    <row r="36" spans="2:6">
      <c r="B36" s="418" t="s">
        <v>514</v>
      </c>
      <c r="C36" s="420"/>
      <c r="D36" s="421">
        <v>100</v>
      </c>
      <c r="E36" s="421">
        <v>100</v>
      </c>
      <c r="F36" s="420">
        <v>0</v>
      </c>
    </row>
    <row r="37" spans="2:6">
      <c r="B37" s="418" t="s">
        <v>225</v>
      </c>
      <c r="C37" s="421">
        <f>SUM(C10:C35)</f>
        <v>18164.649999999998</v>
      </c>
      <c r="D37" s="421">
        <f>SUM(D10:D36)</f>
        <v>72218.73</v>
      </c>
      <c r="E37" s="421">
        <f>SUM(E10:E36)</f>
        <v>64684.83</v>
      </c>
      <c r="F37" s="421">
        <f>SUM(F10:F35)</f>
        <v>25698.550000000003</v>
      </c>
    </row>
    <row r="38" spans="2:6">
      <c r="E38" s="415" t="s">
        <v>20</v>
      </c>
    </row>
    <row r="40" spans="2:6">
      <c r="B40" s="169" t="s">
        <v>515</v>
      </c>
      <c r="E40" s="415" t="s">
        <v>227</v>
      </c>
    </row>
    <row r="42" spans="2:6">
      <c r="B42" s="169" t="s">
        <v>516</v>
      </c>
      <c r="E42" s="415" t="s">
        <v>232</v>
      </c>
    </row>
  </sheetData>
  <pageMargins left="0.75" right="0.75" top="1" bottom="1" header="0.5" footer="0.5"/>
  <pageSetup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50"/>
  <sheetViews>
    <sheetView showZeros="0" workbookViewId="0">
      <selection activeCell="G12" sqref="G12"/>
    </sheetView>
  </sheetViews>
  <sheetFormatPr defaultRowHeight="12"/>
  <cols>
    <col min="1" max="1" width="23.42578125" style="310" customWidth="1"/>
    <col min="2" max="2" width="7.85546875" style="310" customWidth="1"/>
    <col min="3" max="4" width="8.140625" style="310" customWidth="1"/>
    <col min="5" max="5" width="7.5703125" style="310" customWidth="1"/>
    <col min="6" max="7" width="7.42578125" style="310" customWidth="1"/>
    <col min="8" max="8" width="8.42578125" style="310" customWidth="1"/>
    <col min="9" max="9" width="8.140625" style="310" customWidth="1"/>
    <col min="10" max="10" width="6" style="310" customWidth="1"/>
    <col min="11" max="11" width="8.140625" style="310" customWidth="1"/>
    <col min="12" max="12" width="10.5703125" style="310" customWidth="1"/>
    <col min="13" max="13" width="10" style="310" customWidth="1"/>
    <col min="14" max="14" width="9.140625" style="310"/>
    <col min="15" max="15" width="6" style="310" customWidth="1"/>
    <col min="16" max="16" width="7.5703125" style="310" customWidth="1"/>
    <col min="17" max="17" width="5.85546875" style="310" customWidth="1"/>
    <col min="18" max="18" width="4" style="310" customWidth="1"/>
    <col min="19" max="19" width="9.7109375" style="310" customWidth="1"/>
    <col min="20" max="16384" width="9.140625" style="310"/>
  </cols>
  <sheetData>
    <row r="1" spans="1:27" ht="12.75" customHeight="1">
      <c r="A1" s="309"/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599" t="s">
        <v>432</v>
      </c>
      <c r="O1" s="599"/>
      <c r="P1" s="599"/>
      <c r="Q1" s="599"/>
      <c r="R1" s="599"/>
      <c r="S1" s="599"/>
    </row>
    <row r="2" spans="1:27" ht="18" customHeight="1">
      <c r="A2" s="309"/>
      <c r="B2" s="600" t="s">
        <v>433</v>
      </c>
      <c r="C2" s="600"/>
      <c r="D2" s="600"/>
      <c r="E2" s="600"/>
      <c r="F2" s="600"/>
      <c r="G2" s="600"/>
      <c r="H2" s="600"/>
      <c r="I2" s="600"/>
      <c r="J2" s="600"/>
      <c r="K2" s="600"/>
      <c r="L2" s="600"/>
      <c r="M2" s="600"/>
      <c r="N2" s="599"/>
      <c r="O2" s="599"/>
      <c r="P2" s="599"/>
      <c r="Q2" s="599"/>
      <c r="R2" s="599"/>
      <c r="S2" s="599"/>
    </row>
    <row r="3" spans="1:27" ht="9.75" customHeight="1">
      <c r="A3" s="309"/>
      <c r="B3" s="309"/>
      <c r="C3" s="309"/>
      <c r="D3" s="309"/>
      <c r="E3" s="309"/>
      <c r="F3" s="309"/>
      <c r="G3" s="309"/>
      <c r="H3" s="309" t="s">
        <v>434</v>
      </c>
      <c r="I3" s="311"/>
      <c r="J3" s="311"/>
      <c r="K3" s="311"/>
      <c r="L3" s="311"/>
      <c r="M3" s="311"/>
      <c r="N3" s="312"/>
      <c r="O3" s="312"/>
      <c r="P3" s="312"/>
      <c r="Q3" s="312"/>
      <c r="R3" s="312"/>
      <c r="S3" s="312"/>
    </row>
    <row r="4" spans="1:27" ht="0.75" customHeight="1">
      <c r="A4" s="309"/>
      <c r="B4" s="309"/>
      <c r="C4" s="309"/>
      <c r="D4" s="309"/>
      <c r="E4" s="309"/>
      <c r="F4" s="309"/>
      <c r="G4" s="309"/>
      <c r="H4" s="309"/>
      <c r="I4" s="311"/>
      <c r="J4" s="311"/>
      <c r="K4" s="311"/>
      <c r="L4" s="311"/>
      <c r="M4" s="311"/>
      <c r="N4" s="312"/>
      <c r="O4" s="312"/>
      <c r="P4" s="312"/>
      <c r="Q4" s="312"/>
      <c r="R4" s="312"/>
      <c r="S4" s="312"/>
      <c r="U4" s="313"/>
      <c r="V4" s="313"/>
      <c r="W4" s="313"/>
    </row>
    <row r="5" spans="1:27" ht="26.25" customHeight="1">
      <c r="A5" s="601" t="s">
        <v>435</v>
      </c>
      <c r="B5" s="601"/>
      <c r="C5" s="601"/>
      <c r="D5" s="601"/>
      <c r="E5" s="601"/>
      <c r="F5" s="601"/>
      <c r="G5" s="601"/>
      <c r="H5" s="601"/>
      <c r="I5" s="601"/>
      <c r="J5" s="601"/>
      <c r="K5" s="601"/>
      <c r="L5" s="601"/>
      <c r="M5" s="601"/>
      <c r="N5" s="601"/>
      <c r="O5" s="601"/>
      <c r="P5" s="601"/>
      <c r="Q5" s="601"/>
      <c r="R5" s="601"/>
      <c r="S5" s="601"/>
      <c r="T5" s="313"/>
      <c r="U5" s="313"/>
      <c r="V5" s="313"/>
    </row>
    <row r="6" spans="1:27" ht="3" customHeight="1">
      <c r="A6" s="314"/>
      <c r="B6" s="314"/>
      <c r="C6" s="314"/>
      <c r="D6" s="314"/>
      <c r="E6" s="314"/>
      <c r="F6" s="314"/>
      <c r="G6" s="314"/>
      <c r="H6" s="314"/>
      <c r="I6" s="314"/>
      <c r="J6" s="602"/>
      <c r="K6" s="602"/>
      <c r="L6" s="602"/>
      <c r="M6" s="602"/>
      <c r="N6" s="314"/>
      <c r="O6" s="314"/>
      <c r="P6" s="314"/>
      <c r="Q6" s="314"/>
      <c r="R6" s="314"/>
      <c r="S6" s="314"/>
    </row>
    <row r="7" spans="1:27" ht="12" customHeight="1">
      <c r="A7" s="315"/>
      <c r="B7" s="315"/>
      <c r="C7" s="315"/>
      <c r="D7" s="603">
        <v>44207</v>
      </c>
      <c r="E7" s="602"/>
      <c r="F7" s="602"/>
      <c r="G7" s="602"/>
      <c r="H7" s="602"/>
      <c r="I7" s="602"/>
      <c r="J7" s="602"/>
      <c r="K7" s="602"/>
      <c r="L7" s="602"/>
      <c r="M7" s="316"/>
      <c r="N7" s="315"/>
      <c r="O7" s="315"/>
      <c r="P7" s="315"/>
      <c r="Q7" s="315"/>
      <c r="R7" s="315"/>
      <c r="S7" s="315"/>
    </row>
    <row r="8" spans="1:27" ht="8.25" customHeight="1">
      <c r="A8" s="315"/>
      <c r="B8" s="315"/>
      <c r="C8" s="315"/>
      <c r="D8" s="315"/>
      <c r="E8" s="604" t="s">
        <v>436</v>
      </c>
      <c r="F8" s="604"/>
      <c r="G8" s="604"/>
      <c r="H8" s="604"/>
      <c r="I8" s="604"/>
      <c r="J8" s="604"/>
      <c r="K8" s="604"/>
      <c r="L8" s="604"/>
      <c r="M8" s="316"/>
      <c r="N8" s="315"/>
      <c r="O8" s="315"/>
      <c r="P8" s="315"/>
      <c r="Q8" s="315"/>
      <c r="R8" s="315"/>
      <c r="S8" s="315"/>
    </row>
    <row r="9" spans="1:27" ht="0.75" customHeight="1">
      <c r="A9" s="317"/>
      <c r="B9" s="318"/>
      <c r="C9" s="318"/>
      <c r="D9" s="318"/>
      <c r="E9" s="318"/>
      <c r="F9" s="318"/>
      <c r="G9" s="318"/>
      <c r="H9" s="319"/>
      <c r="I9" s="319"/>
      <c r="J9" s="575"/>
      <c r="K9" s="575"/>
      <c r="L9" s="309"/>
      <c r="M9" s="309"/>
      <c r="N9" s="315"/>
      <c r="O9" s="315"/>
      <c r="P9" s="315"/>
      <c r="Q9" s="315"/>
      <c r="R9" s="315"/>
      <c r="S9" s="315"/>
    </row>
    <row r="10" spans="1:27" ht="12.75" customHeight="1">
      <c r="A10" s="319"/>
      <c r="B10" s="605" t="s">
        <v>437</v>
      </c>
      <c r="C10" s="606"/>
      <c r="D10" s="320" t="s">
        <v>438</v>
      </c>
      <c r="E10" s="321"/>
      <c r="F10" s="322"/>
      <c r="G10" s="322"/>
      <c r="H10" s="319"/>
      <c r="I10" s="319"/>
      <c r="J10" s="607"/>
      <c r="K10" s="607"/>
      <c r="L10" s="309"/>
      <c r="M10" s="309"/>
      <c r="N10" s="309"/>
      <c r="O10" s="309"/>
      <c r="P10" s="309"/>
      <c r="Q10" s="323"/>
      <c r="R10" s="323"/>
      <c r="S10" s="323"/>
    </row>
    <row r="11" spans="1:27" ht="21.75" customHeight="1">
      <c r="A11" s="324" t="s">
        <v>439</v>
      </c>
      <c r="B11" s="325" t="s">
        <v>440</v>
      </c>
      <c r="C11" s="325" t="s">
        <v>441</v>
      </c>
      <c r="D11" s="326" t="s">
        <v>442</v>
      </c>
      <c r="E11" s="327" t="s">
        <v>443</v>
      </c>
      <c r="F11" s="328"/>
      <c r="G11" s="322"/>
      <c r="H11" s="319"/>
      <c r="I11" s="319"/>
      <c r="J11" s="329"/>
      <c r="K11" s="329"/>
      <c r="L11" s="309"/>
      <c r="M11" s="309"/>
      <c r="N11" s="309"/>
      <c r="O11" s="309"/>
      <c r="P11" s="309"/>
      <c r="Q11" s="323"/>
      <c r="R11" s="323"/>
      <c r="S11" s="323"/>
    </row>
    <row r="12" spans="1:27" ht="14.25" customHeight="1">
      <c r="A12" s="330" t="s">
        <v>444</v>
      </c>
      <c r="B12" s="331"/>
      <c r="C12" s="331"/>
      <c r="D12" s="332" t="s">
        <v>445</v>
      </c>
      <c r="E12" s="333" t="s">
        <v>445</v>
      </c>
      <c r="F12" s="318"/>
      <c r="G12" s="318"/>
      <c r="H12" s="319"/>
      <c r="I12" s="334" t="s">
        <v>446</v>
      </c>
      <c r="J12" s="608" t="s">
        <v>234</v>
      </c>
      <c r="K12" s="608"/>
      <c r="L12" s="608"/>
      <c r="M12" s="608"/>
      <c r="N12" s="608"/>
      <c r="O12" s="608"/>
      <c r="P12" s="575"/>
      <c r="Q12" s="575"/>
      <c r="R12" s="597">
        <v>1</v>
      </c>
      <c r="S12" s="598"/>
    </row>
    <row r="13" spans="1:27" ht="14.25" customHeight="1">
      <c r="A13" s="330" t="s">
        <v>447</v>
      </c>
      <c r="B13" s="335">
        <v>32</v>
      </c>
      <c r="C13" s="335">
        <v>33</v>
      </c>
      <c r="D13" s="336">
        <v>33</v>
      </c>
      <c r="E13" s="337">
        <v>32</v>
      </c>
      <c r="F13" s="338"/>
      <c r="G13" s="338"/>
      <c r="H13" s="319"/>
      <c r="I13" s="581"/>
      <c r="J13" s="581"/>
      <c r="K13" s="581"/>
      <c r="L13" s="581"/>
      <c r="M13" s="581"/>
      <c r="N13" s="581"/>
      <c r="O13" s="581"/>
      <c r="P13" s="309"/>
      <c r="Q13" s="323"/>
      <c r="R13" s="323"/>
      <c r="S13" s="323"/>
    </row>
    <row r="14" spans="1:27" ht="14.25" customHeight="1">
      <c r="A14" s="330" t="s">
        <v>448</v>
      </c>
      <c r="B14" s="335">
        <v>724</v>
      </c>
      <c r="C14" s="335">
        <v>756</v>
      </c>
      <c r="D14" s="335">
        <v>756</v>
      </c>
      <c r="E14" s="337">
        <v>735</v>
      </c>
      <c r="F14" s="338"/>
      <c r="G14" s="338"/>
      <c r="H14" s="319"/>
      <c r="I14" s="339" t="s">
        <v>449</v>
      </c>
      <c r="J14" s="339"/>
      <c r="K14" s="340"/>
      <c r="L14" s="340"/>
      <c r="M14" s="341"/>
      <c r="N14" s="319"/>
      <c r="O14" s="319"/>
      <c r="P14" s="342">
        <v>9</v>
      </c>
      <c r="Q14" s="342">
        <v>2</v>
      </c>
      <c r="R14" s="343">
        <v>1</v>
      </c>
      <c r="S14" s="343">
        <v>1</v>
      </c>
    </row>
    <row r="15" spans="1:27" ht="4.5" customHeight="1" thickBot="1">
      <c r="A15" s="344"/>
      <c r="B15" s="345"/>
      <c r="C15" s="345"/>
      <c r="D15" s="346"/>
      <c r="E15" s="339"/>
      <c r="F15" s="339"/>
      <c r="G15" s="339"/>
      <c r="H15" s="341"/>
      <c r="I15" s="319"/>
      <c r="J15" s="319"/>
      <c r="K15" s="319"/>
      <c r="L15" s="309"/>
      <c r="M15" s="347"/>
      <c r="N15" s="309"/>
      <c r="O15" s="309"/>
      <c r="P15" s="309"/>
      <c r="Q15" s="347"/>
      <c r="R15" s="347"/>
      <c r="S15" s="347"/>
    </row>
    <row r="16" spans="1:27" ht="13.5" customHeight="1">
      <c r="A16" s="582" t="s">
        <v>450</v>
      </c>
      <c r="B16" s="584" t="s">
        <v>451</v>
      </c>
      <c r="C16" s="585"/>
      <c r="D16" s="585"/>
      <c r="E16" s="585"/>
      <c r="F16" s="585"/>
      <c r="G16" s="586"/>
      <c r="H16" s="587" t="s">
        <v>452</v>
      </c>
      <c r="I16" s="588"/>
      <c r="J16" s="588"/>
      <c r="K16" s="588"/>
      <c r="L16" s="589"/>
      <c r="M16" s="587" t="s">
        <v>453</v>
      </c>
      <c r="N16" s="588"/>
      <c r="O16" s="588"/>
      <c r="P16" s="588"/>
      <c r="Q16" s="588"/>
      <c r="R16" s="588"/>
      <c r="S16" s="589"/>
      <c r="U16" s="348"/>
      <c r="V16" s="349"/>
      <c r="W16" s="349"/>
      <c r="X16" s="349"/>
      <c r="Y16" s="349"/>
      <c r="Z16" s="349"/>
      <c r="AA16" s="349"/>
    </row>
    <row r="17" spans="1:27" ht="13.5" customHeight="1">
      <c r="A17" s="583"/>
      <c r="B17" s="590" t="s">
        <v>454</v>
      </c>
      <c r="C17" s="591"/>
      <c r="D17" s="591"/>
      <c r="E17" s="592" t="s">
        <v>437</v>
      </c>
      <c r="F17" s="593"/>
      <c r="G17" s="594"/>
      <c r="H17" s="580" t="s">
        <v>455</v>
      </c>
      <c r="I17" s="577" t="s">
        <v>456</v>
      </c>
      <c r="J17" s="577" t="s">
        <v>457</v>
      </c>
      <c r="K17" s="578" t="s">
        <v>458</v>
      </c>
      <c r="L17" s="579" t="s">
        <v>403</v>
      </c>
      <c r="M17" s="580" t="s">
        <v>455</v>
      </c>
      <c r="N17" s="577" t="s">
        <v>456</v>
      </c>
      <c r="O17" s="577" t="s">
        <v>457</v>
      </c>
      <c r="P17" s="578" t="s">
        <v>459</v>
      </c>
      <c r="Q17" s="577" t="s">
        <v>460</v>
      </c>
      <c r="R17" s="577" t="s">
        <v>461</v>
      </c>
      <c r="S17" s="595" t="s">
        <v>403</v>
      </c>
      <c r="U17" s="348"/>
      <c r="V17" s="349"/>
      <c r="W17" s="349"/>
      <c r="X17" s="349"/>
      <c r="Y17" s="349"/>
      <c r="Z17" s="349"/>
      <c r="AA17" s="349"/>
    </row>
    <row r="18" spans="1:27" ht="70.5" customHeight="1">
      <c r="A18" s="583"/>
      <c r="B18" s="350" t="s">
        <v>440</v>
      </c>
      <c r="C18" s="351" t="s">
        <v>462</v>
      </c>
      <c r="D18" s="351" t="s">
        <v>463</v>
      </c>
      <c r="E18" s="352" t="s">
        <v>440</v>
      </c>
      <c r="F18" s="351" t="s">
        <v>462</v>
      </c>
      <c r="G18" s="353" t="s">
        <v>464</v>
      </c>
      <c r="H18" s="580"/>
      <c r="I18" s="577"/>
      <c r="J18" s="577"/>
      <c r="K18" s="578"/>
      <c r="L18" s="579"/>
      <c r="M18" s="580"/>
      <c r="N18" s="577"/>
      <c r="O18" s="577"/>
      <c r="P18" s="578"/>
      <c r="Q18" s="577"/>
      <c r="R18" s="577"/>
      <c r="S18" s="596"/>
    </row>
    <row r="19" spans="1:27" ht="10.5" customHeight="1">
      <c r="A19" s="354">
        <v>1</v>
      </c>
      <c r="B19" s="355">
        <v>2</v>
      </c>
      <c r="C19" s="356">
        <v>3</v>
      </c>
      <c r="D19" s="356">
        <v>4</v>
      </c>
      <c r="E19" s="357">
        <v>5</v>
      </c>
      <c r="F19" s="356">
        <v>6</v>
      </c>
      <c r="G19" s="358">
        <v>7</v>
      </c>
      <c r="H19" s="359">
        <v>8</v>
      </c>
      <c r="I19" s="357">
        <v>9</v>
      </c>
      <c r="J19" s="357">
        <v>10</v>
      </c>
      <c r="K19" s="357">
        <v>11</v>
      </c>
      <c r="L19" s="360">
        <v>12</v>
      </c>
      <c r="M19" s="359">
        <v>13</v>
      </c>
      <c r="N19" s="357">
        <v>14</v>
      </c>
      <c r="O19" s="357">
        <v>15</v>
      </c>
      <c r="P19" s="357">
        <v>16</v>
      </c>
      <c r="Q19" s="357">
        <v>17</v>
      </c>
      <c r="R19" s="357">
        <v>18</v>
      </c>
      <c r="S19" s="360">
        <v>19</v>
      </c>
    </row>
    <row r="20" spans="1:27" ht="21" customHeight="1">
      <c r="A20" s="361" t="s">
        <v>465</v>
      </c>
      <c r="B20" s="362">
        <v>3.5</v>
      </c>
      <c r="C20" s="363">
        <v>3.5</v>
      </c>
      <c r="D20" s="363">
        <v>3.5</v>
      </c>
      <c r="E20" s="364">
        <v>3.5</v>
      </c>
      <c r="F20" s="363">
        <v>3.5</v>
      </c>
      <c r="G20" s="365">
        <v>3.5</v>
      </c>
      <c r="H20" s="366">
        <v>82740</v>
      </c>
      <c r="I20" s="363">
        <v>11720</v>
      </c>
      <c r="J20" s="363">
        <v>5570</v>
      </c>
      <c r="K20" s="363"/>
      <c r="L20" s="367">
        <f t="shared" ref="L20:L39" si="0">SUM(H20:K20)</f>
        <v>100030</v>
      </c>
      <c r="M20" s="366">
        <v>81110</v>
      </c>
      <c r="N20" s="363">
        <v>11720</v>
      </c>
      <c r="O20" s="363">
        <v>5570</v>
      </c>
      <c r="P20" s="363"/>
      <c r="Q20" s="363">
        <v>1630</v>
      </c>
      <c r="R20" s="363"/>
      <c r="S20" s="367">
        <f t="shared" ref="S20:S39" si="1">SUM(M20:R20)</f>
        <v>100030</v>
      </c>
    </row>
    <row r="21" spans="1:27" ht="14.25" customHeight="1">
      <c r="A21" s="368" t="s">
        <v>466</v>
      </c>
      <c r="B21" s="366">
        <v>3.5</v>
      </c>
      <c r="C21" s="363">
        <v>3.5</v>
      </c>
      <c r="D21" s="363">
        <v>3.5</v>
      </c>
      <c r="E21" s="364">
        <v>3.5</v>
      </c>
      <c r="F21" s="363">
        <v>3.5</v>
      </c>
      <c r="G21" s="365">
        <v>3.5</v>
      </c>
      <c r="H21" s="366">
        <v>82740</v>
      </c>
      <c r="I21" s="363">
        <v>11720</v>
      </c>
      <c r="J21" s="363">
        <v>5570</v>
      </c>
      <c r="K21" s="363"/>
      <c r="L21" s="367">
        <f t="shared" si="0"/>
        <v>100030</v>
      </c>
      <c r="M21" s="366">
        <v>81110</v>
      </c>
      <c r="N21" s="363">
        <v>11720</v>
      </c>
      <c r="O21" s="363">
        <v>5570</v>
      </c>
      <c r="P21" s="363"/>
      <c r="Q21" s="363">
        <v>1630</v>
      </c>
      <c r="R21" s="363"/>
      <c r="S21" s="367">
        <f t="shared" si="1"/>
        <v>100030</v>
      </c>
    </row>
    <row r="22" spans="1:27" ht="14.25" customHeight="1">
      <c r="A22" s="369" t="s">
        <v>467</v>
      </c>
      <c r="B22" s="366">
        <v>55.99</v>
      </c>
      <c r="C22" s="363">
        <v>56.89</v>
      </c>
      <c r="D22" s="363">
        <v>56.29</v>
      </c>
      <c r="E22" s="364">
        <v>55.99</v>
      </c>
      <c r="F22" s="363">
        <v>56.89</v>
      </c>
      <c r="G22" s="365">
        <v>56.29</v>
      </c>
      <c r="H22" s="366">
        <v>960655</v>
      </c>
      <c r="I22" s="363"/>
      <c r="J22" s="363"/>
      <c r="K22" s="363"/>
      <c r="L22" s="367">
        <f t="shared" si="0"/>
        <v>960655</v>
      </c>
      <c r="M22" s="366">
        <v>950270</v>
      </c>
      <c r="N22" s="363"/>
      <c r="O22" s="363"/>
      <c r="P22" s="363"/>
      <c r="Q22" s="364">
        <v>10395</v>
      </c>
      <c r="R22" s="364"/>
      <c r="S22" s="367">
        <f t="shared" si="1"/>
        <v>960665</v>
      </c>
    </row>
    <row r="23" spans="1:27" ht="14.25" customHeight="1">
      <c r="A23" s="368" t="s">
        <v>466</v>
      </c>
      <c r="B23" s="366">
        <v>55.99</v>
      </c>
      <c r="C23" s="363">
        <v>56.89</v>
      </c>
      <c r="D23" s="363">
        <v>56.29</v>
      </c>
      <c r="E23" s="364">
        <v>55.99</v>
      </c>
      <c r="F23" s="363">
        <v>56.89</v>
      </c>
      <c r="G23" s="365">
        <v>56.29</v>
      </c>
      <c r="H23" s="366">
        <v>960665</v>
      </c>
      <c r="I23" s="363"/>
      <c r="J23" s="363"/>
      <c r="K23" s="363"/>
      <c r="L23" s="367">
        <f t="shared" si="0"/>
        <v>960665</v>
      </c>
      <c r="M23" s="366">
        <v>950270</v>
      </c>
      <c r="N23" s="363"/>
      <c r="O23" s="363"/>
      <c r="P23" s="363"/>
      <c r="Q23" s="364">
        <v>10395</v>
      </c>
      <c r="R23" s="364"/>
      <c r="S23" s="367">
        <f t="shared" si="1"/>
        <v>960665</v>
      </c>
    </row>
    <row r="24" spans="1:27" ht="14.25" customHeight="1">
      <c r="A24" s="370" t="s">
        <v>468</v>
      </c>
      <c r="B24" s="371">
        <v>3.1</v>
      </c>
      <c r="C24" s="372">
        <v>3.2</v>
      </c>
      <c r="D24" s="373">
        <v>3.1</v>
      </c>
      <c r="E24" s="374">
        <v>3.1</v>
      </c>
      <c r="F24" s="372">
        <v>3.2</v>
      </c>
      <c r="G24" s="375">
        <v>3.1</v>
      </c>
      <c r="H24" s="366">
        <v>31960</v>
      </c>
      <c r="I24" s="372"/>
      <c r="J24" s="372"/>
      <c r="K24" s="373"/>
      <c r="L24" s="367">
        <f t="shared" si="0"/>
        <v>31960</v>
      </c>
      <c r="M24" s="366">
        <v>29560</v>
      </c>
      <c r="N24" s="372"/>
      <c r="O24" s="372"/>
      <c r="P24" s="372"/>
      <c r="Q24" s="374">
        <v>2400</v>
      </c>
      <c r="R24" s="374"/>
      <c r="S24" s="367">
        <f t="shared" si="1"/>
        <v>31960</v>
      </c>
    </row>
    <row r="25" spans="1:27" ht="14.25" customHeight="1">
      <c r="A25" s="376" t="s">
        <v>469</v>
      </c>
      <c r="B25" s="371"/>
      <c r="C25" s="372"/>
      <c r="D25" s="373"/>
      <c r="E25" s="374"/>
      <c r="F25" s="372"/>
      <c r="G25" s="375"/>
      <c r="H25" s="366"/>
      <c r="I25" s="372"/>
      <c r="J25" s="372"/>
      <c r="K25" s="373"/>
      <c r="L25" s="367">
        <f t="shared" si="0"/>
        <v>0</v>
      </c>
      <c r="M25" s="366"/>
      <c r="N25" s="372"/>
      <c r="O25" s="372"/>
      <c r="P25" s="372"/>
      <c r="Q25" s="374"/>
      <c r="R25" s="374"/>
      <c r="S25" s="367">
        <f t="shared" si="1"/>
        <v>0</v>
      </c>
    </row>
    <row r="26" spans="1:27" ht="14.25" customHeight="1">
      <c r="A26" s="377" t="s">
        <v>470</v>
      </c>
      <c r="B26" s="371">
        <v>5</v>
      </c>
      <c r="C26" s="372">
        <v>5</v>
      </c>
      <c r="D26" s="373">
        <v>5</v>
      </c>
      <c r="E26" s="371">
        <v>5</v>
      </c>
      <c r="F26" s="372">
        <v>5</v>
      </c>
      <c r="G26" s="373">
        <v>5</v>
      </c>
      <c r="H26" s="366">
        <v>67460</v>
      </c>
      <c r="I26" s="372"/>
      <c r="J26" s="372">
        <v>5760</v>
      </c>
      <c r="K26" s="373"/>
      <c r="L26" s="367">
        <f t="shared" si="0"/>
        <v>73220</v>
      </c>
      <c r="M26" s="366">
        <v>66260</v>
      </c>
      <c r="N26" s="372"/>
      <c r="O26" s="372">
        <v>5760</v>
      </c>
      <c r="P26" s="372"/>
      <c r="Q26" s="374">
        <v>1200</v>
      </c>
      <c r="R26" s="374"/>
      <c r="S26" s="367">
        <f t="shared" si="1"/>
        <v>73220</v>
      </c>
    </row>
    <row r="27" spans="1:27" ht="14.25" customHeight="1">
      <c r="A27" s="376" t="s">
        <v>469</v>
      </c>
      <c r="B27" s="371">
        <v>5</v>
      </c>
      <c r="C27" s="372">
        <v>5</v>
      </c>
      <c r="D27" s="373">
        <v>5</v>
      </c>
      <c r="E27" s="371">
        <v>5</v>
      </c>
      <c r="F27" s="372">
        <v>5</v>
      </c>
      <c r="G27" s="373">
        <v>5</v>
      </c>
      <c r="H27" s="366">
        <v>67460</v>
      </c>
      <c r="I27" s="372"/>
      <c r="J27" s="372">
        <v>5760</v>
      </c>
      <c r="K27" s="373"/>
      <c r="L27" s="367">
        <f t="shared" si="0"/>
        <v>73220</v>
      </c>
      <c r="M27" s="366">
        <v>66260</v>
      </c>
      <c r="N27" s="372"/>
      <c r="O27" s="372">
        <v>5760</v>
      </c>
      <c r="P27" s="372"/>
      <c r="Q27" s="374">
        <v>1200</v>
      </c>
      <c r="R27" s="374"/>
      <c r="S27" s="367">
        <f t="shared" si="1"/>
        <v>73220</v>
      </c>
    </row>
    <row r="28" spans="1:27" ht="14.25" customHeight="1">
      <c r="A28" s="370" t="s">
        <v>471</v>
      </c>
      <c r="B28" s="371">
        <v>14.75</v>
      </c>
      <c r="C28" s="372">
        <v>14.75</v>
      </c>
      <c r="D28" s="373">
        <v>14.75</v>
      </c>
      <c r="E28" s="371">
        <v>14.75</v>
      </c>
      <c r="F28" s="372">
        <v>14.75</v>
      </c>
      <c r="G28" s="373">
        <v>14.75</v>
      </c>
      <c r="H28" s="366">
        <v>102496</v>
      </c>
      <c r="I28" s="372"/>
      <c r="J28" s="372"/>
      <c r="K28" s="373"/>
      <c r="L28" s="367">
        <v>102496</v>
      </c>
      <c r="M28" s="366">
        <v>98846</v>
      </c>
      <c r="N28" s="372"/>
      <c r="O28" s="372"/>
      <c r="P28" s="372"/>
      <c r="Q28" s="374">
        <v>3650</v>
      </c>
      <c r="R28" s="374"/>
      <c r="S28" s="367">
        <f t="shared" si="1"/>
        <v>102496</v>
      </c>
    </row>
    <row r="29" spans="1:27" ht="14.25" customHeight="1">
      <c r="A29" s="376" t="s">
        <v>469</v>
      </c>
      <c r="B29" s="371">
        <v>8.7799999999999994</v>
      </c>
      <c r="C29" s="372">
        <v>8.7799999999999994</v>
      </c>
      <c r="D29" s="373">
        <v>8.7799999999999994</v>
      </c>
      <c r="E29" s="374">
        <v>8.7799999999999994</v>
      </c>
      <c r="F29" s="372">
        <v>8.7799999999999994</v>
      </c>
      <c r="G29" s="375">
        <v>8.7799999999999994</v>
      </c>
      <c r="H29" s="366">
        <v>57062</v>
      </c>
      <c r="I29" s="372"/>
      <c r="J29" s="372"/>
      <c r="K29" s="373"/>
      <c r="L29" s="367">
        <f t="shared" si="0"/>
        <v>57062</v>
      </c>
      <c r="M29" s="366">
        <v>53412</v>
      </c>
      <c r="N29" s="372"/>
      <c r="O29" s="372"/>
      <c r="P29" s="372"/>
      <c r="Q29" s="374">
        <v>3650</v>
      </c>
      <c r="R29" s="374"/>
      <c r="S29" s="367">
        <f t="shared" si="1"/>
        <v>57062</v>
      </c>
    </row>
    <row r="30" spans="1:27" ht="14.25" customHeight="1">
      <c r="A30" s="378" t="s">
        <v>472</v>
      </c>
      <c r="B30" s="371">
        <v>1</v>
      </c>
      <c r="C30" s="372">
        <v>1</v>
      </c>
      <c r="D30" s="373">
        <v>1</v>
      </c>
      <c r="E30" s="374">
        <v>1</v>
      </c>
      <c r="F30" s="372">
        <v>1</v>
      </c>
      <c r="G30" s="375">
        <v>1</v>
      </c>
      <c r="H30" s="366">
        <v>13290</v>
      </c>
      <c r="I30" s="372">
        <v>598</v>
      </c>
      <c r="J30" s="372">
        <v>1012</v>
      </c>
      <c r="K30" s="373"/>
      <c r="L30" s="367">
        <f t="shared" si="0"/>
        <v>14900</v>
      </c>
      <c r="M30" s="366">
        <v>13090</v>
      </c>
      <c r="N30" s="372">
        <v>598</v>
      </c>
      <c r="O30" s="372">
        <v>1012</v>
      </c>
      <c r="P30" s="372"/>
      <c r="Q30" s="374">
        <v>200</v>
      </c>
      <c r="R30" s="374"/>
      <c r="S30" s="367">
        <f t="shared" si="1"/>
        <v>14900</v>
      </c>
    </row>
    <row r="31" spans="1:27" ht="14.25" customHeight="1">
      <c r="A31" s="376" t="s">
        <v>469</v>
      </c>
      <c r="B31" s="371">
        <v>1</v>
      </c>
      <c r="C31" s="372">
        <v>1</v>
      </c>
      <c r="D31" s="373">
        <v>1</v>
      </c>
      <c r="E31" s="374">
        <v>1</v>
      </c>
      <c r="F31" s="372">
        <v>1</v>
      </c>
      <c r="G31" s="375">
        <v>1</v>
      </c>
      <c r="H31" s="366">
        <v>13290</v>
      </c>
      <c r="I31" s="372">
        <v>598</v>
      </c>
      <c r="J31" s="372">
        <v>1012</v>
      </c>
      <c r="K31" s="373"/>
      <c r="L31" s="367">
        <f t="shared" si="0"/>
        <v>14900</v>
      </c>
      <c r="M31" s="366">
        <v>13090</v>
      </c>
      <c r="N31" s="372">
        <v>598</v>
      </c>
      <c r="O31" s="372">
        <v>1012</v>
      </c>
      <c r="P31" s="372"/>
      <c r="Q31" s="374">
        <v>200</v>
      </c>
      <c r="R31" s="374"/>
      <c r="S31" s="367">
        <f t="shared" si="1"/>
        <v>14900</v>
      </c>
    </row>
    <row r="32" spans="1:27" ht="14.25" customHeight="1">
      <c r="A32" s="370" t="s">
        <v>473</v>
      </c>
      <c r="B32" s="371">
        <v>30.5</v>
      </c>
      <c r="C32" s="372">
        <v>30.5</v>
      </c>
      <c r="D32" s="373">
        <v>30.5</v>
      </c>
      <c r="E32" s="374">
        <v>30.5</v>
      </c>
      <c r="F32" s="372">
        <v>30.5</v>
      </c>
      <c r="G32" s="375">
        <v>30.5</v>
      </c>
      <c r="H32" s="366">
        <v>282868</v>
      </c>
      <c r="I32" s="372">
        <v>9960</v>
      </c>
      <c r="J32" s="372"/>
      <c r="K32" s="373"/>
      <c r="L32" s="367">
        <f t="shared" si="0"/>
        <v>292828</v>
      </c>
      <c r="M32" s="366">
        <v>267771.34999999998</v>
      </c>
      <c r="N32" s="372">
        <v>9960</v>
      </c>
      <c r="O32" s="372"/>
      <c r="P32" s="372"/>
      <c r="Q32" s="374">
        <v>8900</v>
      </c>
      <c r="R32" s="374"/>
      <c r="S32" s="367">
        <f t="shared" si="1"/>
        <v>286631.34999999998</v>
      </c>
    </row>
    <row r="33" spans="1:19" ht="14.25" customHeight="1" thickBot="1">
      <c r="A33" s="379" t="s">
        <v>474</v>
      </c>
      <c r="B33" s="380">
        <v>18</v>
      </c>
      <c r="C33" s="381">
        <v>18</v>
      </c>
      <c r="D33" s="382">
        <v>18</v>
      </c>
      <c r="E33" s="383">
        <v>18</v>
      </c>
      <c r="F33" s="381">
        <v>18</v>
      </c>
      <c r="G33" s="384">
        <v>18</v>
      </c>
      <c r="H33" s="380">
        <v>112320</v>
      </c>
      <c r="I33" s="381"/>
      <c r="J33" s="381"/>
      <c r="K33" s="382"/>
      <c r="L33" s="385">
        <f t="shared" si="0"/>
        <v>112320</v>
      </c>
      <c r="M33" s="386">
        <v>108195</v>
      </c>
      <c r="N33" s="381"/>
      <c r="O33" s="381"/>
      <c r="P33" s="381"/>
      <c r="Q33" s="383">
        <v>4125</v>
      </c>
      <c r="R33" s="383"/>
      <c r="S33" s="385">
        <f t="shared" si="1"/>
        <v>112320</v>
      </c>
    </row>
    <row r="34" spans="1:19" ht="18.75" customHeight="1">
      <c r="A34" s="387" t="s">
        <v>403</v>
      </c>
      <c r="B34" s="388">
        <f>SUM(B20,B24,B26,B28,B30,B32,B22)</f>
        <v>113.84</v>
      </c>
      <c r="C34" s="389">
        <f t="shared" ref="C34:R34" si="2">SUM(C20,C24,C26,C28,C30,C32,C22)</f>
        <v>114.84</v>
      </c>
      <c r="D34" s="389">
        <f t="shared" si="2"/>
        <v>114.14</v>
      </c>
      <c r="E34" s="389">
        <f t="shared" si="2"/>
        <v>113.84</v>
      </c>
      <c r="F34" s="389">
        <f t="shared" si="2"/>
        <v>114.84</v>
      </c>
      <c r="G34" s="390">
        <f t="shared" si="2"/>
        <v>114.14</v>
      </c>
      <c r="H34" s="388">
        <f t="shared" si="2"/>
        <v>1541469</v>
      </c>
      <c r="I34" s="389">
        <f t="shared" si="2"/>
        <v>22278</v>
      </c>
      <c r="J34" s="389">
        <f t="shared" si="2"/>
        <v>12342</v>
      </c>
      <c r="K34" s="389">
        <f t="shared" si="2"/>
        <v>0</v>
      </c>
      <c r="L34" s="391">
        <f t="shared" si="0"/>
        <v>1576089</v>
      </c>
      <c r="M34" s="388">
        <f t="shared" si="2"/>
        <v>1506907.35</v>
      </c>
      <c r="N34" s="389">
        <f t="shared" si="2"/>
        <v>22278</v>
      </c>
      <c r="O34" s="389">
        <f t="shared" si="2"/>
        <v>12342</v>
      </c>
      <c r="P34" s="389">
        <f t="shared" si="2"/>
        <v>0</v>
      </c>
      <c r="Q34" s="389">
        <f t="shared" si="2"/>
        <v>28375</v>
      </c>
      <c r="R34" s="389">
        <f t="shared" si="2"/>
        <v>0</v>
      </c>
      <c r="S34" s="391">
        <f t="shared" si="1"/>
        <v>1569902.35</v>
      </c>
    </row>
    <row r="35" spans="1:19" ht="19.5" customHeight="1" thickBot="1">
      <c r="A35" s="392" t="s">
        <v>475</v>
      </c>
      <c r="B35" s="393">
        <f>SUM(B21,B25,B27,B29,B31,B23)</f>
        <v>74.27000000000001</v>
      </c>
      <c r="C35" s="394">
        <f t="shared" ref="C35:R35" si="3">SUM(C21,C25,C27,C29,C31,C23)</f>
        <v>75.17</v>
      </c>
      <c r="D35" s="394">
        <f t="shared" si="3"/>
        <v>74.569999999999993</v>
      </c>
      <c r="E35" s="394">
        <f t="shared" si="3"/>
        <v>74.27000000000001</v>
      </c>
      <c r="F35" s="394">
        <f t="shared" si="3"/>
        <v>75.17</v>
      </c>
      <c r="G35" s="395">
        <f t="shared" si="3"/>
        <v>74.569999999999993</v>
      </c>
      <c r="H35" s="393">
        <f t="shared" si="3"/>
        <v>1181217</v>
      </c>
      <c r="I35" s="394">
        <f t="shared" si="3"/>
        <v>12318</v>
      </c>
      <c r="J35" s="394">
        <f t="shared" si="3"/>
        <v>12342</v>
      </c>
      <c r="K35" s="394">
        <f t="shared" si="3"/>
        <v>0</v>
      </c>
      <c r="L35" s="396">
        <f t="shared" si="0"/>
        <v>1205877</v>
      </c>
      <c r="M35" s="393">
        <f t="shared" si="3"/>
        <v>1164142</v>
      </c>
      <c r="N35" s="394">
        <f t="shared" si="3"/>
        <v>12318</v>
      </c>
      <c r="O35" s="394">
        <f t="shared" si="3"/>
        <v>12342</v>
      </c>
      <c r="P35" s="394">
        <f t="shared" si="3"/>
        <v>0</v>
      </c>
      <c r="Q35" s="394">
        <f t="shared" si="3"/>
        <v>17075</v>
      </c>
      <c r="R35" s="394">
        <f t="shared" si="3"/>
        <v>0</v>
      </c>
      <c r="S35" s="396">
        <f t="shared" si="1"/>
        <v>1205877</v>
      </c>
    </row>
    <row r="36" spans="1:19" ht="14.25" customHeight="1">
      <c r="A36" s="397" t="s">
        <v>476</v>
      </c>
      <c r="B36" s="398">
        <f>SUM(B20,B24,B26,B22)</f>
        <v>67.59</v>
      </c>
      <c r="C36" s="399">
        <f t="shared" ref="C36:R37" si="4">SUM(C20,C24,C26,C22)</f>
        <v>68.59</v>
      </c>
      <c r="D36" s="399">
        <f t="shared" si="4"/>
        <v>67.89</v>
      </c>
      <c r="E36" s="399">
        <f t="shared" si="4"/>
        <v>67.59</v>
      </c>
      <c r="F36" s="399">
        <f t="shared" si="4"/>
        <v>68.59</v>
      </c>
      <c r="G36" s="400">
        <f t="shared" si="4"/>
        <v>67.89</v>
      </c>
      <c r="H36" s="398">
        <f t="shared" si="4"/>
        <v>1142815</v>
      </c>
      <c r="I36" s="399">
        <f t="shared" si="4"/>
        <v>11720</v>
      </c>
      <c r="J36" s="399">
        <f t="shared" si="4"/>
        <v>11330</v>
      </c>
      <c r="K36" s="399">
        <f t="shared" si="4"/>
        <v>0</v>
      </c>
      <c r="L36" s="401">
        <f t="shared" si="0"/>
        <v>1165865</v>
      </c>
      <c r="M36" s="398">
        <f t="shared" si="4"/>
        <v>1127200</v>
      </c>
      <c r="N36" s="399">
        <f t="shared" si="4"/>
        <v>11720</v>
      </c>
      <c r="O36" s="399">
        <f t="shared" si="4"/>
        <v>11330</v>
      </c>
      <c r="P36" s="399">
        <f t="shared" si="4"/>
        <v>0</v>
      </c>
      <c r="Q36" s="399">
        <f t="shared" si="4"/>
        <v>15625</v>
      </c>
      <c r="R36" s="399">
        <f t="shared" si="4"/>
        <v>0</v>
      </c>
      <c r="S36" s="401">
        <f t="shared" si="1"/>
        <v>1165875</v>
      </c>
    </row>
    <row r="37" spans="1:19" ht="14.25" customHeight="1">
      <c r="A37" s="402" t="s">
        <v>469</v>
      </c>
      <c r="B37" s="403">
        <f>SUM(B21,B25,B27,B23)</f>
        <v>64.490000000000009</v>
      </c>
      <c r="C37" s="404">
        <f>SUM(C21,C25,C27,C23)</f>
        <v>65.39</v>
      </c>
      <c r="D37" s="404">
        <f t="shared" si="4"/>
        <v>64.789999999999992</v>
      </c>
      <c r="E37" s="404">
        <f t="shared" si="4"/>
        <v>64.490000000000009</v>
      </c>
      <c r="F37" s="404">
        <f t="shared" si="4"/>
        <v>65.39</v>
      </c>
      <c r="G37" s="405">
        <f t="shared" si="4"/>
        <v>64.789999999999992</v>
      </c>
      <c r="H37" s="403">
        <f t="shared" si="4"/>
        <v>1110865</v>
      </c>
      <c r="I37" s="404">
        <f t="shared" si="4"/>
        <v>11720</v>
      </c>
      <c r="J37" s="404">
        <f t="shared" si="4"/>
        <v>11330</v>
      </c>
      <c r="K37" s="404">
        <f t="shared" si="4"/>
        <v>0</v>
      </c>
      <c r="L37" s="367">
        <f t="shared" si="0"/>
        <v>1133915</v>
      </c>
      <c r="M37" s="403">
        <f t="shared" si="4"/>
        <v>1097640</v>
      </c>
      <c r="N37" s="404">
        <f t="shared" si="4"/>
        <v>11720</v>
      </c>
      <c r="O37" s="404">
        <f t="shared" si="4"/>
        <v>11330</v>
      </c>
      <c r="P37" s="404">
        <f t="shared" si="4"/>
        <v>0</v>
      </c>
      <c r="Q37" s="404">
        <f t="shared" si="4"/>
        <v>13225</v>
      </c>
      <c r="R37" s="404">
        <f t="shared" si="4"/>
        <v>0</v>
      </c>
      <c r="S37" s="367">
        <f t="shared" si="1"/>
        <v>1133915</v>
      </c>
    </row>
    <row r="38" spans="1:19" ht="14.25" customHeight="1">
      <c r="A38" s="406" t="s">
        <v>477</v>
      </c>
      <c r="B38" s="403">
        <f>SUM(B26,B28,B30)</f>
        <v>20.75</v>
      </c>
      <c r="C38" s="404">
        <f t="shared" ref="C38:R39" si="5">SUM(C26,C28,C30)</f>
        <v>20.75</v>
      </c>
      <c r="D38" s="404">
        <f t="shared" si="5"/>
        <v>20.75</v>
      </c>
      <c r="E38" s="404">
        <f t="shared" si="5"/>
        <v>20.75</v>
      </c>
      <c r="F38" s="404">
        <f t="shared" si="5"/>
        <v>20.75</v>
      </c>
      <c r="G38" s="405">
        <f t="shared" si="5"/>
        <v>20.75</v>
      </c>
      <c r="H38" s="403">
        <f t="shared" si="5"/>
        <v>183246</v>
      </c>
      <c r="I38" s="404">
        <f t="shared" si="5"/>
        <v>598</v>
      </c>
      <c r="J38" s="404">
        <f t="shared" si="5"/>
        <v>6772</v>
      </c>
      <c r="K38" s="404">
        <f t="shared" si="5"/>
        <v>0</v>
      </c>
      <c r="L38" s="367">
        <f t="shared" si="0"/>
        <v>190616</v>
      </c>
      <c r="M38" s="403">
        <f t="shared" si="5"/>
        <v>178196</v>
      </c>
      <c r="N38" s="404">
        <f t="shared" si="5"/>
        <v>598</v>
      </c>
      <c r="O38" s="404">
        <f t="shared" si="5"/>
        <v>6772</v>
      </c>
      <c r="P38" s="404">
        <f t="shared" si="5"/>
        <v>0</v>
      </c>
      <c r="Q38" s="404">
        <f t="shared" si="5"/>
        <v>5050</v>
      </c>
      <c r="R38" s="404">
        <f t="shared" si="5"/>
        <v>0</v>
      </c>
      <c r="S38" s="367">
        <f t="shared" si="1"/>
        <v>190616</v>
      </c>
    </row>
    <row r="39" spans="1:19" ht="14.25" customHeight="1" thickBot="1">
      <c r="A39" s="407" t="s">
        <v>469</v>
      </c>
      <c r="B39" s="408">
        <f>SUM(B27,B29,B31)</f>
        <v>14.78</v>
      </c>
      <c r="C39" s="409">
        <f t="shared" si="5"/>
        <v>14.78</v>
      </c>
      <c r="D39" s="409">
        <f t="shared" si="5"/>
        <v>14.78</v>
      </c>
      <c r="E39" s="409">
        <f t="shared" si="5"/>
        <v>14.78</v>
      </c>
      <c r="F39" s="409">
        <f t="shared" si="5"/>
        <v>14.78</v>
      </c>
      <c r="G39" s="410">
        <f t="shared" si="5"/>
        <v>14.78</v>
      </c>
      <c r="H39" s="408">
        <f t="shared" si="5"/>
        <v>137812</v>
      </c>
      <c r="I39" s="409">
        <f t="shared" si="5"/>
        <v>598</v>
      </c>
      <c r="J39" s="409">
        <f t="shared" si="5"/>
        <v>6772</v>
      </c>
      <c r="K39" s="409">
        <f t="shared" si="5"/>
        <v>0</v>
      </c>
      <c r="L39" s="396">
        <f t="shared" si="0"/>
        <v>145182</v>
      </c>
      <c r="M39" s="408">
        <f t="shared" si="5"/>
        <v>132762</v>
      </c>
      <c r="N39" s="409">
        <f t="shared" si="5"/>
        <v>598</v>
      </c>
      <c r="O39" s="409">
        <f t="shared" si="5"/>
        <v>6772</v>
      </c>
      <c r="P39" s="409">
        <f t="shared" si="5"/>
        <v>0</v>
      </c>
      <c r="Q39" s="409">
        <f t="shared" si="5"/>
        <v>5050</v>
      </c>
      <c r="R39" s="409">
        <f t="shared" si="5"/>
        <v>0</v>
      </c>
      <c r="S39" s="396">
        <f t="shared" si="1"/>
        <v>145182</v>
      </c>
    </row>
    <row r="40" spans="1:19" ht="0.75" customHeight="1"/>
    <row r="41" spans="1:19" ht="8.25" customHeight="1">
      <c r="A41" s="411" t="s">
        <v>478</v>
      </c>
      <c r="B41" s="411"/>
      <c r="C41" s="411"/>
      <c r="D41" s="319"/>
      <c r="E41" s="319"/>
      <c r="F41" s="319"/>
      <c r="G41" s="319"/>
      <c r="H41" s="319"/>
      <c r="I41" s="319"/>
      <c r="J41" s="319"/>
      <c r="K41" s="319"/>
      <c r="L41" s="309"/>
      <c r="M41" s="309"/>
      <c r="N41" s="309"/>
      <c r="O41" s="309"/>
      <c r="P41" s="309"/>
      <c r="Q41" s="309"/>
      <c r="R41" s="309"/>
      <c r="S41" s="309"/>
    </row>
    <row r="42" spans="1:19" ht="13.5" customHeight="1">
      <c r="A42" s="412" t="s">
        <v>290</v>
      </c>
      <c r="B42" s="412"/>
      <c r="C42" s="412"/>
      <c r="D42" s="309"/>
      <c r="E42" s="413"/>
      <c r="F42" s="413"/>
      <c r="G42" s="413"/>
      <c r="H42" s="413"/>
      <c r="I42" s="413"/>
      <c r="J42" s="412"/>
      <c r="K42" s="574"/>
      <c r="L42" s="574"/>
      <c r="M42" s="574"/>
      <c r="N42" s="574"/>
      <c r="O42" s="574"/>
      <c r="P42" s="574"/>
      <c r="Q42" s="309"/>
      <c r="R42" s="309"/>
      <c r="S42" s="309"/>
    </row>
    <row r="43" spans="1:19" ht="9" customHeight="1">
      <c r="A43" s="575"/>
      <c r="B43" s="575"/>
      <c r="C43" s="318"/>
      <c r="D43" s="309"/>
      <c r="E43" s="309"/>
      <c r="F43" s="576" t="s">
        <v>229</v>
      </c>
      <c r="G43" s="576"/>
      <c r="H43" s="576"/>
      <c r="I43" s="411"/>
      <c r="J43" s="411"/>
      <c r="K43" s="411"/>
      <c r="L43" s="411"/>
      <c r="M43" s="414" t="s">
        <v>230</v>
      </c>
      <c r="N43" s="414"/>
      <c r="O43" s="318"/>
      <c r="P43" s="309"/>
      <c r="Q43" s="309"/>
      <c r="R43" s="309"/>
      <c r="S43" s="309"/>
    </row>
    <row r="44" spans="1:19" ht="5.25" customHeight="1">
      <c r="A44" s="318"/>
      <c r="B44" s="318"/>
      <c r="C44" s="318"/>
      <c r="D44" s="309"/>
      <c r="E44" s="309"/>
      <c r="F44" s="309"/>
      <c r="G44" s="309"/>
      <c r="H44" s="318"/>
      <c r="I44" s="309"/>
      <c r="J44" s="309"/>
      <c r="K44" s="319"/>
      <c r="L44" s="319"/>
      <c r="M44" s="318"/>
      <c r="N44" s="318"/>
      <c r="O44" s="318"/>
      <c r="P44" s="309"/>
      <c r="Q44" s="309"/>
      <c r="R44" s="309"/>
      <c r="S44" s="309"/>
    </row>
    <row r="45" spans="1:19" ht="12.75">
      <c r="A45" s="412" t="s">
        <v>291</v>
      </c>
      <c r="B45" s="412"/>
      <c r="C45" s="412"/>
      <c r="D45" s="309"/>
      <c r="E45" s="413"/>
      <c r="F45" s="413"/>
      <c r="G45" s="413"/>
      <c r="H45" s="413"/>
      <c r="I45" s="413"/>
      <c r="J45" s="412"/>
      <c r="K45" s="574"/>
      <c r="L45" s="574"/>
      <c r="M45" s="574"/>
      <c r="N45" s="574"/>
      <c r="O45" s="574"/>
      <c r="P45" s="574"/>
      <c r="Q45" s="309"/>
      <c r="R45" s="309"/>
      <c r="S45" s="309"/>
    </row>
    <row r="46" spans="1:19" ht="9" customHeight="1">
      <c r="A46" s="575"/>
      <c r="B46" s="575"/>
      <c r="C46" s="318"/>
      <c r="D46" s="309"/>
      <c r="E46" s="309"/>
      <c r="F46" s="576" t="s">
        <v>229</v>
      </c>
      <c r="G46" s="576"/>
      <c r="H46" s="576"/>
      <c r="I46" s="411"/>
      <c r="J46" s="411"/>
      <c r="K46" s="411"/>
      <c r="L46" s="411"/>
      <c r="M46" s="414" t="s">
        <v>230</v>
      </c>
      <c r="N46" s="414"/>
      <c r="O46" s="318"/>
      <c r="P46" s="309"/>
      <c r="Q46" s="309"/>
      <c r="R46" s="309"/>
      <c r="S46" s="309"/>
    </row>
    <row r="47" spans="1:19">
      <c r="A47" s="309"/>
      <c r="B47" s="309"/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  <c r="P47" s="309"/>
      <c r="Q47" s="309"/>
      <c r="R47" s="309"/>
      <c r="S47" s="309"/>
    </row>
    <row r="50" spans="6:6">
      <c r="F50" s="310" t="s">
        <v>20</v>
      </c>
    </row>
  </sheetData>
  <sheetProtection formatCells="0" formatColumns="0" formatRows="0"/>
  <mergeCells count="37">
    <mergeCell ref="R12:S12"/>
    <mergeCell ref="N1:S2"/>
    <mergeCell ref="B2:M2"/>
    <mergeCell ref="A5:S5"/>
    <mergeCell ref="J6:M6"/>
    <mergeCell ref="D7:L7"/>
    <mergeCell ref="E8:L8"/>
    <mergeCell ref="J9:K9"/>
    <mergeCell ref="B10:C10"/>
    <mergeCell ref="J10:K10"/>
    <mergeCell ref="J12:O12"/>
    <mergeCell ref="P12:Q12"/>
    <mergeCell ref="I13:O13"/>
    <mergeCell ref="A16:A18"/>
    <mergeCell ref="B16:G16"/>
    <mergeCell ref="H16:L16"/>
    <mergeCell ref="M16:S16"/>
    <mergeCell ref="B17:D17"/>
    <mergeCell ref="E17:G17"/>
    <mergeCell ref="H17:H18"/>
    <mergeCell ref="I17:I18"/>
    <mergeCell ref="J17:J18"/>
    <mergeCell ref="S17:S18"/>
    <mergeCell ref="K45:P45"/>
    <mergeCell ref="A46:B46"/>
    <mergeCell ref="F46:H46"/>
    <mergeCell ref="Q17:Q18"/>
    <mergeCell ref="R17:R18"/>
    <mergeCell ref="K42:P42"/>
    <mergeCell ref="A43:B43"/>
    <mergeCell ref="F43:H43"/>
    <mergeCell ref="K17:K18"/>
    <mergeCell ref="L17:L18"/>
    <mergeCell ref="M17:M18"/>
    <mergeCell ref="N17:N18"/>
    <mergeCell ref="O17:O18"/>
    <mergeCell ref="P17:P18"/>
  </mergeCells>
  <dataValidations count="1">
    <dataValidation type="whole" allowBlank="1" showInputMessage="1" showErrorMessage="1" error="1&lt;=kodas&lt;5501" sqref="Q10:Q11 Q13">
      <formula1>1</formula1>
      <formula2>5501</formula2>
    </dataValidation>
  </dataValidations>
  <pageMargins left="0" right="0" top="0" bottom="0" header="0" footer="0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366"/>
  <sheetViews>
    <sheetView tabSelected="1" showRuler="0" zoomScaleNormal="100" workbookViewId="0">
      <selection activeCell="I19" sqref="I19"/>
    </sheetView>
  </sheetViews>
  <sheetFormatPr defaultRowHeight="15"/>
  <cols>
    <col min="1" max="4" width="2" style="1" customWidth="1"/>
    <col min="5" max="5" width="2.140625" style="1" customWidth="1"/>
    <col min="6" max="6" width="3.5703125" style="151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/>
  </cols>
  <sheetData>
    <row r="1" spans="1:36" ht="15" customHeight="1">
      <c r="G1" s="3"/>
      <c r="H1" s="4"/>
      <c r="I1" s="5"/>
      <c r="J1" s="153" t="s">
        <v>0</v>
      </c>
      <c r="K1" s="153"/>
      <c r="L1" s="153"/>
      <c r="M1" s="132"/>
      <c r="N1" s="153"/>
      <c r="O1" s="153"/>
      <c r="P1" s="153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"/>
      <c r="I2"/>
      <c r="J2" s="153" t="s">
        <v>1</v>
      </c>
      <c r="K2" s="153"/>
      <c r="L2" s="153"/>
      <c r="M2" s="132"/>
      <c r="N2" s="153"/>
      <c r="O2" s="153"/>
      <c r="P2" s="153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7"/>
      <c r="I3" s="4"/>
      <c r="J3" s="153" t="s">
        <v>2</v>
      </c>
      <c r="K3" s="153"/>
      <c r="L3" s="153"/>
      <c r="M3" s="132"/>
      <c r="N3" s="153"/>
      <c r="O3" s="153"/>
      <c r="P3" s="153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8" t="s">
        <v>3</v>
      </c>
      <c r="H4" s="4"/>
      <c r="I4"/>
      <c r="J4" s="153" t="s">
        <v>4</v>
      </c>
      <c r="K4" s="153"/>
      <c r="L4" s="153"/>
      <c r="M4" s="132"/>
      <c r="N4" s="133"/>
      <c r="O4" s="133"/>
      <c r="P4" s="153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9"/>
      <c r="I5"/>
      <c r="J5" s="153" t="s">
        <v>5</v>
      </c>
      <c r="K5" s="153"/>
      <c r="L5" s="153"/>
      <c r="M5" s="132"/>
      <c r="N5" s="153"/>
      <c r="O5" s="153"/>
      <c r="P5" s="153"/>
      <c r="Q5" s="153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15" customHeight="1">
      <c r="G6" s="141" t="s">
        <v>6</v>
      </c>
      <c r="H6" s="153"/>
      <c r="I6" s="153"/>
      <c r="J6" s="10"/>
      <c r="K6" s="10"/>
      <c r="L6" s="11"/>
      <c r="M6" s="132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2" customHeight="1">
      <c r="A7" s="428" t="s">
        <v>7</v>
      </c>
      <c r="B7" s="429"/>
      <c r="C7" s="429"/>
      <c r="D7" s="429"/>
      <c r="E7" s="429"/>
      <c r="F7" s="429"/>
      <c r="G7" s="429"/>
      <c r="H7" s="429"/>
      <c r="I7" s="429"/>
      <c r="J7" s="429"/>
      <c r="K7" s="429"/>
      <c r="L7" s="429"/>
      <c r="M7" s="13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49"/>
      <c r="B8" s="150"/>
      <c r="C8" s="150"/>
      <c r="D8" s="150"/>
      <c r="E8" s="150"/>
      <c r="F8" s="150"/>
      <c r="G8" s="430" t="s">
        <v>8</v>
      </c>
      <c r="H8" s="430"/>
      <c r="I8" s="430"/>
      <c r="J8" s="430"/>
      <c r="K8" s="430"/>
      <c r="L8" s="150"/>
      <c r="M8" s="13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424" t="s">
        <v>9</v>
      </c>
      <c r="B9" s="424"/>
      <c r="C9" s="424"/>
      <c r="D9" s="424"/>
      <c r="E9" s="424"/>
      <c r="F9" s="424"/>
      <c r="G9" s="424"/>
      <c r="H9" s="424"/>
      <c r="I9" s="424"/>
      <c r="J9" s="424"/>
      <c r="K9" s="424"/>
      <c r="L9" s="424"/>
      <c r="M9" s="13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2" customHeight="1">
      <c r="G10" s="425" t="s">
        <v>10</v>
      </c>
      <c r="H10" s="425"/>
      <c r="I10" s="425"/>
      <c r="J10" s="425"/>
      <c r="K10" s="425"/>
      <c r="M10" s="132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0.5" customHeight="1">
      <c r="G11" s="431" t="s">
        <v>11</v>
      </c>
      <c r="H11" s="431"/>
      <c r="I11" s="431"/>
      <c r="J11" s="431"/>
      <c r="K11" s="43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hidden="1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0.5" customHeight="1">
      <c r="B13" s="424" t="s">
        <v>12</v>
      </c>
      <c r="C13" s="424"/>
      <c r="D13" s="424"/>
      <c r="E13" s="424"/>
      <c r="F13" s="424"/>
      <c r="G13" s="424"/>
      <c r="H13" s="424"/>
      <c r="I13" s="424"/>
      <c r="J13" s="424"/>
      <c r="K13" s="424"/>
      <c r="L13" s="424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hidden="1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425" t="s">
        <v>480</v>
      </c>
      <c r="H15" s="425"/>
      <c r="I15" s="425"/>
      <c r="J15" s="425"/>
      <c r="K15" s="425"/>
    </row>
    <row r="16" spans="1:36" ht="11.25" customHeight="1">
      <c r="G16" s="426" t="s">
        <v>13</v>
      </c>
      <c r="H16" s="426"/>
      <c r="I16" s="426"/>
      <c r="J16" s="426"/>
      <c r="K16" s="426"/>
    </row>
    <row r="17" spans="1:17" ht="12.75" customHeight="1">
      <c r="B17"/>
      <c r="C17"/>
      <c r="D17"/>
      <c r="E17" s="427" t="s">
        <v>234</v>
      </c>
      <c r="F17" s="427"/>
      <c r="G17" s="427"/>
      <c r="H17" s="427"/>
      <c r="I17" s="427"/>
      <c r="J17" s="427"/>
      <c r="K17" s="427"/>
      <c r="L17"/>
    </row>
    <row r="18" spans="1:17" ht="12" customHeight="1">
      <c r="A18" s="432" t="s">
        <v>14</v>
      </c>
      <c r="B18" s="432"/>
      <c r="C18" s="432"/>
      <c r="D18" s="432"/>
      <c r="E18" s="432"/>
      <c r="F18" s="432"/>
      <c r="G18" s="432"/>
      <c r="H18" s="432"/>
      <c r="I18" s="432"/>
      <c r="J18" s="432"/>
      <c r="K18" s="432"/>
      <c r="L18" s="432"/>
      <c r="M18" s="134"/>
    </row>
    <row r="19" spans="1:17" ht="12" customHeight="1">
      <c r="F19" s="1"/>
      <c r="J19" s="12"/>
      <c r="K19" s="13"/>
      <c r="L19" s="14" t="s">
        <v>15</v>
      </c>
      <c r="M19" s="134"/>
    </row>
    <row r="20" spans="1:17" ht="11.25" customHeight="1">
      <c r="F20" s="1"/>
      <c r="J20" s="15" t="s">
        <v>16</v>
      </c>
      <c r="K20" s="7"/>
      <c r="L20" s="16"/>
      <c r="M20" s="134"/>
    </row>
    <row r="21" spans="1:17" ht="12" customHeight="1">
      <c r="E21" s="153"/>
      <c r="F21" s="152"/>
      <c r="I21" s="18"/>
      <c r="J21" s="18"/>
      <c r="K21" s="19" t="s">
        <v>17</v>
      </c>
      <c r="L21" s="16"/>
      <c r="M21" s="134"/>
    </row>
    <row r="22" spans="1:17" ht="14.25" customHeight="1">
      <c r="A22" s="433" t="s">
        <v>235</v>
      </c>
      <c r="B22" s="433"/>
      <c r="C22" s="433"/>
      <c r="D22" s="433"/>
      <c r="E22" s="433"/>
      <c r="F22" s="433"/>
      <c r="G22" s="433"/>
      <c r="H22" s="433"/>
      <c r="I22" s="433"/>
      <c r="K22" s="19" t="s">
        <v>18</v>
      </c>
      <c r="L22" s="20" t="s">
        <v>19</v>
      </c>
      <c r="M22" s="134"/>
    </row>
    <row r="23" spans="1:17" ht="33" customHeight="1">
      <c r="A23" s="433" t="s">
        <v>236</v>
      </c>
      <c r="B23" s="433"/>
      <c r="C23" s="433"/>
      <c r="D23" s="433"/>
      <c r="E23" s="433"/>
      <c r="F23" s="433"/>
      <c r="G23" s="433"/>
      <c r="H23" s="433"/>
      <c r="I23" s="433"/>
      <c r="J23" s="148" t="s">
        <v>21</v>
      </c>
      <c r="K23" s="21" t="s">
        <v>33</v>
      </c>
      <c r="L23" s="16"/>
      <c r="M23" s="134"/>
    </row>
    <row r="24" spans="1:17" ht="12.75" customHeight="1">
      <c r="F24" s="1"/>
      <c r="G24" s="22" t="s">
        <v>22</v>
      </c>
      <c r="H24" s="23" t="s">
        <v>237</v>
      </c>
      <c r="I24" s="24"/>
      <c r="J24" s="25"/>
      <c r="K24" s="16"/>
      <c r="L24" s="16"/>
      <c r="M24" s="134"/>
    </row>
    <row r="25" spans="1:17" ht="13.5" customHeight="1">
      <c r="F25" s="1"/>
      <c r="G25" s="438" t="s">
        <v>23</v>
      </c>
      <c r="H25" s="438"/>
      <c r="I25" s="142" t="s">
        <v>238</v>
      </c>
      <c r="J25" s="143" t="s">
        <v>239</v>
      </c>
      <c r="K25" s="144" t="s">
        <v>240</v>
      </c>
      <c r="L25" s="144" t="s">
        <v>240</v>
      </c>
      <c r="M25" s="134"/>
    </row>
    <row r="26" spans="1:17">
      <c r="A26" s="434" t="s">
        <v>241</v>
      </c>
      <c r="B26" s="434"/>
      <c r="C26" s="434"/>
      <c r="D26" s="434"/>
      <c r="E26" s="434"/>
      <c r="F26" s="434"/>
      <c r="G26" s="434"/>
      <c r="H26" s="434"/>
      <c r="I26" s="434"/>
      <c r="J26" s="26"/>
      <c r="K26" s="27"/>
      <c r="L26" s="28" t="s">
        <v>24</v>
      </c>
      <c r="M26" s="135"/>
    </row>
    <row r="27" spans="1:17" ht="24" customHeight="1">
      <c r="A27" s="442" t="s">
        <v>25</v>
      </c>
      <c r="B27" s="443"/>
      <c r="C27" s="443"/>
      <c r="D27" s="443"/>
      <c r="E27" s="443"/>
      <c r="F27" s="443"/>
      <c r="G27" s="446" t="s">
        <v>26</v>
      </c>
      <c r="H27" s="448" t="s">
        <v>27</v>
      </c>
      <c r="I27" s="450" t="s">
        <v>28</v>
      </c>
      <c r="J27" s="451"/>
      <c r="K27" s="452" t="s">
        <v>29</v>
      </c>
      <c r="L27" s="454" t="s">
        <v>30</v>
      </c>
      <c r="M27" s="135"/>
    </row>
    <row r="28" spans="1:17" ht="45" customHeight="1">
      <c r="A28" s="444"/>
      <c r="B28" s="445"/>
      <c r="C28" s="445"/>
      <c r="D28" s="445"/>
      <c r="E28" s="445"/>
      <c r="F28" s="445"/>
      <c r="G28" s="447"/>
      <c r="H28" s="449"/>
      <c r="I28" s="29" t="s">
        <v>31</v>
      </c>
      <c r="J28" s="30" t="s">
        <v>32</v>
      </c>
      <c r="K28" s="453"/>
      <c r="L28" s="455"/>
    </row>
    <row r="29" spans="1:17" ht="11.25" customHeight="1">
      <c r="A29" s="435" t="s">
        <v>33</v>
      </c>
      <c r="B29" s="436"/>
      <c r="C29" s="436"/>
      <c r="D29" s="436"/>
      <c r="E29" s="436"/>
      <c r="F29" s="437"/>
      <c r="G29" s="31">
        <v>2</v>
      </c>
      <c r="H29" s="32">
        <v>3</v>
      </c>
      <c r="I29" s="33" t="s">
        <v>34</v>
      </c>
      <c r="J29" s="34" t="s">
        <v>35</v>
      </c>
      <c r="K29" s="35">
        <v>6</v>
      </c>
      <c r="L29" s="35">
        <v>7</v>
      </c>
    </row>
    <row r="30" spans="1:17" s="117" customFormat="1" ht="14.25" customHeight="1">
      <c r="A30" s="36">
        <v>2</v>
      </c>
      <c r="B30" s="36"/>
      <c r="C30" s="37"/>
      <c r="D30" s="38"/>
      <c r="E30" s="36"/>
      <c r="F30" s="39"/>
      <c r="G30" s="38" t="s">
        <v>36</v>
      </c>
      <c r="H30" s="40">
        <v>1</v>
      </c>
      <c r="I30" s="41">
        <f>SUM(I31+I42+I61+I82+I89+I109+I131+I150+I160)</f>
        <v>444400</v>
      </c>
      <c r="J30" s="41">
        <f>SUM(J31+J42+J61+J82+J89+J109+J131+J150+J160)</f>
        <v>444400</v>
      </c>
      <c r="K30" s="42">
        <f>SUM(K31+K42+K61+K82+K89+K109+K131+K150+K160)</f>
        <v>425034.73</v>
      </c>
      <c r="L30" s="41">
        <f>SUM(L31+L42+L61+L82+L89+L109+L131+L150+L160)</f>
        <v>425034.73</v>
      </c>
    </row>
    <row r="31" spans="1:17" ht="15" customHeight="1">
      <c r="A31" s="36">
        <v>2</v>
      </c>
      <c r="B31" s="43">
        <v>1</v>
      </c>
      <c r="C31" s="44"/>
      <c r="D31" s="45"/>
      <c r="E31" s="46"/>
      <c r="F31" s="47"/>
      <c r="G31" s="48" t="s">
        <v>37</v>
      </c>
      <c r="H31" s="40">
        <v>2</v>
      </c>
      <c r="I31" s="41">
        <f>SUM(I32+I38)</f>
        <v>352800</v>
      </c>
      <c r="J31" s="41">
        <f>SUM(J32+J38)</f>
        <v>352800</v>
      </c>
      <c r="K31" s="49">
        <f>SUM(K32+K38)</f>
        <v>352800</v>
      </c>
      <c r="L31" s="50">
        <f>SUM(L32+L38)</f>
        <v>352800</v>
      </c>
    </row>
    <row r="32" spans="1:17" ht="14.25" hidden="1" customHeight="1" collapsed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38</v>
      </c>
      <c r="H32" s="40">
        <v>3</v>
      </c>
      <c r="I32" s="41">
        <f>SUM(I33)</f>
        <v>346900</v>
      </c>
      <c r="J32" s="41">
        <f>SUM(J33)</f>
        <v>346900</v>
      </c>
      <c r="K32" s="42">
        <f>SUM(K33)</f>
        <v>346900</v>
      </c>
      <c r="L32" s="41">
        <f>SUM(L33)</f>
        <v>346900</v>
      </c>
      <c r="Q32" s="136"/>
    </row>
    <row r="33" spans="1:19" ht="13.5" hidden="1" customHeight="1" collapsed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38</v>
      </c>
      <c r="H33" s="40">
        <v>4</v>
      </c>
      <c r="I33" s="41">
        <f>SUM(I34+I36)</f>
        <v>346900</v>
      </c>
      <c r="J33" s="41">
        <f t="shared" ref="J33:L34" si="0">SUM(J34)</f>
        <v>346900</v>
      </c>
      <c r="K33" s="41">
        <f t="shared" si="0"/>
        <v>346900</v>
      </c>
      <c r="L33" s="41">
        <f t="shared" si="0"/>
        <v>346900</v>
      </c>
      <c r="Q33" s="136"/>
      <c r="R33" s="136"/>
    </row>
    <row r="34" spans="1:19" ht="14.25" hidden="1" customHeight="1" collapsed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39</v>
      </c>
      <c r="H34" s="40">
        <v>5</v>
      </c>
      <c r="I34" s="42">
        <f>SUM(I35)</f>
        <v>346900</v>
      </c>
      <c r="J34" s="42">
        <f t="shared" si="0"/>
        <v>346900</v>
      </c>
      <c r="K34" s="42">
        <f t="shared" si="0"/>
        <v>346900</v>
      </c>
      <c r="L34" s="42">
        <f t="shared" si="0"/>
        <v>346900</v>
      </c>
      <c r="Q34" s="136"/>
      <c r="R34" s="136"/>
    </row>
    <row r="35" spans="1:19" ht="14.2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39</v>
      </c>
      <c r="H35" s="40">
        <v>6</v>
      </c>
      <c r="I35" s="56">
        <v>346900</v>
      </c>
      <c r="J35" s="57">
        <v>346900</v>
      </c>
      <c r="K35" s="57">
        <v>346900</v>
      </c>
      <c r="L35" s="57">
        <v>346900</v>
      </c>
      <c r="Q35" s="136"/>
      <c r="R35" s="136"/>
    </row>
    <row r="36" spans="1:19" ht="12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40</v>
      </c>
      <c r="H36" s="40">
        <v>7</v>
      </c>
      <c r="I36" s="42">
        <f>I37</f>
        <v>0</v>
      </c>
      <c r="J36" s="42">
        <f>J37</f>
        <v>0</v>
      </c>
      <c r="K36" s="42">
        <f>K37</f>
        <v>0</v>
      </c>
      <c r="L36" s="42">
        <f>L37</f>
        <v>0</v>
      </c>
      <c r="Q36" s="136"/>
      <c r="R36" s="136"/>
    </row>
    <row r="37" spans="1:19" ht="12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40</v>
      </c>
      <c r="H37" s="40">
        <v>8</v>
      </c>
      <c r="I37" s="57">
        <v>0</v>
      </c>
      <c r="J37" s="58">
        <v>0</v>
      </c>
      <c r="K37" s="57">
        <v>0</v>
      </c>
      <c r="L37" s="58">
        <v>0</v>
      </c>
      <c r="Q37" s="136"/>
      <c r="R37" s="136"/>
    </row>
    <row r="38" spans="1:19" ht="13.5" hidden="1" customHeight="1" collapsed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41</v>
      </c>
      <c r="H38" s="40">
        <v>9</v>
      </c>
      <c r="I38" s="42">
        <f t="shared" ref="I38:L40" si="1">I39</f>
        <v>5900</v>
      </c>
      <c r="J38" s="41">
        <f t="shared" si="1"/>
        <v>5900</v>
      </c>
      <c r="K38" s="42">
        <f t="shared" si="1"/>
        <v>5900</v>
      </c>
      <c r="L38" s="41">
        <f t="shared" si="1"/>
        <v>5900</v>
      </c>
      <c r="Q38" s="136"/>
      <c r="R38" s="136"/>
    </row>
    <row r="39" spans="1:19" ht="15.75" hidden="1" customHeight="1" collapsed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41</v>
      </c>
      <c r="H39" s="40">
        <v>10</v>
      </c>
      <c r="I39" s="42">
        <f t="shared" si="1"/>
        <v>5900</v>
      </c>
      <c r="J39" s="41">
        <f t="shared" si="1"/>
        <v>5900</v>
      </c>
      <c r="K39" s="41">
        <f t="shared" si="1"/>
        <v>5900</v>
      </c>
      <c r="L39" s="41">
        <f t="shared" si="1"/>
        <v>5900</v>
      </c>
      <c r="Q39" s="136"/>
    </row>
    <row r="40" spans="1:19" ht="13.5" hidden="1" customHeight="1" collapsed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41</v>
      </c>
      <c r="H40" s="40">
        <v>11</v>
      </c>
      <c r="I40" s="41">
        <f t="shared" si="1"/>
        <v>5900</v>
      </c>
      <c r="J40" s="41">
        <f t="shared" si="1"/>
        <v>5900</v>
      </c>
      <c r="K40" s="41">
        <f t="shared" si="1"/>
        <v>5900</v>
      </c>
      <c r="L40" s="41">
        <f t="shared" si="1"/>
        <v>5900</v>
      </c>
      <c r="Q40" s="136"/>
      <c r="R40" s="136"/>
    </row>
    <row r="41" spans="1:19" ht="14.25" customHeight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41</v>
      </c>
      <c r="H41" s="40">
        <v>12</v>
      </c>
      <c r="I41" s="58">
        <v>5900</v>
      </c>
      <c r="J41" s="57">
        <v>5900</v>
      </c>
      <c r="K41" s="57">
        <v>5900</v>
      </c>
      <c r="L41" s="57">
        <v>5900</v>
      </c>
      <c r="Q41" s="136"/>
      <c r="R41" s="136"/>
    </row>
    <row r="42" spans="1:19" ht="15" customHeight="1">
      <c r="A42" s="59">
        <v>2</v>
      </c>
      <c r="B42" s="60">
        <v>2</v>
      </c>
      <c r="C42" s="44"/>
      <c r="D42" s="45"/>
      <c r="E42" s="46"/>
      <c r="F42" s="47"/>
      <c r="G42" s="48" t="s">
        <v>42</v>
      </c>
      <c r="H42" s="40">
        <v>13</v>
      </c>
      <c r="I42" s="61">
        <f t="shared" ref="I42:L44" si="2">I43</f>
        <v>82300</v>
      </c>
      <c r="J42" s="62">
        <f t="shared" si="2"/>
        <v>82300</v>
      </c>
      <c r="K42" s="61">
        <f t="shared" si="2"/>
        <v>62934.73</v>
      </c>
      <c r="L42" s="61">
        <f t="shared" si="2"/>
        <v>62934.73</v>
      </c>
    </row>
    <row r="43" spans="1:19" ht="27" hidden="1" customHeight="1" collapsed="1">
      <c r="A43" s="55">
        <v>2</v>
      </c>
      <c r="B43" s="51">
        <v>2</v>
      </c>
      <c r="C43" s="52">
        <v>1</v>
      </c>
      <c r="D43" s="53"/>
      <c r="E43" s="51"/>
      <c r="F43" s="54"/>
      <c r="G43" s="45" t="s">
        <v>42</v>
      </c>
      <c r="H43" s="40">
        <v>14</v>
      </c>
      <c r="I43" s="41">
        <f t="shared" si="2"/>
        <v>82300</v>
      </c>
      <c r="J43" s="42">
        <f t="shared" si="2"/>
        <v>82300</v>
      </c>
      <c r="K43" s="41">
        <f t="shared" si="2"/>
        <v>62934.73</v>
      </c>
      <c r="L43" s="42">
        <f t="shared" si="2"/>
        <v>62934.73</v>
      </c>
      <c r="Q43" s="136"/>
      <c r="S43" s="136"/>
    </row>
    <row r="44" spans="1:19" ht="15.75" hidden="1" customHeight="1" collapsed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5" t="s">
        <v>42</v>
      </c>
      <c r="H44" s="40">
        <v>15</v>
      </c>
      <c r="I44" s="41">
        <f t="shared" si="2"/>
        <v>82300</v>
      </c>
      <c r="J44" s="42">
        <f t="shared" si="2"/>
        <v>82300</v>
      </c>
      <c r="K44" s="50">
        <f t="shared" si="2"/>
        <v>62934.73</v>
      </c>
      <c r="L44" s="50">
        <f t="shared" si="2"/>
        <v>62934.73</v>
      </c>
      <c r="Q44" s="136"/>
      <c r="R44" s="136"/>
    </row>
    <row r="45" spans="1:19" ht="24.75" hidden="1" customHeight="1" collapsed="1">
      <c r="A45" s="63">
        <v>2</v>
      </c>
      <c r="B45" s="64">
        <v>2</v>
      </c>
      <c r="C45" s="65">
        <v>1</v>
      </c>
      <c r="D45" s="66">
        <v>1</v>
      </c>
      <c r="E45" s="64">
        <v>1</v>
      </c>
      <c r="F45" s="67"/>
      <c r="G45" s="45" t="s">
        <v>42</v>
      </c>
      <c r="H45" s="40">
        <v>16</v>
      </c>
      <c r="I45" s="68">
        <f>SUM(I46:I60)</f>
        <v>82300</v>
      </c>
      <c r="J45" s="68">
        <f>SUM(J46:J60)</f>
        <v>82300</v>
      </c>
      <c r="K45" s="69">
        <f>SUM(K46:K60)</f>
        <v>62934.73</v>
      </c>
      <c r="L45" s="69">
        <f>SUM(L46:L60)</f>
        <v>62934.73</v>
      </c>
      <c r="Q45" s="136"/>
      <c r="R45" s="136"/>
    </row>
    <row r="46" spans="1:19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70">
        <v>1</v>
      </c>
      <c r="G46" s="53" t="s">
        <v>43</v>
      </c>
      <c r="H46" s="40">
        <v>17</v>
      </c>
      <c r="I46" s="57">
        <v>0</v>
      </c>
      <c r="J46" s="57">
        <v>0</v>
      </c>
      <c r="K46" s="57">
        <v>0</v>
      </c>
      <c r="L46" s="57">
        <v>0</v>
      </c>
      <c r="Q46" s="136"/>
      <c r="R46" s="136"/>
    </row>
    <row r="47" spans="1:19" ht="26.25" customHeight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44</v>
      </c>
      <c r="H47" s="40">
        <v>18</v>
      </c>
      <c r="I47" s="57">
        <v>100</v>
      </c>
      <c r="J47" s="57">
        <v>100</v>
      </c>
      <c r="K47" s="57">
        <v>100</v>
      </c>
      <c r="L47" s="57">
        <v>100</v>
      </c>
      <c r="Q47" s="136"/>
      <c r="R47" s="136"/>
    </row>
    <row r="48" spans="1:19" ht="24.75" customHeight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45</v>
      </c>
      <c r="H48" s="40">
        <v>19</v>
      </c>
      <c r="I48" s="57">
        <v>1380</v>
      </c>
      <c r="J48" s="57">
        <v>1380</v>
      </c>
      <c r="K48" s="57">
        <v>1380</v>
      </c>
      <c r="L48" s="57">
        <v>1380</v>
      </c>
      <c r="Q48" s="136"/>
      <c r="R48" s="136"/>
    </row>
    <row r="49" spans="1:19" ht="27" customHeight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46</v>
      </c>
      <c r="H49" s="40">
        <v>20</v>
      </c>
      <c r="I49" s="57">
        <v>5235</v>
      </c>
      <c r="J49" s="57">
        <v>5235</v>
      </c>
      <c r="K49" s="57">
        <v>5235</v>
      </c>
      <c r="L49" s="57">
        <v>5235</v>
      </c>
      <c r="Q49" s="136"/>
      <c r="R49" s="136"/>
    </row>
    <row r="50" spans="1:19" ht="26.25" hidden="1" customHeight="1" collapsed="1">
      <c r="A50" s="71">
        <v>2</v>
      </c>
      <c r="B50" s="46">
        <v>2</v>
      </c>
      <c r="C50" s="44">
        <v>1</v>
      </c>
      <c r="D50" s="45">
        <v>1</v>
      </c>
      <c r="E50" s="46">
        <v>1</v>
      </c>
      <c r="F50" s="47">
        <v>7</v>
      </c>
      <c r="G50" s="45" t="s">
        <v>47</v>
      </c>
      <c r="H50" s="40">
        <v>21</v>
      </c>
      <c r="I50" s="57">
        <v>0</v>
      </c>
      <c r="J50" s="57">
        <v>0</v>
      </c>
      <c r="K50" s="57">
        <v>0</v>
      </c>
      <c r="L50" s="57">
        <v>0</v>
      </c>
      <c r="Q50" s="136"/>
      <c r="R50" s="136"/>
    </row>
    <row r="51" spans="1:19" ht="1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48</v>
      </c>
      <c r="H51" s="40">
        <v>22</v>
      </c>
      <c r="I51" s="58">
        <v>0</v>
      </c>
      <c r="J51" s="57">
        <v>0</v>
      </c>
      <c r="K51" s="57">
        <v>0</v>
      </c>
      <c r="L51" s="57">
        <v>0</v>
      </c>
      <c r="Q51" s="136"/>
      <c r="R51" s="136"/>
    </row>
    <row r="52" spans="1:19" ht="15.75" hidden="1" customHeight="1" collapsed="1">
      <c r="A52" s="63">
        <v>2</v>
      </c>
      <c r="B52" s="72">
        <v>2</v>
      </c>
      <c r="C52" s="73">
        <v>1</v>
      </c>
      <c r="D52" s="73">
        <v>1</v>
      </c>
      <c r="E52" s="73">
        <v>1</v>
      </c>
      <c r="F52" s="74">
        <v>12</v>
      </c>
      <c r="G52" s="75" t="s">
        <v>49</v>
      </c>
      <c r="H52" s="40">
        <v>23</v>
      </c>
      <c r="I52" s="76">
        <v>0</v>
      </c>
      <c r="J52" s="57">
        <v>0</v>
      </c>
      <c r="K52" s="57">
        <v>0</v>
      </c>
      <c r="L52" s="57">
        <v>0</v>
      </c>
      <c r="Q52" s="136"/>
      <c r="R52" s="136"/>
    </row>
    <row r="53" spans="1:19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7" t="s">
        <v>50</v>
      </c>
      <c r="H53" s="40">
        <v>24</v>
      </c>
      <c r="I53" s="58">
        <v>0</v>
      </c>
      <c r="J53" s="58">
        <v>0</v>
      </c>
      <c r="K53" s="58">
        <v>0</v>
      </c>
      <c r="L53" s="58">
        <v>0</v>
      </c>
      <c r="Q53" s="136"/>
      <c r="R53" s="136"/>
    </row>
    <row r="54" spans="1:19" ht="27.75" customHeight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51</v>
      </c>
      <c r="H54" s="40">
        <v>25</v>
      </c>
      <c r="I54" s="58">
        <v>2750</v>
      </c>
      <c r="J54" s="57">
        <v>2750</v>
      </c>
      <c r="K54" s="57">
        <v>2750</v>
      </c>
      <c r="L54" s="57">
        <v>2750</v>
      </c>
      <c r="Q54" s="136"/>
      <c r="R54" s="136"/>
    </row>
    <row r="55" spans="1:19" ht="15.75" customHeight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52</v>
      </c>
      <c r="H55" s="40">
        <v>26</v>
      </c>
      <c r="I55" s="58">
        <v>800</v>
      </c>
      <c r="J55" s="57">
        <v>800</v>
      </c>
      <c r="K55" s="57">
        <v>800</v>
      </c>
      <c r="L55" s="57">
        <v>800</v>
      </c>
      <c r="Q55" s="136"/>
      <c r="R55" s="136"/>
    </row>
    <row r="56" spans="1:19" ht="27.7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53</v>
      </c>
      <c r="H56" s="40">
        <v>27</v>
      </c>
      <c r="I56" s="58">
        <v>0</v>
      </c>
      <c r="J56" s="58">
        <v>0</v>
      </c>
      <c r="K56" s="58">
        <v>0</v>
      </c>
      <c r="L56" s="58">
        <v>0</v>
      </c>
      <c r="Q56" s="136"/>
      <c r="R56" s="136"/>
    </row>
    <row r="57" spans="1:19" ht="14.25" customHeight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54</v>
      </c>
      <c r="H57" s="40">
        <v>28</v>
      </c>
      <c r="I57" s="58">
        <v>54500</v>
      </c>
      <c r="J57" s="57">
        <v>54500</v>
      </c>
      <c r="K57" s="57">
        <v>35134.730000000003</v>
      </c>
      <c r="L57" s="57">
        <v>35134.730000000003</v>
      </c>
      <c r="Q57" s="136"/>
      <c r="R57" s="136"/>
    </row>
    <row r="58" spans="1:19" ht="27.75" customHeight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55</v>
      </c>
      <c r="H58" s="40">
        <v>29</v>
      </c>
      <c r="I58" s="58">
        <v>2600</v>
      </c>
      <c r="J58" s="57">
        <v>2600</v>
      </c>
      <c r="K58" s="57">
        <v>2600</v>
      </c>
      <c r="L58" s="57">
        <v>2600</v>
      </c>
      <c r="Q58" s="136"/>
      <c r="R58" s="136"/>
    </row>
    <row r="59" spans="1:19" ht="12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56</v>
      </c>
      <c r="H59" s="40">
        <v>30</v>
      </c>
      <c r="I59" s="58">
        <v>0</v>
      </c>
      <c r="J59" s="57">
        <v>0</v>
      </c>
      <c r="K59" s="57">
        <v>0</v>
      </c>
      <c r="L59" s="57">
        <v>0</v>
      </c>
      <c r="Q59" s="136"/>
      <c r="R59" s="136"/>
    </row>
    <row r="60" spans="1:19" ht="1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57</v>
      </c>
      <c r="H60" s="40">
        <v>31</v>
      </c>
      <c r="I60" s="58">
        <v>14935</v>
      </c>
      <c r="J60" s="57">
        <v>14935</v>
      </c>
      <c r="K60" s="57">
        <v>14935</v>
      </c>
      <c r="L60" s="57">
        <v>14935</v>
      </c>
      <c r="Q60" s="136"/>
      <c r="R60" s="136"/>
    </row>
    <row r="61" spans="1:19" ht="14.25" hidden="1" customHeight="1" collapsed="1">
      <c r="A61" s="78">
        <v>2</v>
      </c>
      <c r="B61" s="79">
        <v>3</v>
      </c>
      <c r="C61" s="43"/>
      <c r="D61" s="44"/>
      <c r="E61" s="44"/>
      <c r="F61" s="47"/>
      <c r="G61" s="80" t="s">
        <v>58</v>
      </c>
      <c r="H61" s="40">
        <v>32</v>
      </c>
      <c r="I61" s="61">
        <f>I62</f>
        <v>0</v>
      </c>
      <c r="J61" s="61">
        <f>J62</f>
        <v>0</v>
      </c>
      <c r="K61" s="61">
        <f>K62</f>
        <v>0</v>
      </c>
      <c r="L61" s="61">
        <f>L62</f>
        <v>0</v>
      </c>
    </row>
    <row r="62" spans="1:19" ht="13.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59</v>
      </c>
      <c r="H62" s="40">
        <v>33</v>
      </c>
      <c r="I62" s="41">
        <f>SUM(I63+I68+I73)</f>
        <v>0</v>
      </c>
      <c r="J62" s="81">
        <f>SUM(J63+J68+J73)</f>
        <v>0</v>
      </c>
      <c r="K62" s="42">
        <f>SUM(K63+K68+K73)</f>
        <v>0</v>
      </c>
      <c r="L62" s="41">
        <f>SUM(L63+L68+L73)</f>
        <v>0</v>
      </c>
      <c r="Q62" s="136"/>
      <c r="S62" s="136"/>
    </row>
    <row r="63" spans="1:19" ht="1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60</v>
      </c>
      <c r="H63" s="40">
        <v>34</v>
      </c>
      <c r="I63" s="41">
        <f>I64</f>
        <v>0</v>
      </c>
      <c r="J63" s="81">
        <f>J64</f>
        <v>0</v>
      </c>
      <c r="K63" s="42">
        <f>K64</f>
        <v>0</v>
      </c>
      <c r="L63" s="41">
        <f>L64</f>
        <v>0</v>
      </c>
      <c r="Q63" s="136"/>
      <c r="R63" s="136"/>
    </row>
    <row r="64" spans="1:19" ht="13.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60</v>
      </c>
      <c r="H64" s="40">
        <v>35</v>
      </c>
      <c r="I64" s="41">
        <f>SUM(I65:I67)</f>
        <v>0</v>
      </c>
      <c r="J64" s="81">
        <f>SUM(J65:J67)</f>
        <v>0</v>
      </c>
      <c r="K64" s="42">
        <f>SUM(K65:K67)</f>
        <v>0</v>
      </c>
      <c r="L64" s="41">
        <f>SUM(L65:L67)</f>
        <v>0</v>
      </c>
      <c r="Q64" s="136"/>
      <c r="R64" s="136"/>
    </row>
    <row r="65" spans="1:18" s="137" customFormat="1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61</v>
      </c>
      <c r="H65" s="40">
        <v>36</v>
      </c>
      <c r="I65" s="58">
        <v>0</v>
      </c>
      <c r="J65" s="58">
        <v>0</v>
      </c>
      <c r="K65" s="58">
        <v>0</v>
      </c>
      <c r="L65" s="58">
        <v>0</v>
      </c>
      <c r="Q65" s="136"/>
      <c r="R65" s="136"/>
    </row>
    <row r="66" spans="1:18" ht="19.5" hidden="1" customHeight="1" collapsed="1">
      <c r="A66" s="55">
        <v>2</v>
      </c>
      <c r="B66" s="46">
        <v>3</v>
      </c>
      <c r="C66" s="44">
        <v>1</v>
      </c>
      <c r="D66" s="44">
        <v>1</v>
      </c>
      <c r="E66" s="44">
        <v>1</v>
      </c>
      <c r="F66" s="47">
        <v>2</v>
      </c>
      <c r="G66" s="45" t="s">
        <v>62</v>
      </c>
      <c r="H66" s="40">
        <v>37</v>
      </c>
      <c r="I66" s="56">
        <v>0</v>
      </c>
      <c r="J66" s="56">
        <v>0</v>
      </c>
      <c r="K66" s="56">
        <v>0</v>
      </c>
      <c r="L66" s="56">
        <v>0</v>
      </c>
      <c r="Q66" s="136"/>
      <c r="R66" s="136"/>
    </row>
    <row r="67" spans="1:18" ht="16.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63</v>
      </c>
      <c r="H67" s="40">
        <v>38</v>
      </c>
      <c r="I67" s="58">
        <v>0</v>
      </c>
      <c r="J67" s="58">
        <v>0</v>
      </c>
      <c r="K67" s="58">
        <v>0</v>
      </c>
      <c r="L67" s="58">
        <v>0</v>
      </c>
      <c r="Q67" s="136"/>
      <c r="R67" s="136"/>
    </row>
    <row r="68" spans="1:18" ht="29.25" hidden="1" customHeight="1" collapsed="1">
      <c r="A68" s="46">
        <v>2</v>
      </c>
      <c r="B68" s="44">
        <v>3</v>
      </c>
      <c r="C68" s="44">
        <v>1</v>
      </c>
      <c r="D68" s="44">
        <v>2</v>
      </c>
      <c r="E68" s="44"/>
      <c r="F68" s="47"/>
      <c r="G68" s="45" t="s">
        <v>64</v>
      </c>
      <c r="H68" s="40">
        <v>39</v>
      </c>
      <c r="I68" s="61">
        <f>I69</f>
        <v>0</v>
      </c>
      <c r="J68" s="82">
        <f>J69</f>
        <v>0</v>
      </c>
      <c r="K68" s="62">
        <f>K69</f>
        <v>0</v>
      </c>
      <c r="L68" s="62">
        <f>L69</f>
        <v>0</v>
      </c>
      <c r="Q68" s="136"/>
      <c r="R68" s="136"/>
    </row>
    <row r="69" spans="1:18" ht="27" hidden="1" customHeight="1" collapsed="1">
      <c r="A69" s="64">
        <v>2</v>
      </c>
      <c r="B69" s="65">
        <v>3</v>
      </c>
      <c r="C69" s="65">
        <v>1</v>
      </c>
      <c r="D69" s="65">
        <v>2</v>
      </c>
      <c r="E69" s="65">
        <v>1</v>
      </c>
      <c r="F69" s="67"/>
      <c r="G69" s="45" t="s">
        <v>64</v>
      </c>
      <c r="H69" s="40">
        <v>40</v>
      </c>
      <c r="I69" s="50">
        <f>SUM(I70:I72)</f>
        <v>0</v>
      </c>
      <c r="J69" s="83">
        <f>SUM(J70:J72)</f>
        <v>0</v>
      </c>
      <c r="K69" s="49">
        <f>SUM(K70:K72)</f>
        <v>0</v>
      </c>
      <c r="L69" s="42">
        <f>SUM(L70:L72)</f>
        <v>0</v>
      </c>
      <c r="Q69" s="136"/>
      <c r="R69" s="136"/>
    </row>
    <row r="70" spans="1:18" s="137" customFormat="1" ht="27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61</v>
      </c>
      <c r="H70" s="40">
        <v>41</v>
      </c>
      <c r="I70" s="58">
        <v>0</v>
      </c>
      <c r="J70" s="58">
        <v>0</v>
      </c>
      <c r="K70" s="58">
        <v>0</v>
      </c>
      <c r="L70" s="58">
        <v>0</v>
      </c>
      <c r="Q70" s="136"/>
      <c r="R70" s="136"/>
    </row>
    <row r="71" spans="1:18" ht="16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62</v>
      </c>
      <c r="H71" s="40">
        <v>42</v>
      </c>
      <c r="I71" s="58">
        <v>0</v>
      </c>
      <c r="J71" s="58">
        <v>0</v>
      </c>
      <c r="K71" s="58">
        <v>0</v>
      </c>
      <c r="L71" s="58">
        <v>0</v>
      </c>
      <c r="Q71" s="136"/>
      <c r="R71" s="136"/>
    </row>
    <row r="72" spans="1:18" ht="1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63</v>
      </c>
      <c r="H72" s="40">
        <v>43</v>
      </c>
      <c r="I72" s="58">
        <v>0</v>
      </c>
      <c r="J72" s="58">
        <v>0</v>
      </c>
      <c r="K72" s="58">
        <v>0</v>
      </c>
      <c r="L72" s="58">
        <v>0</v>
      </c>
      <c r="Q72" s="136"/>
      <c r="R72" s="136"/>
    </row>
    <row r="73" spans="1:18" ht="27.7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65</v>
      </c>
      <c r="H73" s="40">
        <v>44</v>
      </c>
      <c r="I73" s="41">
        <f>I74</f>
        <v>0</v>
      </c>
      <c r="J73" s="81">
        <f>J74</f>
        <v>0</v>
      </c>
      <c r="K73" s="42">
        <f>K74</f>
        <v>0</v>
      </c>
      <c r="L73" s="42">
        <f>L74</f>
        <v>0</v>
      </c>
      <c r="Q73" s="136"/>
      <c r="R73" s="136"/>
    </row>
    <row r="74" spans="1:18" ht="26.2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66</v>
      </c>
      <c r="H74" s="40">
        <v>45</v>
      </c>
      <c r="I74" s="41">
        <f>SUM(I75:I77)</f>
        <v>0</v>
      </c>
      <c r="J74" s="81">
        <f>SUM(J75:J77)</f>
        <v>0</v>
      </c>
      <c r="K74" s="42">
        <f>SUM(K75:K77)</f>
        <v>0</v>
      </c>
      <c r="L74" s="42">
        <f>SUM(L75:L77)</f>
        <v>0</v>
      </c>
      <c r="Q74" s="136"/>
      <c r="R74" s="136"/>
    </row>
    <row r="75" spans="1:18" ht="15" hidden="1" customHeight="1" collapsed="1">
      <c r="A75" s="46">
        <v>2</v>
      </c>
      <c r="B75" s="44">
        <v>3</v>
      </c>
      <c r="C75" s="44">
        <v>1</v>
      </c>
      <c r="D75" s="44">
        <v>3</v>
      </c>
      <c r="E75" s="44">
        <v>1</v>
      </c>
      <c r="F75" s="47">
        <v>1</v>
      </c>
      <c r="G75" s="71" t="s">
        <v>67</v>
      </c>
      <c r="H75" s="40">
        <v>46</v>
      </c>
      <c r="I75" s="56">
        <v>0</v>
      </c>
      <c r="J75" s="56">
        <v>0</v>
      </c>
      <c r="K75" s="56">
        <v>0</v>
      </c>
      <c r="L75" s="56">
        <v>0</v>
      </c>
      <c r="Q75" s="136"/>
      <c r="R75" s="136"/>
    </row>
    <row r="76" spans="1:18" ht="16.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68</v>
      </c>
      <c r="H76" s="40">
        <v>47</v>
      </c>
      <c r="I76" s="58">
        <v>0</v>
      </c>
      <c r="J76" s="58">
        <v>0</v>
      </c>
      <c r="K76" s="58">
        <v>0</v>
      </c>
      <c r="L76" s="58">
        <v>0</v>
      </c>
      <c r="Q76" s="136"/>
      <c r="R76" s="136"/>
    </row>
    <row r="77" spans="1:18" ht="17.25" hidden="1" customHeight="1" collapsed="1">
      <c r="A77" s="46">
        <v>2</v>
      </c>
      <c r="B77" s="44">
        <v>3</v>
      </c>
      <c r="C77" s="44">
        <v>1</v>
      </c>
      <c r="D77" s="44">
        <v>3</v>
      </c>
      <c r="E77" s="44">
        <v>1</v>
      </c>
      <c r="F77" s="47">
        <v>3</v>
      </c>
      <c r="G77" s="71" t="s">
        <v>69</v>
      </c>
      <c r="H77" s="40">
        <v>48</v>
      </c>
      <c r="I77" s="56">
        <v>0</v>
      </c>
      <c r="J77" s="56">
        <v>0</v>
      </c>
      <c r="K77" s="56">
        <v>0</v>
      </c>
      <c r="L77" s="56">
        <v>0</v>
      </c>
      <c r="Q77" s="136"/>
      <c r="R77" s="136"/>
    </row>
    <row r="78" spans="1:18" ht="12.75" hidden="1" customHeight="1" collapsed="1">
      <c r="A78" s="46">
        <v>2</v>
      </c>
      <c r="B78" s="44">
        <v>3</v>
      </c>
      <c r="C78" s="44">
        <v>2</v>
      </c>
      <c r="D78" s="44"/>
      <c r="E78" s="44"/>
      <c r="F78" s="47"/>
      <c r="G78" s="71" t="s">
        <v>70</v>
      </c>
      <c r="H78" s="40">
        <v>49</v>
      </c>
      <c r="I78" s="41">
        <f t="shared" ref="I78:L79" si="3">I79</f>
        <v>0</v>
      </c>
      <c r="J78" s="41">
        <f t="shared" si="3"/>
        <v>0</v>
      </c>
      <c r="K78" s="41">
        <f t="shared" si="3"/>
        <v>0</v>
      </c>
      <c r="L78" s="41">
        <f t="shared" si="3"/>
        <v>0</v>
      </c>
    </row>
    <row r="79" spans="1:18" ht="12" hidden="1" customHeight="1" collapsed="1">
      <c r="A79" s="46">
        <v>2</v>
      </c>
      <c r="B79" s="44">
        <v>3</v>
      </c>
      <c r="C79" s="44">
        <v>2</v>
      </c>
      <c r="D79" s="44">
        <v>1</v>
      </c>
      <c r="E79" s="44"/>
      <c r="F79" s="47"/>
      <c r="G79" s="71" t="s">
        <v>70</v>
      </c>
      <c r="H79" s="40">
        <v>50</v>
      </c>
      <c r="I79" s="41">
        <f t="shared" si="3"/>
        <v>0</v>
      </c>
      <c r="J79" s="41">
        <f t="shared" si="3"/>
        <v>0</v>
      </c>
      <c r="K79" s="41">
        <f t="shared" si="3"/>
        <v>0</v>
      </c>
      <c r="L79" s="41">
        <f t="shared" si="3"/>
        <v>0</v>
      </c>
    </row>
    <row r="80" spans="1:18" ht="15.75" hidden="1" customHeight="1" collapsed="1">
      <c r="A80" s="46">
        <v>2</v>
      </c>
      <c r="B80" s="44">
        <v>3</v>
      </c>
      <c r="C80" s="44">
        <v>2</v>
      </c>
      <c r="D80" s="44">
        <v>1</v>
      </c>
      <c r="E80" s="44">
        <v>1</v>
      </c>
      <c r="F80" s="47"/>
      <c r="G80" s="71" t="s">
        <v>70</v>
      </c>
      <c r="H80" s="40">
        <v>51</v>
      </c>
      <c r="I80" s="41">
        <f>SUM(I81)</f>
        <v>0</v>
      </c>
      <c r="J80" s="41">
        <f>SUM(J81)</f>
        <v>0</v>
      </c>
      <c r="K80" s="41">
        <f>SUM(K81)</f>
        <v>0</v>
      </c>
      <c r="L80" s="41">
        <f>SUM(L81)</f>
        <v>0</v>
      </c>
    </row>
    <row r="81" spans="1:12" ht="13.5" hidden="1" customHeight="1" collapsed="1">
      <c r="A81" s="46">
        <v>2</v>
      </c>
      <c r="B81" s="44">
        <v>3</v>
      </c>
      <c r="C81" s="44">
        <v>2</v>
      </c>
      <c r="D81" s="44">
        <v>1</v>
      </c>
      <c r="E81" s="44">
        <v>1</v>
      </c>
      <c r="F81" s="47">
        <v>1</v>
      </c>
      <c r="G81" s="71" t="s">
        <v>70</v>
      </c>
      <c r="H81" s="40">
        <v>52</v>
      </c>
      <c r="I81" s="58">
        <v>0</v>
      </c>
      <c r="J81" s="58">
        <v>0</v>
      </c>
      <c r="K81" s="58">
        <v>0</v>
      </c>
      <c r="L81" s="58">
        <v>0</v>
      </c>
    </row>
    <row r="82" spans="1:12" ht="16.5" hidden="1" customHeight="1" collapsed="1">
      <c r="A82" s="36">
        <v>2</v>
      </c>
      <c r="B82" s="37">
        <v>4</v>
      </c>
      <c r="C82" s="37"/>
      <c r="D82" s="37"/>
      <c r="E82" s="37"/>
      <c r="F82" s="39"/>
      <c r="G82" s="84" t="s">
        <v>71</v>
      </c>
      <c r="H82" s="40">
        <v>53</v>
      </c>
      <c r="I82" s="41">
        <f t="shared" ref="I82:L84" si="4">I83</f>
        <v>0</v>
      </c>
      <c r="J82" s="81">
        <f t="shared" si="4"/>
        <v>0</v>
      </c>
      <c r="K82" s="42">
        <f t="shared" si="4"/>
        <v>0</v>
      </c>
      <c r="L82" s="42">
        <f t="shared" si="4"/>
        <v>0</v>
      </c>
    </row>
    <row r="83" spans="1:12" ht="15.75" hidden="1" customHeight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72</v>
      </c>
      <c r="H83" s="40">
        <v>54</v>
      </c>
      <c r="I83" s="41">
        <f t="shared" si="4"/>
        <v>0</v>
      </c>
      <c r="J83" s="81">
        <f t="shared" si="4"/>
        <v>0</v>
      </c>
      <c r="K83" s="42">
        <f t="shared" si="4"/>
        <v>0</v>
      </c>
      <c r="L83" s="42">
        <f t="shared" si="4"/>
        <v>0</v>
      </c>
    </row>
    <row r="84" spans="1:12" ht="17.25" hidden="1" customHeight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72</v>
      </c>
      <c r="H84" s="40">
        <v>55</v>
      </c>
      <c r="I84" s="41">
        <f t="shared" si="4"/>
        <v>0</v>
      </c>
      <c r="J84" s="81">
        <f t="shared" si="4"/>
        <v>0</v>
      </c>
      <c r="K84" s="42">
        <f t="shared" si="4"/>
        <v>0</v>
      </c>
      <c r="L84" s="42">
        <f t="shared" si="4"/>
        <v>0</v>
      </c>
    </row>
    <row r="85" spans="1:12" ht="18" hidden="1" customHeight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72</v>
      </c>
      <c r="H85" s="40">
        <v>56</v>
      </c>
      <c r="I85" s="41">
        <f>SUM(I86:I88)</f>
        <v>0</v>
      </c>
      <c r="J85" s="81">
        <f>SUM(J86:J88)</f>
        <v>0</v>
      </c>
      <c r="K85" s="42">
        <f>SUM(K86:K88)</f>
        <v>0</v>
      </c>
      <c r="L85" s="42">
        <f>SUM(L86:L88)</f>
        <v>0</v>
      </c>
    </row>
    <row r="86" spans="1:12" ht="14.25" hidden="1" customHeight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73</v>
      </c>
      <c r="H86" s="40">
        <v>57</v>
      </c>
      <c r="I86" s="58">
        <v>0</v>
      </c>
      <c r="J86" s="58">
        <v>0</v>
      </c>
      <c r="K86" s="58">
        <v>0</v>
      </c>
      <c r="L86" s="58">
        <v>0</v>
      </c>
    </row>
    <row r="87" spans="1:12" ht="13.5" hidden="1" customHeight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85">
        <v>2</v>
      </c>
      <c r="G87" s="53" t="s">
        <v>74</v>
      </c>
      <c r="H87" s="40">
        <v>58</v>
      </c>
      <c r="I87" s="58">
        <v>0</v>
      </c>
      <c r="J87" s="58">
        <v>0</v>
      </c>
      <c r="K87" s="58">
        <v>0</v>
      </c>
      <c r="L87" s="58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85">
        <v>3</v>
      </c>
      <c r="G88" s="53" t="s">
        <v>75</v>
      </c>
      <c r="H88" s="40">
        <v>59</v>
      </c>
      <c r="I88" s="58">
        <v>0</v>
      </c>
      <c r="J88" s="58">
        <v>0</v>
      </c>
      <c r="K88" s="58">
        <v>0</v>
      </c>
      <c r="L88" s="58">
        <v>0</v>
      </c>
    </row>
    <row r="89" spans="1:12" hidden="1" collapsed="1">
      <c r="A89" s="36">
        <v>2</v>
      </c>
      <c r="B89" s="37">
        <v>5</v>
      </c>
      <c r="C89" s="36"/>
      <c r="D89" s="37"/>
      <c r="E89" s="37"/>
      <c r="F89" s="86"/>
      <c r="G89" s="38" t="s">
        <v>76</v>
      </c>
      <c r="H89" s="40">
        <v>60</v>
      </c>
      <c r="I89" s="41">
        <f>SUM(I90+I95+I100)</f>
        <v>0</v>
      </c>
      <c r="J89" s="81">
        <f>SUM(J90+J95+J100)</f>
        <v>0</v>
      </c>
      <c r="K89" s="42">
        <f>SUM(K90+K95+K100)</f>
        <v>0</v>
      </c>
      <c r="L89" s="42">
        <f>SUM(L90+L95+L100)</f>
        <v>0</v>
      </c>
    </row>
    <row r="90" spans="1:12" hidden="1" collapsed="1">
      <c r="A90" s="46">
        <v>2</v>
      </c>
      <c r="B90" s="44">
        <v>5</v>
      </c>
      <c r="C90" s="46">
        <v>1</v>
      </c>
      <c r="D90" s="44"/>
      <c r="E90" s="44"/>
      <c r="F90" s="87"/>
      <c r="G90" s="45" t="s">
        <v>77</v>
      </c>
      <c r="H90" s="40">
        <v>61</v>
      </c>
      <c r="I90" s="61">
        <f t="shared" ref="I90:L91" si="5">I91</f>
        <v>0</v>
      </c>
      <c r="J90" s="82">
        <f t="shared" si="5"/>
        <v>0</v>
      </c>
      <c r="K90" s="62">
        <f t="shared" si="5"/>
        <v>0</v>
      </c>
      <c r="L90" s="62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85"/>
      <c r="G91" s="53" t="s">
        <v>77</v>
      </c>
      <c r="H91" s="40">
        <v>62</v>
      </c>
      <c r="I91" s="41">
        <f t="shared" si="5"/>
        <v>0</v>
      </c>
      <c r="J91" s="81">
        <f t="shared" si="5"/>
        <v>0</v>
      </c>
      <c r="K91" s="42">
        <f t="shared" si="5"/>
        <v>0</v>
      </c>
      <c r="L91" s="42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85"/>
      <c r="G92" s="53" t="s">
        <v>77</v>
      </c>
      <c r="H92" s="40">
        <v>63</v>
      </c>
      <c r="I92" s="41">
        <f>SUM(I93:I94)</f>
        <v>0</v>
      </c>
      <c r="J92" s="81">
        <f>SUM(J93:J94)</f>
        <v>0</v>
      </c>
      <c r="K92" s="42">
        <f>SUM(K93:K94)</f>
        <v>0</v>
      </c>
      <c r="L92" s="42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85">
        <v>1</v>
      </c>
      <c r="G93" s="53" t="s">
        <v>78</v>
      </c>
      <c r="H93" s="40">
        <v>64</v>
      </c>
      <c r="I93" s="58">
        <v>0</v>
      </c>
      <c r="J93" s="58">
        <v>0</v>
      </c>
      <c r="K93" s="58">
        <v>0</v>
      </c>
      <c r="L93" s="58">
        <v>0</v>
      </c>
    </row>
    <row r="94" spans="1:12" ht="15.7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85">
        <v>2</v>
      </c>
      <c r="G94" s="53" t="s">
        <v>79</v>
      </c>
      <c r="H94" s="40">
        <v>65</v>
      </c>
      <c r="I94" s="58">
        <v>0</v>
      </c>
      <c r="J94" s="58">
        <v>0</v>
      </c>
      <c r="K94" s="58">
        <v>0</v>
      </c>
      <c r="L94" s="58">
        <v>0</v>
      </c>
    </row>
    <row r="95" spans="1:12" ht="12" hidden="1" customHeight="1" collapsed="1">
      <c r="A95" s="51">
        <v>2</v>
      </c>
      <c r="B95" s="52">
        <v>5</v>
      </c>
      <c r="C95" s="51">
        <v>2</v>
      </c>
      <c r="D95" s="52"/>
      <c r="E95" s="52"/>
      <c r="F95" s="85"/>
      <c r="G95" s="53" t="s">
        <v>80</v>
      </c>
      <c r="H95" s="40">
        <v>66</v>
      </c>
      <c r="I95" s="41">
        <f t="shared" ref="I95:L96" si="6">I96</f>
        <v>0</v>
      </c>
      <c r="J95" s="81">
        <f t="shared" si="6"/>
        <v>0</v>
      </c>
      <c r="K95" s="42">
        <f t="shared" si="6"/>
        <v>0</v>
      </c>
      <c r="L95" s="41">
        <f t="shared" si="6"/>
        <v>0</v>
      </c>
    </row>
    <row r="96" spans="1:12" ht="15.75" hidden="1" customHeight="1" collapsed="1">
      <c r="A96" s="55">
        <v>2</v>
      </c>
      <c r="B96" s="51">
        <v>5</v>
      </c>
      <c r="C96" s="52">
        <v>2</v>
      </c>
      <c r="D96" s="53">
        <v>1</v>
      </c>
      <c r="E96" s="51"/>
      <c r="F96" s="85"/>
      <c r="G96" s="53" t="s">
        <v>80</v>
      </c>
      <c r="H96" s="40">
        <v>67</v>
      </c>
      <c r="I96" s="41">
        <f t="shared" si="6"/>
        <v>0</v>
      </c>
      <c r="J96" s="81">
        <f t="shared" si="6"/>
        <v>0</v>
      </c>
      <c r="K96" s="42">
        <f t="shared" si="6"/>
        <v>0</v>
      </c>
      <c r="L96" s="41">
        <f t="shared" si="6"/>
        <v>0</v>
      </c>
    </row>
    <row r="97" spans="1:12" ht="15" hidden="1" customHeight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85"/>
      <c r="G97" s="53" t="s">
        <v>80</v>
      </c>
      <c r="H97" s="40">
        <v>68</v>
      </c>
      <c r="I97" s="41">
        <f>SUM(I98:I99)</f>
        <v>0</v>
      </c>
      <c r="J97" s="81">
        <f>SUM(J98:J99)</f>
        <v>0</v>
      </c>
      <c r="K97" s="42">
        <f>SUM(K98:K99)</f>
        <v>0</v>
      </c>
      <c r="L97" s="41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85">
        <v>1</v>
      </c>
      <c r="G98" s="53" t="s">
        <v>81</v>
      </c>
      <c r="H98" s="40">
        <v>69</v>
      </c>
      <c r="I98" s="58">
        <v>0</v>
      </c>
      <c r="J98" s="58">
        <v>0</v>
      </c>
      <c r="K98" s="58">
        <v>0</v>
      </c>
      <c r="L98" s="58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85">
        <v>2</v>
      </c>
      <c r="G99" s="53" t="s">
        <v>82</v>
      </c>
      <c r="H99" s="40">
        <v>70</v>
      </c>
      <c r="I99" s="58">
        <v>0</v>
      </c>
      <c r="J99" s="58">
        <v>0</v>
      </c>
      <c r="K99" s="58">
        <v>0</v>
      </c>
      <c r="L99" s="58">
        <v>0</v>
      </c>
    </row>
    <row r="100" spans="1:12" ht="28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85"/>
      <c r="G100" s="53" t="s">
        <v>83</v>
      </c>
      <c r="H100" s="40">
        <v>71</v>
      </c>
      <c r="I100" s="41">
        <f t="shared" ref="I100:L101" si="7">I101</f>
        <v>0</v>
      </c>
      <c r="J100" s="81">
        <f t="shared" si="7"/>
        <v>0</v>
      </c>
      <c r="K100" s="42">
        <f t="shared" si="7"/>
        <v>0</v>
      </c>
      <c r="L100" s="41">
        <f t="shared" si="7"/>
        <v>0</v>
      </c>
    </row>
    <row r="101" spans="1:12" ht="27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85"/>
      <c r="G101" s="53" t="s">
        <v>84</v>
      </c>
      <c r="H101" s="40">
        <v>72</v>
      </c>
      <c r="I101" s="41">
        <f t="shared" si="7"/>
        <v>0</v>
      </c>
      <c r="J101" s="81">
        <f t="shared" si="7"/>
        <v>0</v>
      </c>
      <c r="K101" s="42">
        <f t="shared" si="7"/>
        <v>0</v>
      </c>
      <c r="L101" s="41">
        <f t="shared" si="7"/>
        <v>0</v>
      </c>
    </row>
    <row r="102" spans="1:12" ht="30" hidden="1" customHeight="1" collapsed="1">
      <c r="A102" s="63">
        <v>2</v>
      </c>
      <c r="B102" s="64">
        <v>5</v>
      </c>
      <c r="C102" s="65">
        <v>3</v>
      </c>
      <c r="D102" s="66">
        <v>1</v>
      </c>
      <c r="E102" s="64">
        <v>1</v>
      </c>
      <c r="F102" s="88"/>
      <c r="G102" s="66" t="s">
        <v>84</v>
      </c>
      <c r="H102" s="40">
        <v>73</v>
      </c>
      <c r="I102" s="50">
        <f>SUM(I103:I104)</f>
        <v>0</v>
      </c>
      <c r="J102" s="83">
        <f>SUM(J103:J104)</f>
        <v>0</v>
      </c>
      <c r="K102" s="49">
        <f>SUM(K103:K104)</f>
        <v>0</v>
      </c>
      <c r="L102" s="50">
        <f>SUM(L103:L104)</f>
        <v>0</v>
      </c>
    </row>
    <row r="103" spans="1:12" ht="26.2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85">
        <v>1</v>
      </c>
      <c r="G103" s="53" t="s">
        <v>84</v>
      </c>
      <c r="H103" s="40">
        <v>74</v>
      </c>
      <c r="I103" s="58">
        <v>0</v>
      </c>
      <c r="J103" s="58">
        <v>0</v>
      </c>
      <c r="K103" s="58">
        <v>0</v>
      </c>
      <c r="L103" s="58">
        <v>0</v>
      </c>
    </row>
    <row r="104" spans="1:12" ht="26.25" hidden="1" customHeight="1" collapsed="1">
      <c r="A104" s="63">
        <v>2</v>
      </c>
      <c r="B104" s="64">
        <v>5</v>
      </c>
      <c r="C104" s="65">
        <v>3</v>
      </c>
      <c r="D104" s="66">
        <v>1</v>
      </c>
      <c r="E104" s="64">
        <v>1</v>
      </c>
      <c r="F104" s="88">
        <v>2</v>
      </c>
      <c r="G104" s="66" t="s">
        <v>85</v>
      </c>
      <c r="H104" s="40">
        <v>75</v>
      </c>
      <c r="I104" s="58">
        <v>0</v>
      </c>
      <c r="J104" s="58">
        <v>0</v>
      </c>
      <c r="K104" s="58">
        <v>0</v>
      </c>
      <c r="L104" s="58">
        <v>0</v>
      </c>
    </row>
    <row r="105" spans="1:12" ht="27.75" hidden="1" customHeight="1" collapsed="1">
      <c r="A105" s="63">
        <v>2</v>
      </c>
      <c r="B105" s="64">
        <v>5</v>
      </c>
      <c r="C105" s="65">
        <v>3</v>
      </c>
      <c r="D105" s="66">
        <v>2</v>
      </c>
      <c r="E105" s="64"/>
      <c r="F105" s="88"/>
      <c r="G105" s="66" t="s">
        <v>86</v>
      </c>
      <c r="H105" s="40">
        <v>76</v>
      </c>
      <c r="I105" s="50">
        <f>I106</f>
        <v>0</v>
      </c>
      <c r="J105" s="50">
        <f>J106</f>
        <v>0</v>
      </c>
      <c r="K105" s="50">
        <f>K106</f>
        <v>0</v>
      </c>
      <c r="L105" s="50">
        <f>L106</f>
        <v>0</v>
      </c>
    </row>
    <row r="106" spans="1:12" ht="25.5" hidden="1" customHeight="1" collapsed="1">
      <c r="A106" s="63">
        <v>2</v>
      </c>
      <c r="B106" s="64">
        <v>5</v>
      </c>
      <c r="C106" s="65">
        <v>3</v>
      </c>
      <c r="D106" s="66">
        <v>2</v>
      </c>
      <c r="E106" s="64">
        <v>1</v>
      </c>
      <c r="F106" s="88"/>
      <c r="G106" s="66" t="s">
        <v>86</v>
      </c>
      <c r="H106" s="40">
        <v>77</v>
      </c>
      <c r="I106" s="50">
        <f>SUM(I107:I108)</f>
        <v>0</v>
      </c>
      <c r="J106" s="50">
        <f>SUM(J107:J108)</f>
        <v>0</v>
      </c>
      <c r="K106" s="50">
        <f>SUM(K107:K108)</f>
        <v>0</v>
      </c>
      <c r="L106" s="50">
        <f>SUM(L107:L108)</f>
        <v>0</v>
      </c>
    </row>
    <row r="107" spans="1:12" ht="30" hidden="1" customHeight="1" collapsed="1">
      <c r="A107" s="63">
        <v>2</v>
      </c>
      <c r="B107" s="64">
        <v>5</v>
      </c>
      <c r="C107" s="65">
        <v>3</v>
      </c>
      <c r="D107" s="66">
        <v>2</v>
      </c>
      <c r="E107" s="64">
        <v>1</v>
      </c>
      <c r="F107" s="88">
        <v>1</v>
      </c>
      <c r="G107" s="66" t="s">
        <v>86</v>
      </c>
      <c r="H107" s="40">
        <v>78</v>
      </c>
      <c r="I107" s="58">
        <v>0</v>
      </c>
      <c r="J107" s="58">
        <v>0</v>
      </c>
      <c r="K107" s="58">
        <v>0</v>
      </c>
      <c r="L107" s="58">
        <v>0</v>
      </c>
    </row>
    <row r="108" spans="1:12" ht="18" hidden="1" customHeight="1" collapsed="1">
      <c r="A108" s="63">
        <v>2</v>
      </c>
      <c r="B108" s="64">
        <v>5</v>
      </c>
      <c r="C108" s="65">
        <v>3</v>
      </c>
      <c r="D108" s="66">
        <v>2</v>
      </c>
      <c r="E108" s="64">
        <v>1</v>
      </c>
      <c r="F108" s="88">
        <v>2</v>
      </c>
      <c r="G108" s="66" t="s">
        <v>87</v>
      </c>
      <c r="H108" s="40">
        <v>79</v>
      </c>
      <c r="I108" s="58">
        <v>0</v>
      </c>
      <c r="J108" s="58">
        <v>0</v>
      </c>
      <c r="K108" s="58">
        <v>0</v>
      </c>
      <c r="L108" s="58">
        <v>0</v>
      </c>
    </row>
    <row r="109" spans="1:12" ht="16.5" hidden="1" customHeight="1" collapsed="1">
      <c r="A109" s="84">
        <v>2</v>
      </c>
      <c r="B109" s="36">
        <v>6</v>
      </c>
      <c r="C109" s="37"/>
      <c r="D109" s="38"/>
      <c r="E109" s="36"/>
      <c r="F109" s="86"/>
      <c r="G109" s="89" t="s">
        <v>88</v>
      </c>
      <c r="H109" s="40">
        <v>80</v>
      </c>
      <c r="I109" s="41">
        <f>SUM(I110+I115+I119+I123+I127)</f>
        <v>0</v>
      </c>
      <c r="J109" s="81">
        <f>SUM(J110+J115+J119+J123+J127)</f>
        <v>0</v>
      </c>
      <c r="K109" s="42">
        <f>SUM(K110+K115+K119+K123+K127)</f>
        <v>0</v>
      </c>
      <c r="L109" s="41">
        <f>SUM(L110+L115+L119+L123+L127)</f>
        <v>0</v>
      </c>
    </row>
    <row r="110" spans="1:12" ht="14.25" hidden="1" customHeight="1" collapsed="1">
      <c r="A110" s="63">
        <v>2</v>
      </c>
      <c r="B110" s="64">
        <v>6</v>
      </c>
      <c r="C110" s="65">
        <v>1</v>
      </c>
      <c r="D110" s="66"/>
      <c r="E110" s="64"/>
      <c r="F110" s="88"/>
      <c r="G110" s="66" t="s">
        <v>89</v>
      </c>
      <c r="H110" s="40">
        <v>81</v>
      </c>
      <c r="I110" s="50">
        <f t="shared" ref="I110:L111" si="8">I111</f>
        <v>0</v>
      </c>
      <c r="J110" s="83">
        <f t="shared" si="8"/>
        <v>0</v>
      </c>
      <c r="K110" s="49">
        <f t="shared" si="8"/>
        <v>0</v>
      </c>
      <c r="L110" s="50">
        <f t="shared" si="8"/>
        <v>0</v>
      </c>
    </row>
    <row r="111" spans="1:12" ht="14.25" hidden="1" customHeight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85"/>
      <c r="G111" s="53" t="s">
        <v>89</v>
      </c>
      <c r="H111" s="40">
        <v>82</v>
      </c>
      <c r="I111" s="41">
        <f t="shared" si="8"/>
        <v>0</v>
      </c>
      <c r="J111" s="81">
        <f t="shared" si="8"/>
        <v>0</v>
      </c>
      <c r="K111" s="42">
        <f t="shared" si="8"/>
        <v>0</v>
      </c>
      <c r="L111" s="41">
        <f t="shared" si="8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85"/>
      <c r="G112" s="53" t="s">
        <v>89</v>
      </c>
      <c r="H112" s="40">
        <v>83</v>
      </c>
      <c r="I112" s="41">
        <f>SUM(I113:I114)</f>
        <v>0</v>
      </c>
      <c r="J112" s="81">
        <f>SUM(J113:J114)</f>
        <v>0</v>
      </c>
      <c r="K112" s="42">
        <f>SUM(K113:K114)</f>
        <v>0</v>
      </c>
      <c r="L112" s="41">
        <f>SUM(L113:L114)</f>
        <v>0</v>
      </c>
    </row>
    <row r="113" spans="1:12" ht="13.5" hidden="1" customHeight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85">
        <v>1</v>
      </c>
      <c r="G113" s="53" t="s">
        <v>90</v>
      </c>
      <c r="H113" s="40">
        <v>84</v>
      </c>
      <c r="I113" s="58">
        <v>0</v>
      </c>
      <c r="J113" s="58">
        <v>0</v>
      </c>
      <c r="K113" s="58">
        <v>0</v>
      </c>
      <c r="L113" s="58">
        <v>0</v>
      </c>
    </row>
    <row r="114" spans="1:12" hidden="1" collapsed="1">
      <c r="A114" s="71">
        <v>2</v>
      </c>
      <c r="B114" s="46">
        <v>6</v>
      </c>
      <c r="C114" s="44">
        <v>1</v>
      </c>
      <c r="D114" s="45">
        <v>1</v>
      </c>
      <c r="E114" s="46">
        <v>1</v>
      </c>
      <c r="F114" s="87">
        <v>2</v>
      </c>
      <c r="G114" s="45" t="s">
        <v>91</v>
      </c>
      <c r="H114" s="40">
        <v>85</v>
      </c>
      <c r="I114" s="56">
        <v>0</v>
      </c>
      <c r="J114" s="56">
        <v>0</v>
      </c>
      <c r="K114" s="56">
        <v>0</v>
      </c>
      <c r="L114" s="56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85"/>
      <c r="G115" s="53" t="s">
        <v>92</v>
      </c>
      <c r="H115" s="40">
        <v>86</v>
      </c>
      <c r="I115" s="41">
        <f t="shared" ref="I115:L117" si="9">I116</f>
        <v>0</v>
      </c>
      <c r="J115" s="81">
        <f t="shared" si="9"/>
        <v>0</v>
      </c>
      <c r="K115" s="42">
        <f t="shared" si="9"/>
        <v>0</v>
      </c>
      <c r="L115" s="41">
        <f t="shared" si="9"/>
        <v>0</v>
      </c>
    </row>
    <row r="116" spans="1:12" ht="14.2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85"/>
      <c r="G116" s="53" t="s">
        <v>92</v>
      </c>
      <c r="H116" s="40">
        <v>87</v>
      </c>
      <c r="I116" s="41">
        <f t="shared" si="9"/>
        <v>0</v>
      </c>
      <c r="J116" s="81">
        <f t="shared" si="9"/>
        <v>0</v>
      </c>
      <c r="K116" s="42">
        <f t="shared" si="9"/>
        <v>0</v>
      </c>
      <c r="L116" s="41">
        <f t="shared" si="9"/>
        <v>0</v>
      </c>
    </row>
    <row r="117" spans="1:12" ht="14.2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85"/>
      <c r="G117" s="53" t="s">
        <v>92</v>
      </c>
      <c r="H117" s="40">
        <v>88</v>
      </c>
      <c r="I117" s="90">
        <f t="shared" si="9"/>
        <v>0</v>
      </c>
      <c r="J117" s="91">
        <f t="shared" si="9"/>
        <v>0</v>
      </c>
      <c r="K117" s="92">
        <f t="shared" si="9"/>
        <v>0</v>
      </c>
      <c r="L117" s="90">
        <f t="shared" si="9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85">
        <v>1</v>
      </c>
      <c r="G118" s="53" t="s">
        <v>92</v>
      </c>
      <c r="H118" s="40">
        <v>89</v>
      </c>
      <c r="I118" s="58">
        <v>0</v>
      </c>
      <c r="J118" s="58">
        <v>0</v>
      </c>
      <c r="K118" s="58">
        <v>0</v>
      </c>
      <c r="L118" s="58">
        <v>0</v>
      </c>
    </row>
    <row r="119" spans="1:12" ht="26.25" hidden="1" customHeight="1" collapsed="1">
      <c r="A119" s="71">
        <v>2</v>
      </c>
      <c r="B119" s="46">
        <v>6</v>
      </c>
      <c r="C119" s="44">
        <v>3</v>
      </c>
      <c r="D119" s="45"/>
      <c r="E119" s="46"/>
      <c r="F119" s="87"/>
      <c r="G119" s="45" t="s">
        <v>93</v>
      </c>
      <c r="H119" s="40">
        <v>90</v>
      </c>
      <c r="I119" s="61">
        <f t="shared" ref="I119:L121" si="10">I120</f>
        <v>0</v>
      </c>
      <c r="J119" s="82">
        <f t="shared" si="10"/>
        <v>0</v>
      </c>
      <c r="K119" s="62">
        <f t="shared" si="10"/>
        <v>0</v>
      </c>
      <c r="L119" s="61">
        <f t="shared" si="10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85"/>
      <c r="G120" s="53" t="s">
        <v>93</v>
      </c>
      <c r="H120" s="40">
        <v>91</v>
      </c>
      <c r="I120" s="41">
        <f t="shared" si="10"/>
        <v>0</v>
      </c>
      <c r="J120" s="81">
        <f t="shared" si="10"/>
        <v>0</v>
      </c>
      <c r="K120" s="42">
        <f t="shared" si="10"/>
        <v>0</v>
      </c>
      <c r="L120" s="41">
        <f t="shared" si="10"/>
        <v>0</v>
      </c>
    </row>
    <row r="121" spans="1:12" ht="26.2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85"/>
      <c r="G121" s="53" t="s">
        <v>93</v>
      </c>
      <c r="H121" s="40">
        <v>92</v>
      </c>
      <c r="I121" s="41">
        <f t="shared" si="10"/>
        <v>0</v>
      </c>
      <c r="J121" s="81">
        <f t="shared" si="10"/>
        <v>0</v>
      </c>
      <c r="K121" s="42">
        <f t="shared" si="10"/>
        <v>0</v>
      </c>
      <c r="L121" s="41">
        <f t="shared" si="10"/>
        <v>0</v>
      </c>
    </row>
    <row r="122" spans="1:12" ht="27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85">
        <v>1</v>
      </c>
      <c r="G122" s="53" t="s">
        <v>93</v>
      </c>
      <c r="H122" s="40">
        <v>93</v>
      </c>
      <c r="I122" s="58">
        <v>0</v>
      </c>
      <c r="J122" s="58">
        <v>0</v>
      </c>
      <c r="K122" s="58">
        <v>0</v>
      </c>
      <c r="L122" s="58">
        <v>0</v>
      </c>
    </row>
    <row r="123" spans="1:12" ht="25.5" hidden="1" customHeight="1" collapsed="1">
      <c r="A123" s="71">
        <v>2</v>
      </c>
      <c r="B123" s="46">
        <v>6</v>
      </c>
      <c r="C123" s="44">
        <v>4</v>
      </c>
      <c r="D123" s="45"/>
      <c r="E123" s="46"/>
      <c r="F123" s="87"/>
      <c r="G123" s="45" t="s">
        <v>94</v>
      </c>
      <c r="H123" s="40">
        <v>94</v>
      </c>
      <c r="I123" s="61">
        <f t="shared" ref="I123:L125" si="11">I124</f>
        <v>0</v>
      </c>
      <c r="J123" s="82">
        <f t="shared" si="11"/>
        <v>0</v>
      </c>
      <c r="K123" s="62">
        <f t="shared" si="11"/>
        <v>0</v>
      </c>
      <c r="L123" s="61">
        <f t="shared" si="11"/>
        <v>0</v>
      </c>
    </row>
    <row r="124" spans="1:12" ht="27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85"/>
      <c r="G124" s="53" t="s">
        <v>94</v>
      </c>
      <c r="H124" s="40">
        <v>95</v>
      </c>
      <c r="I124" s="41">
        <f t="shared" si="11"/>
        <v>0</v>
      </c>
      <c r="J124" s="81">
        <f t="shared" si="11"/>
        <v>0</v>
      </c>
      <c r="K124" s="42">
        <f t="shared" si="11"/>
        <v>0</v>
      </c>
      <c r="L124" s="41">
        <f t="shared" si="11"/>
        <v>0</v>
      </c>
    </row>
    <row r="125" spans="1:12" ht="27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85"/>
      <c r="G125" s="53" t="s">
        <v>94</v>
      </c>
      <c r="H125" s="40">
        <v>96</v>
      </c>
      <c r="I125" s="41">
        <f t="shared" si="11"/>
        <v>0</v>
      </c>
      <c r="J125" s="81">
        <f t="shared" si="11"/>
        <v>0</v>
      </c>
      <c r="K125" s="42">
        <f t="shared" si="11"/>
        <v>0</v>
      </c>
      <c r="L125" s="41">
        <f t="shared" si="11"/>
        <v>0</v>
      </c>
    </row>
    <row r="126" spans="1:12" ht="27.7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85">
        <v>1</v>
      </c>
      <c r="G126" s="53" t="s">
        <v>94</v>
      </c>
      <c r="H126" s="40">
        <v>97</v>
      </c>
      <c r="I126" s="58">
        <v>0</v>
      </c>
      <c r="J126" s="58">
        <v>0</v>
      </c>
      <c r="K126" s="58">
        <v>0</v>
      </c>
      <c r="L126" s="58">
        <v>0</v>
      </c>
    </row>
    <row r="127" spans="1:12" ht="27" hidden="1" customHeight="1" collapsed="1">
      <c r="A127" s="63">
        <v>2</v>
      </c>
      <c r="B127" s="72">
        <v>6</v>
      </c>
      <c r="C127" s="73">
        <v>5</v>
      </c>
      <c r="D127" s="75"/>
      <c r="E127" s="72"/>
      <c r="F127" s="93"/>
      <c r="G127" s="75" t="s">
        <v>95</v>
      </c>
      <c r="H127" s="40">
        <v>98</v>
      </c>
      <c r="I127" s="68">
        <f t="shared" ref="I127:L129" si="12">I128</f>
        <v>0</v>
      </c>
      <c r="J127" s="94">
        <f t="shared" si="12"/>
        <v>0</v>
      </c>
      <c r="K127" s="69">
        <f t="shared" si="12"/>
        <v>0</v>
      </c>
      <c r="L127" s="68">
        <f t="shared" si="12"/>
        <v>0</v>
      </c>
    </row>
    <row r="128" spans="1:12" ht="29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85"/>
      <c r="G128" s="75" t="s">
        <v>96</v>
      </c>
      <c r="H128" s="40">
        <v>99</v>
      </c>
      <c r="I128" s="41">
        <f t="shared" si="12"/>
        <v>0</v>
      </c>
      <c r="J128" s="81">
        <f t="shared" si="12"/>
        <v>0</v>
      </c>
      <c r="K128" s="42">
        <f t="shared" si="12"/>
        <v>0</v>
      </c>
      <c r="L128" s="41">
        <f t="shared" si="12"/>
        <v>0</v>
      </c>
    </row>
    <row r="129" spans="1:12" ht="25.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85"/>
      <c r="G129" s="75" t="s">
        <v>95</v>
      </c>
      <c r="H129" s="40">
        <v>100</v>
      </c>
      <c r="I129" s="41">
        <f t="shared" si="12"/>
        <v>0</v>
      </c>
      <c r="J129" s="81">
        <f t="shared" si="12"/>
        <v>0</v>
      </c>
      <c r="K129" s="42">
        <f t="shared" si="12"/>
        <v>0</v>
      </c>
      <c r="L129" s="41">
        <f t="shared" si="12"/>
        <v>0</v>
      </c>
    </row>
    <row r="130" spans="1:12" ht="27.7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85">
        <v>1</v>
      </c>
      <c r="G130" s="75" t="s">
        <v>97</v>
      </c>
      <c r="H130" s="40">
        <v>101</v>
      </c>
      <c r="I130" s="58">
        <v>0</v>
      </c>
      <c r="J130" s="58">
        <v>0</v>
      </c>
      <c r="K130" s="58">
        <v>0</v>
      </c>
      <c r="L130" s="58">
        <v>0</v>
      </c>
    </row>
    <row r="131" spans="1:12" ht="14.25" customHeight="1">
      <c r="A131" s="84">
        <v>2</v>
      </c>
      <c r="B131" s="36">
        <v>7</v>
      </c>
      <c r="C131" s="36"/>
      <c r="D131" s="37"/>
      <c r="E131" s="37"/>
      <c r="F131" s="39"/>
      <c r="G131" s="38" t="s">
        <v>98</v>
      </c>
      <c r="H131" s="40">
        <v>102</v>
      </c>
      <c r="I131" s="42">
        <f>SUM(I132+I137+I145)</f>
        <v>9300</v>
      </c>
      <c r="J131" s="81">
        <f>SUM(J132+J137+J145)</f>
        <v>9300</v>
      </c>
      <c r="K131" s="42">
        <f>SUM(K132+K137+K145)</f>
        <v>9300</v>
      </c>
      <c r="L131" s="41">
        <f>SUM(L132+L137+L145)</f>
        <v>9300</v>
      </c>
    </row>
    <row r="132" spans="1:12" hidden="1" collapsed="1">
      <c r="A132" s="55">
        <v>2</v>
      </c>
      <c r="B132" s="51">
        <v>7</v>
      </c>
      <c r="C132" s="51">
        <v>1</v>
      </c>
      <c r="D132" s="52"/>
      <c r="E132" s="52"/>
      <c r="F132" s="54"/>
      <c r="G132" s="53" t="s">
        <v>99</v>
      </c>
      <c r="H132" s="40">
        <v>103</v>
      </c>
      <c r="I132" s="42">
        <f t="shared" ref="I132:L133" si="13">I133</f>
        <v>0</v>
      </c>
      <c r="J132" s="81">
        <f t="shared" si="13"/>
        <v>0</v>
      </c>
      <c r="K132" s="42">
        <f t="shared" si="13"/>
        <v>0</v>
      </c>
      <c r="L132" s="41">
        <f t="shared" si="13"/>
        <v>0</v>
      </c>
    </row>
    <row r="133" spans="1:12" ht="14.25" hidden="1" customHeight="1" collapsed="1">
      <c r="A133" s="55">
        <v>2</v>
      </c>
      <c r="B133" s="51">
        <v>7</v>
      </c>
      <c r="C133" s="51">
        <v>1</v>
      </c>
      <c r="D133" s="52">
        <v>1</v>
      </c>
      <c r="E133" s="52"/>
      <c r="F133" s="54"/>
      <c r="G133" s="53" t="s">
        <v>99</v>
      </c>
      <c r="H133" s="40">
        <v>104</v>
      </c>
      <c r="I133" s="42">
        <f t="shared" si="13"/>
        <v>0</v>
      </c>
      <c r="J133" s="81">
        <f t="shared" si="13"/>
        <v>0</v>
      </c>
      <c r="K133" s="42">
        <f t="shared" si="13"/>
        <v>0</v>
      </c>
      <c r="L133" s="41">
        <f t="shared" si="13"/>
        <v>0</v>
      </c>
    </row>
    <row r="134" spans="1:12" ht="15.75" hidden="1" customHeight="1" collapsed="1">
      <c r="A134" s="55">
        <v>2</v>
      </c>
      <c r="B134" s="51">
        <v>7</v>
      </c>
      <c r="C134" s="51">
        <v>1</v>
      </c>
      <c r="D134" s="52">
        <v>1</v>
      </c>
      <c r="E134" s="52">
        <v>1</v>
      </c>
      <c r="F134" s="54"/>
      <c r="G134" s="53" t="s">
        <v>99</v>
      </c>
      <c r="H134" s="40">
        <v>105</v>
      </c>
      <c r="I134" s="42">
        <f>SUM(I135:I136)</f>
        <v>0</v>
      </c>
      <c r="J134" s="81">
        <f>SUM(J135:J136)</f>
        <v>0</v>
      </c>
      <c r="K134" s="42">
        <f>SUM(K135:K136)</f>
        <v>0</v>
      </c>
      <c r="L134" s="41">
        <f>SUM(L135:L136)</f>
        <v>0</v>
      </c>
    </row>
    <row r="135" spans="1:12" ht="14.25" hidden="1" customHeight="1" collapsed="1">
      <c r="A135" s="71">
        <v>2</v>
      </c>
      <c r="B135" s="46">
        <v>7</v>
      </c>
      <c r="C135" s="71">
        <v>1</v>
      </c>
      <c r="D135" s="51">
        <v>1</v>
      </c>
      <c r="E135" s="44">
        <v>1</v>
      </c>
      <c r="F135" s="47">
        <v>1</v>
      </c>
      <c r="G135" s="45" t="s">
        <v>100</v>
      </c>
      <c r="H135" s="40">
        <v>106</v>
      </c>
      <c r="I135" s="95">
        <v>0</v>
      </c>
      <c r="J135" s="95">
        <v>0</v>
      </c>
      <c r="K135" s="95">
        <v>0</v>
      </c>
      <c r="L135" s="95">
        <v>0</v>
      </c>
    </row>
    <row r="136" spans="1:12" ht="14.25" hidden="1" customHeight="1" collapsed="1">
      <c r="A136" s="51">
        <v>2</v>
      </c>
      <c r="B136" s="51">
        <v>7</v>
      </c>
      <c r="C136" s="55">
        <v>1</v>
      </c>
      <c r="D136" s="51">
        <v>1</v>
      </c>
      <c r="E136" s="52">
        <v>1</v>
      </c>
      <c r="F136" s="54">
        <v>2</v>
      </c>
      <c r="G136" s="53" t="s">
        <v>101</v>
      </c>
      <c r="H136" s="40">
        <v>107</v>
      </c>
      <c r="I136" s="57">
        <v>0</v>
      </c>
      <c r="J136" s="57">
        <v>0</v>
      </c>
      <c r="K136" s="57">
        <v>0</v>
      </c>
      <c r="L136" s="57">
        <v>0</v>
      </c>
    </row>
    <row r="137" spans="1:12" ht="25.5" hidden="1" customHeight="1" collapsed="1">
      <c r="A137" s="63">
        <v>2</v>
      </c>
      <c r="B137" s="64">
        <v>7</v>
      </c>
      <c r="C137" s="63">
        <v>2</v>
      </c>
      <c r="D137" s="64"/>
      <c r="E137" s="65"/>
      <c r="F137" s="67"/>
      <c r="G137" s="66" t="s">
        <v>102</v>
      </c>
      <c r="H137" s="40">
        <v>108</v>
      </c>
      <c r="I137" s="49">
        <f t="shared" ref="I137:L138" si="14">I138</f>
        <v>0</v>
      </c>
      <c r="J137" s="83">
        <f t="shared" si="14"/>
        <v>0</v>
      </c>
      <c r="K137" s="49">
        <f t="shared" si="14"/>
        <v>0</v>
      </c>
      <c r="L137" s="50">
        <f t="shared" si="14"/>
        <v>0</v>
      </c>
    </row>
    <row r="138" spans="1:12" ht="25.5" hidden="1" customHeight="1" collapsed="1">
      <c r="A138" s="55">
        <v>2</v>
      </c>
      <c r="B138" s="51">
        <v>7</v>
      </c>
      <c r="C138" s="55">
        <v>2</v>
      </c>
      <c r="D138" s="51">
        <v>1</v>
      </c>
      <c r="E138" s="52"/>
      <c r="F138" s="54"/>
      <c r="G138" s="53" t="s">
        <v>103</v>
      </c>
      <c r="H138" s="40">
        <v>109</v>
      </c>
      <c r="I138" s="42">
        <f t="shared" si="14"/>
        <v>0</v>
      </c>
      <c r="J138" s="81">
        <f t="shared" si="14"/>
        <v>0</v>
      </c>
      <c r="K138" s="42">
        <f t="shared" si="14"/>
        <v>0</v>
      </c>
      <c r="L138" s="41">
        <f t="shared" si="14"/>
        <v>0</v>
      </c>
    </row>
    <row r="139" spans="1:12" ht="25.5" hidden="1" customHeight="1" collapsed="1">
      <c r="A139" s="55">
        <v>2</v>
      </c>
      <c r="B139" s="51">
        <v>7</v>
      </c>
      <c r="C139" s="55">
        <v>2</v>
      </c>
      <c r="D139" s="51">
        <v>1</v>
      </c>
      <c r="E139" s="52">
        <v>1</v>
      </c>
      <c r="F139" s="54"/>
      <c r="G139" s="53" t="s">
        <v>103</v>
      </c>
      <c r="H139" s="40">
        <v>110</v>
      </c>
      <c r="I139" s="42">
        <f>SUM(I140:I141)</f>
        <v>0</v>
      </c>
      <c r="J139" s="81">
        <f>SUM(J140:J141)</f>
        <v>0</v>
      </c>
      <c r="K139" s="42">
        <f>SUM(K140:K141)</f>
        <v>0</v>
      </c>
      <c r="L139" s="41">
        <f>SUM(L140:L141)</f>
        <v>0</v>
      </c>
    </row>
    <row r="140" spans="1:12" ht="12" hidden="1" customHeight="1" collapsed="1">
      <c r="A140" s="55">
        <v>2</v>
      </c>
      <c r="B140" s="51">
        <v>7</v>
      </c>
      <c r="C140" s="55">
        <v>2</v>
      </c>
      <c r="D140" s="51">
        <v>1</v>
      </c>
      <c r="E140" s="52">
        <v>1</v>
      </c>
      <c r="F140" s="54">
        <v>1</v>
      </c>
      <c r="G140" s="53" t="s">
        <v>104</v>
      </c>
      <c r="H140" s="40">
        <v>111</v>
      </c>
      <c r="I140" s="57">
        <v>0</v>
      </c>
      <c r="J140" s="57">
        <v>0</v>
      </c>
      <c r="K140" s="57">
        <v>0</v>
      </c>
      <c r="L140" s="57">
        <v>0</v>
      </c>
    </row>
    <row r="141" spans="1:12" ht="15" hidden="1" customHeight="1" collapsed="1">
      <c r="A141" s="55">
        <v>2</v>
      </c>
      <c r="B141" s="51">
        <v>7</v>
      </c>
      <c r="C141" s="55">
        <v>2</v>
      </c>
      <c r="D141" s="51">
        <v>1</v>
      </c>
      <c r="E141" s="52">
        <v>1</v>
      </c>
      <c r="F141" s="54">
        <v>2</v>
      </c>
      <c r="G141" s="53" t="s">
        <v>105</v>
      </c>
      <c r="H141" s="40">
        <v>112</v>
      </c>
      <c r="I141" s="57">
        <v>0</v>
      </c>
      <c r="J141" s="57">
        <v>0</v>
      </c>
      <c r="K141" s="57">
        <v>0</v>
      </c>
      <c r="L141" s="57">
        <v>0</v>
      </c>
    </row>
    <row r="142" spans="1:12" ht="15" hidden="1" customHeight="1" collapsed="1">
      <c r="A142" s="55">
        <v>2</v>
      </c>
      <c r="B142" s="51">
        <v>7</v>
      </c>
      <c r="C142" s="55">
        <v>2</v>
      </c>
      <c r="D142" s="51">
        <v>2</v>
      </c>
      <c r="E142" s="52"/>
      <c r="F142" s="54"/>
      <c r="G142" s="53" t="s">
        <v>106</v>
      </c>
      <c r="H142" s="40">
        <v>113</v>
      </c>
      <c r="I142" s="42">
        <f>I143</f>
        <v>0</v>
      </c>
      <c r="J142" s="42">
        <f>J143</f>
        <v>0</v>
      </c>
      <c r="K142" s="42">
        <f>K143</f>
        <v>0</v>
      </c>
      <c r="L142" s="42">
        <f>L143</f>
        <v>0</v>
      </c>
    </row>
    <row r="143" spans="1:12" ht="15" hidden="1" customHeight="1" collapsed="1">
      <c r="A143" s="55">
        <v>2</v>
      </c>
      <c r="B143" s="51">
        <v>7</v>
      </c>
      <c r="C143" s="55">
        <v>2</v>
      </c>
      <c r="D143" s="51">
        <v>2</v>
      </c>
      <c r="E143" s="52">
        <v>1</v>
      </c>
      <c r="F143" s="54"/>
      <c r="G143" s="53" t="s">
        <v>106</v>
      </c>
      <c r="H143" s="40">
        <v>114</v>
      </c>
      <c r="I143" s="42">
        <f>SUM(I144)</f>
        <v>0</v>
      </c>
      <c r="J143" s="42">
        <f>SUM(J144)</f>
        <v>0</v>
      </c>
      <c r="K143" s="42">
        <f>SUM(K144)</f>
        <v>0</v>
      </c>
      <c r="L143" s="42">
        <f>SUM(L144)</f>
        <v>0</v>
      </c>
    </row>
    <row r="144" spans="1:12" ht="15" hidden="1" customHeight="1" collapsed="1">
      <c r="A144" s="55">
        <v>2</v>
      </c>
      <c r="B144" s="51">
        <v>7</v>
      </c>
      <c r="C144" s="55">
        <v>2</v>
      </c>
      <c r="D144" s="51">
        <v>2</v>
      </c>
      <c r="E144" s="52">
        <v>1</v>
      </c>
      <c r="F144" s="54">
        <v>1</v>
      </c>
      <c r="G144" s="53" t="s">
        <v>106</v>
      </c>
      <c r="H144" s="40">
        <v>115</v>
      </c>
      <c r="I144" s="57">
        <v>0</v>
      </c>
      <c r="J144" s="57">
        <v>0</v>
      </c>
      <c r="K144" s="57">
        <v>0</v>
      </c>
      <c r="L144" s="57">
        <v>0</v>
      </c>
    </row>
    <row r="145" spans="1:12" hidden="1" collapsed="1">
      <c r="A145" s="55">
        <v>2</v>
      </c>
      <c r="B145" s="51">
        <v>7</v>
      </c>
      <c r="C145" s="55">
        <v>3</v>
      </c>
      <c r="D145" s="51"/>
      <c r="E145" s="52"/>
      <c r="F145" s="54"/>
      <c r="G145" s="53" t="s">
        <v>107</v>
      </c>
      <c r="H145" s="40">
        <v>116</v>
      </c>
      <c r="I145" s="42">
        <f t="shared" ref="I145:L146" si="15">I146</f>
        <v>9300</v>
      </c>
      <c r="J145" s="81">
        <f t="shared" si="15"/>
        <v>9300</v>
      </c>
      <c r="K145" s="42">
        <f t="shared" si="15"/>
        <v>9300</v>
      </c>
      <c r="L145" s="41">
        <f t="shared" si="15"/>
        <v>9300</v>
      </c>
    </row>
    <row r="146" spans="1:12" hidden="1" collapsed="1">
      <c r="A146" s="63">
        <v>2</v>
      </c>
      <c r="B146" s="72">
        <v>7</v>
      </c>
      <c r="C146" s="96">
        <v>3</v>
      </c>
      <c r="D146" s="72">
        <v>1</v>
      </c>
      <c r="E146" s="73"/>
      <c r="F146" s="74"/>
      <c r="G146" s="75" t="s">
        <v>107</v>
      </c>
      <c r="H146" s="40">
        <v>117</v>
      </c>
      <c r="I146" s="69">
        <f t="shared" si="15"/>
        <v>9300</v>
      </c>
      <c r="J146" s="94">
        <f t="shared" si="15"/>
        <v>9300</v>
      </c>
      <c r="K146" s="69">
        <f t="shared" si="15"/>
        <v>9300</v>
      </c>
      <c r="L146" s="68">
        <f t="shared" si="15"/>
        <v>9300</v>
      </c>
    </row>
    <row r="147" spans="1:12" hidden="1" collapsed="1">
      <c r="A147" s="55">
        <v>2</v>
      </c>
      <c r="B147" s="51">
        <v>7</v>
      </c>
      <c r="C147" s="55">
        <v>3</v>
      </c>
      <c r="D147" s="51">
        <v>1</v>
      </c>
      <c r="E147" s="52">
        <v>1</v>
      </c>
      <c r="F147" s="54"/>
      <c r="G147" s="53" t="s">
        <v>107</v>
      </c>
      <c r="H147" s="40">
        <v>118</v>
      </c>
      <c r="I147" s="42">
        <f>SUM(I148:I149)</f>
        <v>9300</v>
      </c>
      <c r="J147" s="81">
        <f>SUM(J148:J149)</f>
        <v>9300</v>
      </c>
      <c r="K147" s="42">
        <f>SUM(K148:K149)</f>
        <v>9300</v>
      </c>
      <c r="L147" s="41">
        <f>SUM(L148:L149)</f>
        <v>9300</v>
      </c>
    </row>
    <row r="148" spans="1:12">
      <c r="A148" s="71">
        <v>2</v>
      </c>
      <c r="B148" s="46">
        <v>7</v>
      </c>
      <c r="C148" s="71">
        <v>3</v>
      </c>
      <c r="D148" s="46">
        <v>1</v>
      </c>
      <c r="E148" s="44">
        <v>1</v>
      </c>
      <c r="F148" s="47">
        <v>1</v>
      </c>
      <c r="G148" s="45" t="s">
        <v>108</v>
      </c>
      <c r="H148" s="40">
        <v>119</v>
      </c>
      <c r="I148" s="95">
        <v>9300</v>
      </c>
      <c r="J148" s="95">
        <v>9300</v>
      </c>
      <c r="K148" s="95">
        <v>9300</v>
      </c>
      <c r="L148" s="95">
        <v>9300</v>
      </c>
    </row>
    <row r="149" spans="1:12" ht="16.5" hidden="1" customHeight="1" collapsed="1">
      <c r="A149" s="55">
        <v>2</v>
      </c>
      <c r="B149" s="51">
        <v>7</v>
      </c>
      <c r="C149" s="55">
        <v>3</v>
      </c>
      <c r="D149" s="51">
        <v>1</v>
      </c>
      <c r="E149" s="52">
        <v>1</v>
      </c>
      <c r="F149" s="54">
        <v>2</v>
      </c>
      <c r="G149" s="53" t="s">
        <v>109</v>
      </c>
      <c r="H149" s="40">
        <v>120</v>
      </c>
      <c r="I149" s="57">
        <v>0</v>
      </c>
      <c r="J149" s="58">
        <v>0</v>
      </c>
      <c r="K149" s="58">
        <v>0</v>
      </c>
      <c r="L149" s="58">
        <v>0</v>
      </c>
    </row>
    <row r="150" spans="1:12" ht="15" hidden="1" customHeight="1" collapsed="1">
      <c r="A150" s="84">
        <v>2</v>
      </c>
      <c r="B150" s="84">
        <v>8</v>
      </c>
      <c r="C150" s="36"/>
      <c r="D150" s="60"/>
      <c r="E150" s="43"/>
      <c r="F150" s="97"/>
      <c r="G150" s="48" t="s">
        <v>110</v>
      </c>
      <c r="H150" s="40">
        <v>121</v>
      </c>
      <c r="I150" s="62">
        <f>I151</f>
        <v>0</v>
      </c>
      <c r="J150" s="82">
        <f>J151</f>
        <v>0</v>
      </c>
      <c r="K150" s="62">
        <f>K151</f>
        <v>0</v>
      </c>
      <c r="L150" s="61">
        <f>L151</f>
        <v>0</v>
      </c>
    </row>
    <row r="151" spans="1:12" ht="14.25" hidden="1" customHeight="1" collapsed="1">
      <c r="A151" s="63">
        <v>2</v>
      </c>
      <c r="B151" s="63">
        <v>8</v>
      </c>
      <c r="C151" s="63">
        <v>1</v>
      </c>
      <c r="D151" s="64"/>
      <c r="E151" s="65"/>
      <c r="F151" s="67"/>
      <c r="G151" s="45" t="s">
        <v>110</v>
      </c>
      <c r="H151" s="40">
        <v>122</v>
      </c>
      <c r="I151" s="62">
        <f>I152+I157</f>
        <v>0</v>
      </c>
      <c r="J151" s="82">
        <f>J152+J157</f>
        <v>0</v>
      </c>
      <c r="K151" s="62">
        <f>K152+K157</f>
        <v>0</v>
      </c>
      <c r="L151" s="61">
        <f>L152+L157</f>
        <v>0</v>
      </c>
    </row>
    <row r="152" spans="1:12" ht="13.5" hidden="1" customHeight="1" collapsed="1">
      <c r="A152" s="55">
        <v>2</v>
      </c>
      <c r="B152" s="51">
        <v>8</v>
      </c>
      <c r="C152" s="53">
        <v>1</v>
      </c>
      <c r="D152" s="51">
        <v>1</v>
      </c>
      <c r="E152" s="52"/>
      <c r="F152" s="54"/>
      <c r="G152" s="53" t="s">
        <v>111</v>
      </c>
      <c r="H152" s="40">
        <v>123</v>
      </c>
      <c r="I152" s="42">
        <f>I153</f>
        <v>0</v>
      </c>
      <c r="J152" s="81">
        <f>J153</f>
        <v>0</v>
      </c>
      <c r="K152" s="42">
        <f>K153</f>
        <v>0</v>
      </c>
      <c r="L152" s="41">
        <f>L153</f>
        <v>0</v>
      </c>
    </row>
    <row r="153" spans="1:12" ht="13.5" hidden="1" customHeight="1" collapsed="1">
      <c r="A153" s="55">
        <v>2</v>
      </c>
      <c r="B153" s="51">
        <v>8</v>
      </c>
      <c r="C153" s="45">
        <v>1</v>
      </c>
      <c r="D153" s="46">
        <v>1</v>
      </c>
      <c r="E153" s="44">
        <v>1</v>
      </c>
      <c r="F153" s="47"/>
      <c r="G153" s="53" t="s">
        <v>111</v>
      </c>
      <c r="H153" s="40">
        <v>124</v>
      </c>
      <c r="I153" s="62">
        <f>SUM(I154:I156)</f>
        <v>0</v>
      </c>
      <c r="J153" s="62">
        <f>SUM(J154:J156)</f>
        <v>0</v>
      </c>
      <c r="K153" s="62">
        <f>SUM(K154:K156)</f>
        <v>0</v>
      </c>
      <c r="L153" s="62">
        <f>SUM(L154:L156)</f>
        <v>0</v>
      </c>
    </row>
    <row r="154" spans="1:12" ht="13.5" hidden="1" customHeight="1" collapsed="1">
      <c r="A154" s="51">
        <v>2</v>
      </c>
      <c r="B154" s="46">
        <v>8</v>
      </c>
      <c r="C154" s="53">
        <v>1</v>
      </c>
      <c r="D154" s="51">
        <v>1</v>
      </c>
      <c r="E154" s="52">
        <v>1</v>
      </c>
      <c r="F154" s="54">
        <v>1</v>
      </c>
      <c r="G154" s="53" t="s">
        <v>112</v>
      </c>
      <c r="H154" s="40">
        <v>125</v>
      </c>
      <c r="I154" s="57">
        <v>0</v>
      </c>
      <c r="J154" s="57">
        <v>0</v>
      </c>
      <c r="K154" s="57">
        <v>0</v>
      </c>
      <c r="L154" s="57">
        <v>0</v>
      </c>
    </row>
    <row r="155" spans="1:12" ht="15.75" hidden="1" customHeight="1" collapsed="1">
      <c r="A155" s="63">
        <v>2</v>
      </c>
      <c r="B155" s="72">
        <v>8</v>
      </c>
      <c r="C155" s="75">
        <v>1</v>
      </c>
      <c r="D155" s="72">
        <v>1</v>
      </c>
      <c r="E155" s="73">
        <v>1</v>
      </c>
      <c r="F155" s="74">
        <v>2</v>
      </c>
      <c r="G155" s="75" t="s">
        <v>113</v>
      </c>
      <c r="H155" s="40">
        <v>126</v>
      </c>
      <c r="I155" s="98">
        <v>0</v>
      </c>
      <c r="J155" s="98">
        <v>0</v>
      </c>
      <c r="K155" s="98">
        <v>0</v>
      </c>
      <c r="L155" s="98">
        <v>0</v>
      </c>
    </row>
    <row r="156" spans="1:12" hidden="1" collapsed="1">
      <c r="A156" s="63">
        <v>2</v>
      </c>
      <c r="B156" s="72">
        <v>8</v>
      </c>
      <c r="C156" s="75">
        <v>1</v>
      </c>
      <c r="D156" s="72">
        <v>1</v>
      </c>
      <c r="E156" s="73">
        <v>1</v>
      </c>
      <c r="F156" s="74">
        <v>3</v>
      </c>
      <c r="G156" s="75" t="s">
        <v>114</v>
      </c>
      <c r="H156" s="40">
        <v>127</v>
      </c>
      <c r="I156" s="98">
        <v>0</v>
      </c>
      <c r="J156" s="99">
        <v>0</v>
      </c>
      <c r="K156" s="98">
        <v>0</v>
      </c>
      <c r="L156" s="76">
        <v>0</v>
      </c>
    </row>
    <row r="157" spans="1:12" ht="15" hidden="1" customHeight="1" collapsed="1">
      <c r="A157" s="55">
        <v>2</v>
      </c>
      <c r="B157" s="51">
        <v>8</v>
      </c>
      <c r="C157" s="53">
        <v>1</v>
      </c>
      <c r="D157" s="51">
        <v>2</v>
      </c>
      <c r="E157" s="52"/>
      <c r="F157" s="54"/>
      <c r="G157" s="53" t="s">
        <v>115</v>
      </c>
      <c r="H157" s="40">
        <v>128</v>
      </c>
      <c r="I157" s="42">
        <f t="shared" ref="I157:L158" si="16">I158</f>
        <v>0</v>
      </c>
      <c r="J157" s="81">
        <f t="shared" si="16"/>
        <v>0</v>
      </c>
      <c r="K157" s="42">
        <f t="shared" si="16"/>
        <v>0</v>
      </c>
      <c r="L157" s="41">
        <f t="shared" si="16"/>
        <v>0</v>
      </c>
    </row>
    <row r="158" spans="1:12" hidden="1" collapsed="1">
      <c r="A158" s="55">
        <v>2</v>
      </c>
      <c r="B158" s="51">
        <v>8</v>
      </c>
      <c r="C158" s="53">
        <v>1</v>
      </c>
      <c r="D158" s="51">
        <v>2</v>
      </c>
      <c r="E158" s="52">
        <v>1</v>
      </c>
      <c r="F158" s="54"/>
      <c r="G158" s="53" t="s">
        <v>115</v>
      </c>
      <c r="H158" s="40">
        <v>129</v>
      </c>
      <c r="I158" s="42">
        <f t="shared" si="16"/>
        <v>0</v>
      </c>
      <c r="J158" s="81">
        <f t="shared" si="16"/>
        <v>0</v>
      </c>
      <c r="K158" s="42">
        <f t="shared" si="16"/>
        <v>0</v>
      </c>
      <c r="L158" s="41">
        <f t="shared" si="16"/>
        <v>0</v>
      </c>
    </row>
    <row r="159" spans="1:12" hidden="1" collapsed="1">
      <c r="A159" s="63">
        <v>2</v>
      </c>
      <c r="B159" s="64">
        <v>8</v>
      </c>
      <c r="C159" s="66">
        <v>1</v>
      </c>
      <c r="D159" s="64">
        <v>2</v>
      </c>
      <c r="E159" s="65">
        <v>1</v>
      </c>
      <c r="F159" s="67">
        <v>1</v>
      </c>
      <c r="G159" s="53" t="s">
        <v>115</v>
      </c>
      <c r="H159" s="40">
        <v>130</v>
      </c>
      <c r="I159" s="100">
        <v>0</v>
      </c>
      <c r="J159" s="58">
        <v>0</v>
      </c>
      <c r="K159" s="58">
        <v>0</v>
      </c>
      <c r="L159" s="58">
        <v>0</v>
      </c>
    </row>
    <row r="160" spans="1:12" ht="39.75" hidden="1" customHeight="1" collapsed="1">
      <c r="A160" s="84">
        <v>2</v>
      </c>
      <c r="B160" s="36">
        <v>9</v>
      </c>
      <c r="C160" s="38"/>
      <c r="D160" s="36"/>
      <c r="E160" s="37"/>
      <c r="F160" s="39"/>
      <c r="G160" s="38" t="s">
        <v>116</v>
      </c>
      <c r="H160" s="40">
        <v>131</v>
      </c>
      <c r="I160" s="42">
        <f>I161+I165</f>
        <v>0</v>
      </c>
      <c r="J160" s="81">
        <f>J161+J165</f>
        <v>0</v>
      </c>
      <c r="K160" s="42">
        <f>K161+K165</f>
        <v>0</v>
      </c>
      <c r="L160" s="41">
        <f>L161+L165</f>
        <v>0</v>
      </c>
    </row>
    <row r="161" spans="1:12" s="66" customFormat="1" ht="39" hidden="1" customHeight="1" collapsed="1">
      <c r="A161" s="55">
        <v>2</v>
      </c>
      <c r="B161" s="51">
        <v>9</v>
      </c>
      <c r="C161" s="53">
        <v>1</v>
      </c>
      <c r="D161" s="51"/>
      <c r="E161" s="52"/>
      <c r="F161" s="54"/>
      <c r="G161" s="53" t="s">
        <v>117</v>
      </c>
      <c r="H161" s="40">
        <v>132</v>
      </c>
      <c r="I161" s="42">
        <f t="shared" ref="I161:L163" si="17">I162</f>
        <v>0</v>
      </c>
      <c r="J161" s="81">
        <f t="shared" si="17"/>
        <v>0</v>
      </c>
      <c r="K161" s="42">
        <f t="shared" si="17"/>
        <v>0</v>
      </c>
      <c r="L161" s="41">
        <f t="shared" si="17"/>
        <v>0</v>
      </c>
    </row>
    <row r="162" spans="1:12" ht="42.75" hidden="1" customHeight="1" collapsed="1">
      <c r="A162" s="71">
        <v>2</v>
      </c>
      <c r="B162" s="46">
        <v>9</v>
      </c>
      <c r="C162" s="45">
        <v>1</v>
      </c>
      <c r="D162" s="46">
        <v>1</v>
      </c>
      <c r="E162" s="44"/>
      <c r="F162" s="47"/>
      <c r="G162" s="53" t="s">
        <v>118</v>
      </c>
      <c r="H162" s="40">
        <v>133</v>
      </c>
      <c r="I162" s="62">
        <f t="shared" si="17"/>
        <v>0</v>
      </c>
      <c r="J162" s="82">
        <f t="shared" si="17"/>
        <v>0</v>
      </c>
      <c r="K162" s="62">
        <f t="shared" si="17"/>
        <v>0</v>
      </c>
      <c r="L162" s="61">
        <f t="shared" si="17"/>
        <v>0</v>
      </c>
    </row>
    <row r="163" spans="1:12" ht="38.25" hidden="1" customHeight="1" collapsed="1">
      <c r="A163" s="55">
        <v>2</v>
      </c>
      <c r="B163" s="51">
        <v>9</v>
      </c>
      <c r="C163" s="55">
        <v>1</v>
      </c>
      <c r="D163" s="51">
        <v>1</v>
      </c>
      <c r="E163" s="52">
        <v>1</v>
      </c>
      <c r="F163" s="54"/>
      <c r="G163" s="53" t="s">
        <v>118</v>
      </c>
      <c r="H163" s="40">
        <v>134</v>
      </c>
      <c r="I163" s="42">
        <f t="shared" si="17"/>
        <v>0</v>
      </c>
      <c r="J163" s="81">
        <f t="shared" si="17"/>
        <v>0</v>
      </c>
      <c r="K163" s="42">
        <f t="shared" si="17"/>
        <v>0</v>
      </c>
      <c r="L163" s="41">
        <f t="shared" si="17"/>
        <v>0</v>
      </c>
    </row>
    <row r="164" spans="1:12" ht="38.25" hidden="1" customHeight="1" collapsed="1">
      <c r="A164" s="71">
        <v>2</v>
      </c>
      <c r="B164" s="46">
        <v>9</v>
      </c>
      <c r="C164" s="46">
        <v>1</v>
      </c>
      <c r="D164" s="46">
        <v>1</v>
      </c>
      <c r="E164" s="44">
        <v>1</v>
      </c>
      <c r="F164" s="47">
        <v>1</v>
      </c>
      <c r="G164" s="53" t="s">
        <v>118</v>
      </c>
      <c r="H164" s="40">
        <v>135</v>
      </c>
      <c r="I164" s="95">
        <v>0</v>
      </c>
      <c r="J164" s="95">
        <v>0</v>
      </c>
      <c r="K164" s="95">
        <v>0</v>
      </c>
      <c r="L164" s="95">
        <v>0</v>
      </c>
    </row>
    <row r="165" spans="1:12" ht="41.25" hidden="1" customHeight="1" collapsed="1">
      <c r="A165" s="55">
        <v>2</v>
      </c>
      <c r="B165" s="51">
        <v>9</v>
      </c>
      <c r="C165" s="51">
        <v>2</v>
      </c>
      <c r="D165" s="51"/>
      <c r="E165" s="52"/>
      <c r="F165" s="54"/>
      <c r="G165" s="53" t="s">
        <v>119</v>
      </c>
      <c r="H165" s="40">
        <v>136</v>
      </c>
      <c r="I165" s="42">
        <f>SUM(I166+I171)</f>
        <v>0</v>
      </c>
      <c r="J165" s="42">
        <f>SUM(J166+J171)</f>
        <v>0</v>
      </c>
      <c r="K165" s="42">
        <f>SUM(K166+K171)</f>
        <v>0</v>
      </c>
      <c r="L165" s="42">
        <f>SUM(L166+L171)</f>
        <v>0</v>
      </c>
    </row>
    <row r="166" spans="1:12" ht="44.25" hidden="1" customHeight="1" collapsed="1">
      <c r="A166" s="55">
        <v>2</v>
      </c>
      <c r="B166" s="51">
        <v>9</v>
      </c>
      <c r="C166" s="51">
        <v>2</v>
      </c>
      <c r="D166" s="46">
        <v>1</v>
      </c>
      <c r="E166" s="44"/>
      <c r="F166" s="47"/>
      <c r="G166" s="45" t="s">
        <v>120</v>
      </c>
      <c r="H166" s="40">
        <v>137</v>
      </c>
      <c r="I166" s="62">
        <f>I167</f>
        <v>0</v>
      </c>
      <c r="J166" s="82">
        <f>J167</f>
        <v>0</v>
      </c>
      <c r="K166" s="62">
        <f>K167</f>
        <v>0</v>
      </c>
      <c r="L166" s="61">
        <f>L167</f>
        <v>0</v>
      </c>
    </row>
    <row r="167" spans="1:12" ht="40.5" hidden="1" customHeight="1" collapsed="1">
      <c r="A167" s="71">
        <v>2</v>
      </c>
      <c r="B167" s="46">
        <v>9</v>
      </c>
      <c r="C167" s="46">
        <v>2</v>
      </c>
      <c r="D167" s="51">
        <v>1</v>
      </c>
      <c r="E167" s="52">
        <v>1</v>
      </c>
      <c r="F167" s="54"/>
      <c r="G167" s="45" t="s">
        <v>121</v>
      </c>
      <c r="H167" s="40">
        <v>138</v>
      </c>
      <c r="I167" s="42">
        <f>SUM(I168:I170)</f>
        <v>0</v>
      </c>
      <c r="J167" s="81">
        <f>SUM(J168:J170)</f>
        <v>0</v>
      </c>
      <c r="K167" s="42">
        <f>SUM(K168:K170)</f>
        <v>0</v>
      </c>
      <c r="L167" s="41">
        <f>SUM(L168:L170)</f>
        <v>0</v>
      </c>
    </row>
    <row r="168" spans="1:12" ht="53.25" hidden="1" customHeight="1" collapsed="1">
      <c r="A168" s="63">
        <v>2</v>
      </c>
      <c r="B168" s="72">
        <v>9</v>
      </c>
      <c r="C168" s="72">
        <v>2</v>
      </c>
      <c r="D168" s="72">
        <v>1</v>
      </c>
      <c r="E168" s="73">
        <v>1</v>
      </c>
      <c r="F168" s="74">
        <v>1</v>
      </c>
      <c r="G168" s="45" t="s">
        <v>122</v>
      </c>
      <c r="H168" s="40">
        <v>139</v>
      </c>
      <c r="I168" s="98">
        <v>0</v>
      </c>
      <c r="J168" s="56">
        <v>0</v>
      </c>
      <c r="K168" s="56">
        <v>0</v>
      </c>
      <c r="L168" s="56">
        <v>0</v>
      </c>
    </row>
    <row r="169" spans="1:12" ht="51.75" hidden="1" customHeight="1" collapsed="1">
      <c r="A169" s="55">
        <v>2</v>
      </c>
      <c r="B169" s="51">
        <v>9</v>
      </c>
      <c r="C169" s="51">
        <v>2</v>
      </c>
      <c r="D169" s="51">
        <v>1</v>
      </c>
      <c r="E169" s="52">
        <v>1</v>
      </c>
      <c r="F169" s="54">
        <v>2</v>
      </c>
      <c r="G169" s="45" t="s">
        <v>123</v>
      </c>
      <c r="H169" s="40">
        <v>140</v>
      </c>
      <c r="I169" s="57">
        <v>0</v>
      </c>
      <c r="J169" s="101">
        <v>0</v>
      </c>
      <c r="K169" s="101">
        <v>0</v>
      </c>
      <c r="L169" s="101">
        <v>0</v>
      </c>
    </row>
    <row r="170" spans="1:12" ht="54.75" hidden="1" customHeight="1" collapsed="1">
      <c r="A170" s="55">
        <v>2</v>
      </c>
      <c r="B170" s="51">
        <v>9</v>
      </c>
      <c r="C170" s="51">
        <v>2</v>
      </c>
      <c r="D170" s="51">
        <v>1</v>
      </c>
      <c r="E170" s="52">
        <v>1</v>
      </c>
      <c r="F170" s="54">
        <v>3</v>
      </c>
      <c r="G170" s="45" t="s">
        <v>124</v>
      </c>
      <c r="H170" s="40">
        <v>141</v>
      </c>
      <c r="I170" s="57">
        <v>0</v>
      </c>
      <c r="J170" s="57">
        <v>0</v>
      </c>
      <c r="K170" s="57">
        <v>0</v>
      </c>
      <c r="L170" s="57">
        <v>0</v>
      </c>
    </row>
    <row r="171" spans="1:12" ht="39" hidden="1" customHeight="1" collapsed="1">
      <c r="A171" s="102">
        <v>2</v>
      </c>
      <c r="B171" s="102">
        <v>9</v>
      </c>
      <c r="C171" s="102">
        <v>2</v>
      </c>
      <c r="D171" s="102">
        <v>2</v>
      </c>
      <c r="E171" s="102"/>
      <c r="F171" s="102"/>
      <c r="G171" s="53" t="s">
        <v>125</v>
      </c>
      <c r="H171" s="40">
        <v>142</v>
      </c>
      <c r="I171" s="42">
        <f>I172</f>
        <v>0</v>
      </c>
      <c r="J171" s="81">
        <f>J172</f>
        <v>0</v>
      </c>
      <c r="K171" s="42">
        <f>K172</f>
        <v>0</v>
      </c>
      <c r="L171" s="41">
        <f>L172</f>
        <v>0</v>
      </c>
    </row>
    <row r="172" spans="1:12" ht="43.5" hidden="1" customHeight="1" collapsed="1">
      <c r="A172" s="55">
        <v>2</v>
      </c>
      <c r="B172" s="51">
        <v>9</v>
      </c>
      <c r="C172" s="51">
        <v>2</v>
      </c>
      <c r="D172" s="51">
        <v>2</v>
      </c>
      <c r="E172" s="52">
        <v>1</v>
      </c>
      <c r="F172" s="54"/>
      <c r="G172" s="45" t="s">
        <v>126</v>
      </c>
      <c r="H172" s="40">
        <v>143</v>
      </c>
      <c r="I172" s="62">
        <f>SUM(I173:I175)</f>
        <v>0</v>
      </c>
      <c r="J172" s="62">
        <f>SUM(J173:J175)</f>
        <v>0</v>
      </c>
      <c r="K172" s="62">
        <f>SUM(K173:K175)</f>
        <v>0</v>
      </c>
      <c r="L172" s="62">
        <f>SUM(L173:L175)</f>
        <v>0</v>
      </c>
    </row>
    <row r="173" spans="1:12" ht="54.75" hidden="1" customHeight="1" collapsed="1">
      <c r="A173" s="55">
        <v>2</v>
      </c>
      <c r="B173" s="51">
        <v>9</v>
      </c>
      <c r="C173" s="51">
        <v>2</v>
      </c>
      <c r="D173" s="51">
        <v>2</v>
      </c>
      <c r="E173" s="51">
        <v>1</v>
      </c>
      <c r="F173" s="54">
        <v>1</v>
      </c>
      <c r="G173" s="103" t="s">
        <v>127</v>
      </c>
      <c r="H173" s="40">
        <v>144</v>
      </c>
      <c r="I173" s="57">
        <v>0</v>
      </c>
      <c r="J173" s="56">
        <v>0</v>
      </c>
      <c r="K173" s="56">
        <v>0</v>
      </c>
      <c r="L173" s="56">
        <v>0</v>
      </c>
    </row>
    <row r="174" spans="1:12" ht="54" hidden="1" customHeight="1" collapsed="1">
      <c r="A174" s="64">
        <v>2</v>
      </c>
      <c r="B174" s="66">
        <v>9</v>
      </c>
      <c r="C174" s="64">
        <v>2</v>
      </c>
      <c r="D174" s="65">
        <v>2</v>
      </c>
      <c r="E174" s="65">
        <v>1</v>
      </c>
      <c r="F174" s="67">
        <v>2</v>
      </c>
      <c r="G174" s="66" t="s">
        <v>128</v>
      </c>
      <c r="H174" s="40">
        <v>145</v>
      </c>
      <c r="I174" s="56">
        <v>0</v>
      </c>
      <c r="J174" s="58">
        <v>0</v>
      </c>
      <c r="K174" s="58">
        <v>0</v>
      </c>
      <c r="L174" s="58">
        <v>0</v>
      </c>
    </row>
    <row r="175" spans="1:12" ht="54" hidden="1" customHeight="1" collapsed="1">
      <c r="A175" s="51">
        <v>2</v>
      </c>
      <c r="B175" s="75">
        <v>9</v>
      </c>
      <c r="C175" s="72">
        <v>2</v>
      </c>
      <c r="D175" s="73">
        <v>2</v>
      </c>
      <c r="E175" s="73">
        <v>1</v>
      </c>
      <c r="F175" s="74">
        <v>3</v>
      </c>
      <c r="G175" s="75" t="s">
        <v>129</v>
      </c>
      <c r="H175" s="40">
        <v>146</v>
      </c>
      <c r="I175" s="101">
        <v>0</v>
      </c>
      <c r="J175" s="101">
        <v>0</v>
      </c>
      <c r="K175" s="101">
        <v>0</v>
      </c>
      <c r="L175" s="101">
        <v>0</v>
      </c>
    </row>
    <row r="176" spans="1:12" ht="76.5" hidden="1" customHeight="1" collapsed="1">
      <c r="A176" s="36">
        <v>3</v>
      </c>
      <c r="B176" s="38"/>
      <c r="C176" s="36"/>
      <c r="D176" s="37"/>
      <c r="E176" s="37"/>
      <c r="F176" s="39"/>
      <c r="G176" s="89" t="s">
        <v>130</v>
      </c>
      <c r="H176" s="40">
        <v>147</v>
      </c>
      <c r="I176" s="41">
        <f>SUM(I177+I230+I295)</f>
        <v>0</v>
      </c>
      <c r="J176" s="81">
        <f>SUM(J177+J230+J295)</f>
        <v>0</v>
      </c>
      <c r="K176" s="42">
        <f>SUM(K177+K230+K295)</f>
        <v>0</v>
      </c>
      <c r="L176" s="41">
        <f>SUM(L177+L230+L295)</f>
        <v>0</v>
      </c>
    </row>
    <row r="177" spans="1:16" ht="34.5" hidden="1" customHeight="1" collapsed="1">
      <c r="A177" s="84">
        <v>3</v>
      </c>
      <c r="B177" s="36">
        <v>1</v>
      </c>
      <c r="C177" s="60"/>
      <c r="D177" s="43"/>
      <c r="E177" s="43"/>
      <c r="F177" s="97"/>
      <c r="G177" s="80" t="s">
        <v>131</v>
      </c>
      <c r="H177" s="40">
        <v>148</v>
      </c>
      <c r="I177" s="41">
        <f>SUM(I178+I201+I208+I220+I224)</f>
        <v>0</v>
      </c>
      <c r="J177" s="61">
        <f>SUM(J178+J201+J208+J220+J224)</f>
        <v>0</v>
      </c>
      <c r="K177" s="61">
        <f>SUM(K178+K201+K208+K220+K224)</f>
        <v>0</v>
      </c>
      <c r="L177" s="61">
        <f>SUM(L178+L201+L208+L220+L224)</f>
        <v>0</v>
      </c>
    </row>
    <row r="178" spans="1:16" ht="30.75" hidden="1" customHeight="1" collapsed="1">
      <c r="A178" s="46">
        <v>3</v>
      </c>
      <c r="B178" s="45">
        <v>1</v>
      </c>
      <c r="C178" s="46">
        <v>1</v>
      </c>
      <c r="D178" s="44"/>
      <c r="E178" s="44"/>
      <c r="F178" s="104"/>
      <c r="G178" s="55" t="s">
        <v>132</v>
      </c>
      <c r="H178" s="40">
        <v>149</v>
      </c>
      <c r="I178" s="61">
        <f>SUM(I179+I182+I187+I193+I198)</f>
        <v>0</v>
      </c>
      <c r="J178" s="81">
        <f>SUM(J179+J182+J187+J193+J198)</f>
        <v>0</v>
      </c>
      <c r="K178" s="42">
        <f>SUM(K179+K182+K187+K193+K198)</f>
        <v>0</v>
      </c>
      <c r="L178" s="41">
        <f>SUM(L179+L182+L187+L193+L198)</f>
        <v>0</v>
      </c>
    </row>
    <row r="179" spans="1:16" ht="12.75" hidden="1" customHeight="1" collapsed="1">
      <c r="A179" s="51">
        <v>3</v>
      </c>
      <c r="B179" s="53">
        <v>1</v>
      </c>
      <c r="C179" s="51">
        <v>1</v>
      </c>
      <c r="D179" s="52">
        <v>1</v>
      </c>
      <c r="E179" s="52"/>
      <c r="F179" s="105"/>
      <c r="G179" s="55" t="s">
        <v>133</v>
      </c>
      <c r="H179" s="40">
        <v>150</v>
      </c>
      <c r="I179" s="41">
        <f t="shared" ref="I179:L180" si="18">I180</f>
        <v>0</v>
      </c>
      <c r="J179" s="82">
        <f t="shared" si="18"/>
        <v>0</v>
      </c>
      <c r="K179" s="62">
        <f t="shared" si="18"/>
        <v>0</v>
      </c>
      <c r="L179" s="61">
        <f t="shared" si="18"/>
        <v>0</v>
      </c>
    </row>
    <row r="180" spans="1:16" ht="13.5" hidden="1" customHeight="1" collapsed="1">
      <c r="A180" s="51">
        <v>3</v>
      </c>
      <c r="B180" s="53">
        <v>1</v>
      </c>
      <c r="C180" s="51">
        <v>1</v>
      </c>
      <c r="D180" s="52">
        <v>1</v>
      </c>
      <c r="E180" s="52">
        <v>1</v>
      </c>
      <c r="F180" s="85"/>
      <c r="G180" s="55" t="s">
        <v>134</v>
      </c>
      <c r="H180" s="40">
        <v>151</v>
      </c>
      <c r="I180" s="61">
        <f t="shared" si="18"/>
        <v>0</v>
      </c>
      <c r="J180" s="41">
        <f t="shared" si="18"/>
        <v>0</v>
      </c>
      <c r="K180" s="41">
        <f t="shared" si="18"/>
        <v>0</v>
      </c>
      <c r="L180" s="41">
        <f t="shared" si="18"/>
        <v>0</v>
      </c>
    </row>
    <row r="181" spans="1:16" ht="13.5" hidden="1" customHeight="1" collapsed="1">
      <c r="A181" s="51">
        <v>3</v>
      </c>
      <c r="B181" s="53">
        <v>1</v>
      </c>
      <c r="C181" s="51">
        <v>1</v>
      </c>
      <c r="D181" s="52">
        <v>1</v>
      </c>
      <c r="E181" s="52">
        <v>1</v>
      </c>
      <c r="F181" s="85">
        <v>1</v>
      </c>
      <c r="G181" s="55" t="s">
        <v>134</v>
      </c>
      <c r="H181" s="40">
        <v>152</v>
      </c>
      <c r="I181" s="58">
        <v>0</v>
      </c>
      <c r="J181" s="58">
        <v>0</v>
      </c>
      <c r="K181" s="58">
        <v>0</v>
      </c>
      <c r="L181" s="58">
        <v>0</v>
      </c>
    </row>
    <row r="182" spans="1:16" ht="14.25" hidden="1" customHeight="1" collapsed="1">
      <c r="A182" s="46">
        <v>3</v>
      </c>
      <c r="B182" s="44">
        <v>1</v>
      </c>
      <c r="C182" s="44">
        <v>1</v>
      </c>
      <c r="D182" s="44">
        <v>2</v>
      </c>
      <c r="E182" s="44"/>
      <c r="F182" s="47"/>
      <c r="G182" s="45" t="s">
        <v>135</v>
      </c>
      <c r="H182" s="40">
        <v>153</v>
      </c>
      <c r="I182" s="61">
        <f>I183</f>
        <v>0</v>
      </c>
      <c r="J182" s="82">
        <f>J183</f>
        <v>0</v>
      </c>
      <c r="K182" s="62">
        <f>K183</f>
        <v>0</v>
      </c>
      <c r="L182" s="61">
        <f>L183</f>
        <v>0</v>
      </c>
    </row>
    <row r="183" spans="1:16" ht="13.5" hidden="1" customHeight="1" collapsed="1">
      <c r="A183" s="51">
        <v>3</v>
      </c>
      <c r="B183" s="52">
        <v>1</v>
      </c>
      <c r="C183" s="52">
        <v>1</v>
      </c>
      <c r="D183" s="52">
        <v>2</v>
      </c>
      <c r="E183" s="52">
        <v>1</v>
      </c>
      <c r="F183" s="54"/>
      <c r="G183" s="45" t="s">
        <v>135</v>
      </c>
      <c r="H183" s="40">
        <v>154</v>
      </c>
      <c r="I183" s="41">
        <f>SUM(I184:I186)</f>
        <v>0</v>
      </c>
      <c r="J183" s="81">
        <f>SUM(J184:J186)</f>
        <v>0</v>
      </c>
      <c r="K183" s="42">
        <f>SUM(K184:K186)</f>
        <v>0</v>
      </c>
      <c r="L183" s="41">
        <f>SUM(L184:L186)</f>
        <v>0</v>
      </c>
    </row>
    <row r="184" spans="1:16" ht="14.25" hidden="1" customHeight="1" collapsed="1">
      <c r="A184" s="46">
        <v>3</v>
      </c>
      <c r="B184" s="44">
        <v>1</v>
      </c>
      <c r="C184" s="44">
        <v>1</v>
      </c>
      <c r="D184" s="44">
        <v>2</v>
      </c>
      <c r="E184" s="44">
        <v>1</v>
      </c>
      <c r="F184" s="47">
        <v>1</v>
      </c>
      <c r="G184" s="45" t="s">
        <v>136</v>
      </c>
      <c r="H184" s="40">
        <v>155</v>
      </c>
      <c r="I184" s="56">
        <v>0</v>
      </c>
      <c r="J184" s="56">
        <v>0</v>
      </c>
      <c r="K184" s="56">
        <v>0</v>
      </c>
      <c r="L184" s="101">
        <v>0</v>
      </c>
    </row>
    <row r="185" spans="1:16" ht="14.25" hidden="1" customHeight="1" collapsed="1">
      <c r="A185" s="51">
        <v>3</v>
      </c>
      <c r="B185" s="52">
        <v>1</v>
      </c>
      <c r="C185" s="52">
        <v>1</v>
      </c>
      <c r="D185" s="52">
        <v>2</v>
      </c>
      <c r="E185" s="52">
        <v>1</v>
      </c>
      <c r="F185" s="54">
        <v>2</v>
      </c>
      <c r="G185" s="53" t="s">
        <v>137</v>
      </c>
      <c r="H185" s="40">
        <v>156</v>
      </c>
      <c r="I185" s="58">
        <v>0</v>
      </c>
      <c r="J185" s="58">
        <v>0</v>
      </c>
      <c r="K185" s="58">
        <v>0</v>
      </c>
      <c r="L185" s="58">
        <v>0</v>
      </c>
    </row>
    <row r="186" spans="1:16" ht="26.25" hidden="1" customHeight="1" collapsed="1">
      <c r="A186" s="46">
        <v>3</v>
      </c>
      <c r="B186" s="44">
        <v>1</v>
      </c>
      <c r="C186" s="44">
        <v>1</v>
      </c>
      <c r="D186" s="44">
        <v>2</v>
      </c>
      <c r="E186" s="44">
        <v>1</v>
      </c>
      <c r="F186" s="47">
        <v>3</v>
      </c>
      <c r="G186" s="45" t="s">
        <v>138</v>
      </c>
      <c r="H186" s="40">
        <v>157</v>
      </c>
      <c r="I186" s="56">
        <v>0</v>
      </c>
      <c r="J186" s="56">
        <v>0</v>
      </c>
      <c r="K186" s="56">
        <v>0</v>
      </c>
      <c r="L186" s="101">
        <v>0</v>
      </c>
    </row>
    <row r="187" spans="1:16" ht="14.25" hidden="1" customHeight="1" collapsed="1">
      <c r="A187" s="51">
        <v>3</v>
      </c>
      <c r="B187" s="52">
        <v>1</v>
      </c>
      <c r="C187" s="52">
        <v>1</v>
      </c>
      <c r="D187" s="52">
        <v>3</v>
      </c>
      <c r="E187" s="52"/>
      <c r="F187" s="54"/>
      <c r="G187" s="53" t="s">
        <v>139</v>
      </c>
      <c r="H187" s="40">
        <v>158</v>
      </c>
      <c r="I187" s="41">
        <f>I188</f>
        <v>0</v>
      </c>
      <c r="J187" s="81">
        <f>J188</f>
        <v>0</v>
      </c>
      <c r="K187" s="42">
        <f>K188</f>
        <v>0</v>
      </c>
      <c r="L187" s="41">
        <f>L188</f>
        <v>0</v>
      </c>
    </row>
    <row r="188" spans="1:16" ht="14.25" hidden="1" customHeight="1" collapsed="1">
      <c r="A188" s="51">
        <v>3</v>
      </c>
      <c r="B188" s="52">
        <v>1</v>
      </c>
      <c r="C188" s="52">
        <v>1</v>
      </c>
      <c r="D188" s="52">
        <v>3</v>
      </c>
      <c r="E188" s="52">
        <v>1</v>
      </c>
      <c r="F188" s="54"/>
      <c r="G188" s="53" t="s">
        <v>139</v>
      </c>
      <c r="H188" s="40">
        <v>159</v>
      </c>
      <c r="I188" s="41">
        <f t="shared" ref="I188:P188" si="19">SUM(I189:I192)</f>
        <v>0</v>
      </c>
      <c r="J188" s="41">
        <f t="shared" si="19"/>
        <v>0</v>
      </c>
      <c r="K188" s="41">
        <f t="shared" si="19"/>
        <v>0</v>
      </c>
      <c r="L188" s="41">
        <f t="shared" si="19"/>
        <v>0</v>
      </c>
      <c r="M188" s="41">
        <f t="shared" si="19"/>
        <v>0</v>
      </c>
      <c r="N188" s="41">
        <f t="shared" si="19"/>
        <v>0</v>
      </c>
      <c r="O188" s="41">
        <f t="shared" si="19"/>
        <v>0</v>
      </c>
      <c r="P188" s="41">
        <f t="shared" si="19"/>
        <v>0</v>
      </c>
    </row>
    <row r="189" spans="1:16" ht="13.5" hidden="1" customHeight="1" collapsed="1">
      <c r="A189" s="51">
        <v>3</v>
      </c>
      <c r="B189" s="52">
        <v>1</v>
      </c>
      <c r="C189" s="52">
        <v>1</v>
      </c>
      <c r="D189" s="52">
        <v>3</v>
      </c>
      <c r="E189" s="52">
        <v>1</v>
      </c>
      <c r="F189" s="54">
        <v>1</v>
      </c>
      <c r="G189" s="53" t="s">
        <v>140</v>
      </c>
      <c r="H189" s="40">
        <v>160</v>
      </c>
      <c r="I189" s="58">
        <v>0</v>
      </c>
      <c r="J189" s="58">
        <v>0</v>
      </c>
      <c r="K189" s="58">
        <v>0</v>
      </c>
      <c r="L189" s="101">
        <v>0</v>
      </c>
    </row>
    <row r="190" spans="1:16" ht="15.75" hidden="1" customHeight="1" collapsed="1">
      <c r="A190" s="51">
        <v>3</v>
      </c>
      <c r="B190" s="52">
        <v>1</v>
      </c>
      <c r="C190" s="52">
        <v>1</v>
      </c>
      <c r="D190" s="52">
        <v>3</v>
      </c>
      <c r="E190" s="52">
        <v>1</v>
      </c>
      <c r="F190" s="54">
        <v>2</v>
      </c>
      <c r="G190" s="53" t="s">
        <v>141</v>
      </c>
      <c r="H190" s="40">
        <v>161</v>
      </c>
      <c r="I190" s="56">
        <v>0</v>
      </c>
      <c r="J190" s="58">
        <v>0</v>
      </c>
      <c r="K190" s="58">
        <v>0</v>
      </c>
      <c r="L190" s="58">
        <v>0</v>
      </c>
    </row>
    <row r="191" spans="1:16" ht="15.75" hidden="1" customHeight="1" collapsed="1">
      <c r="A191" s="51">
        <v>3</v>
      </c>
      <c r="B191" s="52">
        <v>1</v>
      </c>
      <c r="C191" s="52">
        <v>1</v>
      </c>
      <c r="D191" s="52">
        <v>3</v>
      </c>
      <c r="E191" s="52">
        <v>1</v>
      </c>
      <c r="F191" s="54">
        <v>3</v>
      </c>
      <c r="G191" s="55" t="s">
        <v>142</v>
      </c>
      <c r="H191" s="40">
        <v>162</v>
      </c>
      <c r="I191" s="56">
        <v>0</v>
      </c>
      <c r="J191" s="58">
        <v>0</v>
      </c>
      <c r="K191" s="58">
        <v>0</v>
      </c>
      <c r="L191" s="58">
        <v>0</v>
      </c>
    </row>
    <row r="192" spans="1:16" ht="27" hidden="1" customHeight="1" collapsed="1">
      <c r="A192" s="64">
        <v>3</v>
      </c>
      <c r="B192" s="65">
        <v>1</v>
      </c>
      <c r="C192" s="65">
        <v>1</v>
      </c>
      <c r="D192" s="65">
        <v>3</v>
      </c>
      <c r="E192" s="65">
        <v>1</v>
      </c>
      <c r="F192" s="67">
        <v>4</v>
      </c>
      <c r="G192" s="145" t="s">
        <v>143</v>
      </c>
      <c r="H192" s="40">
        <v>163</v>
      </c>
      <c r="I192" s="146">
        <v>0</v>
      </c>
      <c r="J192" s="147">
        <v>0</v>
      </c>
      <c r="K192" s="58">
        <v>0</v>
      </c>
      <c r="L192" s="58">
        <v>0</v>
      </c>
    </row>
    <row r="193" spans="1:12" ht="18" hidden="1" customHeight="1" collapsed="1">
      <c r="A193" s="64">
        <v>3</v>
      </c>
      <c r="B193" s="65">
        <v>1</v>
      </c>
      <c r="C193" s="65">
        <v>1</v>
      </c>
      <c r="D193" s="65">
        <v>4</v>
      </c>
      <c r="E193" s="65"/>
      <c r="F193" s="67"/>
      <c r="G193" s="66" t="s">
        <v>144</v>
      </c>
      <c r="H193" s="40">
        <v>163</v>
      </c>
      <c r="I193" s="41">
        <f>I194</f>
        <v>0</v>
      </c>
      <c r="J193" s="83">
        <f>J194</f>
        <v>0</v>
      </c>
      <c r="K193" s="49">
        <f>K194</f>
        <v>0</v>
      </c>
      <c r="L193" s="50">
        <f>L194</f>
        <v>0</v>
      </c>
    </row>
    <row r="194" spans="1:12" ht="13.5" hidden="1" customHeight="1" collapsed="1">
      <c r="A194" s="51">
        <v>3</v>
      </c>
      <c r="B194" s="52">
        <v>1</v>
      </c>
      <c r="C194" s="52">
        <v>1</v>
      </c>
      <c r="D194" s="52">
        <v>4</v>
      </c>
      <c r="E194" s="52">
        <v>1</v>
      </c>
      <c r="F194" s="54"/>
      <c r="G194" s="66" t="s">
        <v>144</v>
      </c>
      <c r="H194" s="40">
        <v>164</v>
      </c>
      <c r="I194" s="61">
        <f>SUM(I195:I197)</f>
        <v>0</v>
      </c>
      <c r="J194" s="81">
        <f>SUM(J195:J197)</f>
        <v>0</v>
      </c>
      <c r="K194" s="42">
        <f>SUM(K195:K197)</f>
        <v>0</v>
      </c>
      <c r="L194" s="41">
        <f>SUM(L195:L197)</f>
        <v>0</v>
      </c>
    </row>
    <row r="195" spans="1:12" ht="17.25" hidden="1" customHeight="1" collapsed="1">
      <c r="A195" s="51">
        <v>3</v>
      </c>
      <c r="B195" s="52">
        <v>1</v>
      </c>
      <c r="C195" s="52">
        <v>1</v>
      </c>
      <c r="D195" s="52">
        <v>4</v>
      </c>
      <c r="E195" s="52">
        <v>1</v>
      </c>
      <c r="F195" s="54">
        <v>1</v>
      </c>
      <c r="G195" s="53" t="s">
        <v>145</v>
      </c>
      <c r="H195" s="40">
        <v>165</v>
      </c>
      <c r="I195" s="58">
        <v>0</v>
      </c>
      <c r="J195" s="58">
        <v>0</v>
      </c>
      <c r="K195" s="58">
        <v>0</v>
      </c>
      <c r="L195" s="101">
        <v>0</v>
      </c>
    </row>
    <row r="196" spans="1:12" ht="25.5" hidden="1" customHeight="1" collapsed="1">
      <c r="A196" s="46">
        <v>3</v>
      </c>
      <c r="B196" s="44">
        <v>1</v>
      </c>
      <c r="C196" s="44">
        <v>1</v>
      </c>
      <c r="D196" s="44">
        <v>4</v>
      </c>
      <c r="E196" s="44">
        <v>1</v>
      </c>
      <c r="F196" s="47">
        <v>2</v>
      </c>
      <c r="G196" s="45" t="s">
        <v>146</v>
      </c>
      <c r="H196" s="40">
        <v>166</v>
      </c>
      <c r="I196" s="56">
        <v>0</v>
      </c>
      <c r="J196" s="56">
        <v>0</v>
      </c>
      <c r="K196" s="56">
        <v>0</v>
      </c>
      <c r="L196" s="58">
        <v>0</v>
      </c>
    </row>
    <row r="197" spans="1:12" ht="14.25" hidden="1" customHeight="1" collapsed="1">
      <c r="A197" s="51">
        <v>3</v>
      </c>
      <c r="B197" s="52">
        <v>1</v>
      </c>
      <c r="C197" s="52">
        <v>1</v>
      </c>
      <c r="D197" s="52">
        <v>4</v>
      </c>
      <c r="E197" s="52">
        <v>1</v>
      </c>
      <c r="F197" s="54">
        <v>3</v>
      </c>
      <c r="G197" s="53" t="s">
        <v>147</v>
      </c>
      <c r="H197" s="40">
        <v>167</v>
      </c>
      <c r="I197" s="56">
        <v>0</v>
      </c>
      <c r="J197" s="56">
        <v>0</v>
      </c>
      <c r="K197" s="56">
        <v>0</v>
      </c>
      <c r="L197" s="58"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5</v>
      </c>
      <c r="E198" s="52"/>
      <c r="F198" s="54"/>
      <c r="G198" s="53" t="s">
        <v>148</v>
      </c>
      <c r="H198" s="40">
        <v>168</v>
      </c>
      <c r="I198" s="41">
        <f t="shared" ref="I198:L199" si="20">I199</f>
        <v>0</v>
      </c>
      <c r="J198" s="81">
        <f t="shared" si="20"/>
        <v>0</v>
      </c>
      <c r="K198" s="42">
        <f t="shared" si="20"/>
        <v>0</v>
      </c>
      <c r="L198" s="41">
        <f t="shared" si="20"/>
        <v>0</v>
      </c>
    </row>
    <row r="199" spans="1:12" ht="26.25" hidden="1" customHeight="1" collapsed="1">
      <c r="A199" s="64">
        <v>3</v>
      </c>
      <c r="B199" s="65">
        <v>1</v>
      </c>
      <c r="C199" s="65">
        <v>1</v>
      </c>
      <c r="D199" s="65">
        <v>5</v>
      </c>
      <c r="E199" s="65">
        <v>1</v>
      </c>
      <c r="F199" s="67"/>
      <c r="G199" s="53" t="s">
        <v>148</v>
      </c>
      <c r="H199" s="40">
        <v>169</v>
      </c>
      <c r="I199" s="42">
        <f t="shared" si="20"/>
        <v>0</v>
      </c>
      <c r="J199" s="42">
        <f t="shared" si="20"/>
        <v>0</v>
      </c>
      <c r="K199" s="42">
        <f t="shared" si="20"/>
        <v>0</v>
      </c>
      <c r="L199" s="42">
        <f t="shared" si="20"/>
        <v>0</v>
      </c>
    </row>
    <row r="200" spans="1:12" ht="27" hidden="1" customHeight="1" collapsed="1">
      <c r="A200" s="51">
        <v>3</v>
      </c>
      <c r="B200" s="52">
        <v>1</v>
      </c>
      <c r="C200" s="52">
        <v>1</v>
      </c>
      <c r="D200" s="52">
        <v>5</v>
      </c>
      <c r="E200" s="52">
        <v>1</v>
      </c>
      <c r="F200" s="54">
        <v>1</v>
      </c>
      <c r="G200" s="53" t="s">
        <v>148</v>
      </c>
      <c r="H200" s="40">
        <v>170</v>
      </c>
      <c r="I200" s="56">
        <v>0</v>
      </c>
      <c r="J200" s="58">
        <v>0</v>
      </c>
      <c r="K200" s="58">
        <v>0</v>
      </c>
      <c r="L200" s="58">
        <v>0</v>
      </c>
    </row>
    <row r="201" spans="1:12" ht="26.25" hidden="1" customHeight="1" collapsed="1">
      <c r="A201" s="64">
        <v>3</v>
      </c>
      <c r="B201" s="65">
        <v>1</v>
      </c>
      <c r="C201" s="65">
        <v>2</v>
      </c>
      <c r="D201" s="65"/>
      <c r="E201" s="65"/>
      <c r="F201" s="67"/>
      <c r="G201" s="66" t="s">
        <v>149</v>
      </c>
      <c r="H201" s="40">
        <v>171</v>
      </c>
      <c r="I201" s="41">
        <f t="shared" ref="I201:L202" si="21">I202</f>
        <v>0</v>
      </c>
      <c r="J201" s="83">
        <f t="shared" si="21"/>
        <v>0</v>
      </c>
      <c r="K201" s="49">
        <f t="shared" si="21"/>
        <v>0</v>
      </c>
      <c r="L201" s="50">
        <f t="shared" si="21"/>
        <v>0</v>
      </c>
    </row>
    <row r="202" spans="1:12" ht="25.5" hidden="1" customHeight="1" collapsed="1">
      <c r="A202" s="51">
        <v>3</v>
      </c>
      <c r="B202" s="52">
        <v>1</v>
      </c>
      <c r="C202" s="52">
        <v>2</v>
      </c>
      <c r="D202" s="52">
        <v>1</v>
      </c>
      <c r="E202" s="52"/>
      <c r="F202" s="54"/>
      <c r="G202" s="66" t="s">
        <v>149</v>
      </c>
      <c r="H202" s="40">
        <v>172</v>
      </c>
      <c r="I202" s="61">
        <f t="shared" si="21"/>
        <v>0</v>
      </c>
      <c r="J202" s="81">
        <f t="shared" si="21"/>
        <v>0</v>
      </c>
      <c r="K202" s="42">
        <f t="shared" si="21"/>
        <v>0</v>
      </c>
      <c r="L202" s="41">
        <f t="shared" si="21"/>
        <v>0</v>
      </c>
    </row>
    <row r="203" spans="1:12" ht="26.25" hidden="1" customHeight="1" collapsed="1">
      <c r="A203" s="46">
        <v>3</v>
      </c>
      <c r="B203" s="44">
        <v>1</v>
      </c>
      <c r="C203" s="44">
        <v>2</v>
      </c>
      <c r="D203" s="44">
        <v>1</v>
      </c>
      <c r="E203" s="44">
        <v>1</v>
      </c>
      <c r="F203" s="47"/>
      <c r="G203" s="66" t="s">
        <v>149</v>
      </c>
      <c r="H203" s="40">
        <v>173</v>
      </c>
      <c r="I203" s="41">
        <f>SUM(I204:I207)</f>
        <v>0</v>
      </c>
      <c r="J203" s="82">
        <f>SUM(J204:J207)</f>
        <v>0</v>
      </c>
      <c r="K203" s="62">
        <f>SUM(K204:K207)</f>
        <v>0</v>
      </c>
      <c r="L203" s="61">
        <f>SUM(L204:L207)</f>
        <v>0</v>
      </c>
    </row>
    <row r="204" spans="1:12" ht="41.25" hidden="1" customHeight="1" collapsed="1">
      <c r="A204" s="51">
        <v>3</v>
      </c>
      <c r="B204" s="52">
        <v>1</v>
      </c>
      <c r="C204" s="52">
        <v>2</v>
      </c>
      <c r="D204" s="52">
        <v>1</v>
      </c>
      <c r="E204" s="52">
        <v>1</v>
      </c>
      <c r="F204" s="54">
        <v>2</v>
      </c>
      <c r="G204" s="53" t="s">
        <v>150</v>
      </c>
      <c r="H204" s="40">
        <v>174</v>
      </c>
      <c r="I204" s="58">
        <v>0</v>
      </c>
      <c r="J204" s="58">
        <v>0</v>
      </c>
      <c r="K204" s="58">
        <v>0</v>
      </c>
      <c r="L204" s="58">
        <v>0</v>
      </c>
    </row>
    <row r="205" spans="1:12" ht="14.25" hidden="1" customHeight="1" collapsed="1">
      <c r="A205" s="51">
        <v>3</v>
      </c>
      <c r="B205" s="52">
        <v>1</v>
      </c>
      <c r="C205" s="52">
        <v>2</v>
      </c>
      <c r="D205" s="51">
        <v>1</v>
      </c>
      <c r="E205" s="52">
        <v>1</v>
      </c>
      <c r="F205" s="54">
        <v>3</v>
      </c>
      <c r="G205" s="53" t="s">
        <v>151</v>
      </c>
      <c r="H205" s="40">
        <v>175</v>
      </c>
      <c r="I205" s="58">
        <v>0</v>
      </c>
      <c r="J205" s="58">
        <v>0</v>
      </c>
      <c r="K205" s="58">
        <v>0</v>
      </c>
      <c r="L205" s="58">
        <v>0</v>
      </c>
    </row>
    <row r="206" spans="1:12" ht="18.75" hidden="1" customHeight="1" collapsed="1">
      <c r="A206" s="51">
        <v>3</v>
      </c>
      <c r="B206" s="52">
        <v>1</v>
      </c>
      <c r="C206" s="52">
        <v>2</v>
      </c>
      <c r="D206" s="51">
        <v>1</v>
      </c>
      <c r="E206" s="52">
        <v>1</v>
      </c>
      <c r="F206" s="54">
        <v>4</v>
      </c>
      <c r="G206" s="53" t="s">
        <v>152</v>
      </c>
      <c r="H206" s="40">
        <v>176</v>
      </c>
      <c r="I206" s="58">
        <v>0</v>
      </c>
      <c r="J206" s="58">
        <v>0</v>
      </c>
      <c r="K206" s="58">
        <v>0</v>
      </c>
      <c r="L206" s="58">
        <v>0</v>
      </c>
    </row>
    <row r="207" spans="1:12" ht="17.25" hidden="1" customHeight="1" collapsed="1">
      <c r="A207" s="64">
        <v>3</v>
      </c>
      <c r="B207" s="73">
        <v>1</v>
      </c>
      <c r="C207" s="73">
        <v>2</v>
      </c>
      <c r="D207" s="72">
        <v>1</v>
      </c>
      <c r="E207" s="73">
        <v>1</v>
      </c>
      <c r="F207" s="74">
        <v>5</v>
      </c>
      <c r="G207" s="75" t="s">
        <v>153</v>
      </c>
      <c r="H207" s="40">
        <v>177</v>
      </c>
      <c r="I207" s="58">
        <v>0</v>
      </c>
      <c r="J207" s="58">
        <v>0</v>
      </c>
      <c r="K207" s="58">
        <v>0</v>
      </c>
      <c r="L207" s="101">
        <v>0</v>
      </c>
    </row>
    <row r="208" spans="1:12" ht="15" hidden="1" customHeight="1" collapsed="1">
      <c r="A208" s="51">
        <v>3</v>
      </c>
      <c r="B208" s="52">
        <v>1</v>
      </c>
      <c r="C208" s="52">
        <v>3</v>
      </c>
      <c r="D208" s="51"/>
      <c r="E208" s="52"/>
      <c r="F208" s="54"/>
      <c r="G208" s="53" t="s">
        <v>154</v>
      </c>
      <c r="H208" s="40">
        <v>178</v>
      </c>
      <c r="I208" s="41">
        <f>SUM(I209+I212)</f>
        <v>0</v>
      </c>
      <c r="J208" s="81">
        <f>SUM(J209+J212)</f>
        <v>0</v>
      </c>
      <c r="K208" s="42">
        <f>SUM(K209+K212)</f>
        <v>0</v>
      </c>
      <c r="L208" s="41">
        <f>SUM(L209+L212)</f>
        <v>0</v>
      </c>
    </row>
    <row r="209" spans="1:16" ht="27.75" hidden="1" customHeight="1" collapsed="1">
      <c r="A209" s="46">
        <v>3</v>
      </c>
      <c r="B209" s="44">
        <v>1</v>
      </c>
      <c r="C209" s="44">
        <v>3</v>
      </c>
      <c r="D209" s="46">
        <v>1</v>
      </c>
      <c r="E209" s="51"/>
      <c r="F209" s="47"/>
      <c r="G209" s="45" t="s">
        <v>155</v>
      </c>
      <c r="H209" s="40">
        <v>179</v>
      </c>
      <c r="I209" s="61">
        <f t="shared" ref="I209:L210" si="22">I210</f>
        <v>0</v>
      </c>
      <c r="J209" s="82">
        <f t="shared" si="22"/>
        <v>0</v>
      </c>
      <c r="K209" s="62">
        <f t="shared" si="22"/>
        <v>0</v>
      </c>
      <c r="L209" s="61">
        <f t="shared" si="22"/>
        <v>0</v>
      </c>
    </row>
    <row r="210" spans="1:16" ht="30.75" hidden="1" customHeight="1" collapsed="1">
      <c r="A210" s="51">
        <v>3</v>
      </c>
      <c r="B210" s="52">
        <v>1</v>
      </c>
      <c r="C210" s="52">
        <v>3</v>
      </c>
      <c r="D210" s="51">
        <v>1</v>
      </c>
      <c r="E210" s="51">
        <v>1</v>
      </c>
      <c r="F210" s="54"/>
      <c r="G210" s="45" t="s">
        <v>155</v>
      </c>
      <c r="H210" s="40">
        <v>180</v>
      </c>
      <c r="I210" s="41">
        <f t="shared" si="22"/>
        <v>0</v>
      </c>
      <c r="J210" s="81">
        <f t="shared" si="22"/>
        <v>0</v>
      </c>
      <c r="K210" s="42">
        <f t="shared" si="22"/>
        <v>0</v>
      </c>
      <c r="L210" s="41">
        <f t="shared" si="22"/>
        <v>0</v>
      </c>
    </row>
    <row r="211" spans="1:16" ht="27.75" hidden="1" customHeight="1" collapsed="1">
      <c r="A211" s="51">
        <v>3</v>
      </c>
      <c r="B211" s="53">
        <v>1</v>
      </c>
      <c r="C211" s="51">
        <v>3</v>
      </c>
      <c r="D211" s="52">
        <v>1</v>
      </c>
      <c r="E211" s="52">
        <v>1</v>
      </c>
      <c r="F211" s="54">
        <v>1</v>
      </c>
      <c r="G211" s="45" t="s">
        <v>155</v>
      </c>
      <c r="H211" s="40">
        <v>181</v>
      </c>
      <c r="I211" s="101">
        <v>0</v>
      </c>
      <c r="J211" s="101">
        <v>0</v>
      </c>
      <c r="K211" s="101">
        <v>0</v>
      </c>
      <c r="L211" s="101">
        <v>0</v>
      </c>
    </row>
    <row r="212" spans="1:16" ht="15" hidden="1" customHeight="1" collapsed="1">
      <c r="A212" s="51">
        <v>3</v>
      </c>
      <c r="B212" s="53">
        <v>1</v>
      </c>
      <c r="C212" s="51">
        <v>3</v>
      </c>
      <c r="D212" s="52">
        <v>2</v>
      </c>
      <c r="E212" s="52"/>
      <c r="F212" s="54"/>
      <c r="G212" s="53" t="s">
        <v>156</v>
      </c>
      <c r="H212" s="40">
        <v>182</v>
      </c>
      <c r="I212" s="41">
        <f>I213</f>
        <v>0</v>
      </c>
      <c r="J212" s="81">
        <f>J213</f>
        <v>0</v>
      </c>
      <c r="K212" s="42">
        <f>K213</f>
        <v>0</v>
      </c>
      <c r="L212" s="41">
        <f>L213</f>
        <v>0</v>
      </c>
    </row>
    <row r="213" spans="1:16" ht="15.75" hidden="1" customHeight="1" collapsed="1">
      <c r="A213" s="46">
        <v>3</v>
      </c>
      <c r="B213" s="45">
        <v>1</v>
      </c>
      <c r="C213" s="46">
        <v>3</v>
      </c>
      <c r="D213" s="44">
        <v>2</v>
      </c>
      <c r="E213" s="44">
        <v>1</v>
      </c>
      <c r="F213" s="47"/>
      <c r="G213" s="53" t="s">
        <v>156</v>
      </c>
      <c r="H213" s="40">
        <v>183</v>
      </c>
      <c r="I213" s="41">
        <f>SUM(I214:I219)</f>
        <v>0</v>
      </c>
      <c r="J213" s="41">
        <f>SUM(J214:J219)</f>
        <v>0</v>
      </c>
      <c r="K213" s="41">
        <f>SUM(K214:K219)</f>
        <v>0</v>
      </c>
      <c r="L213" s="41">
        <f>SUM(L214:L219)</f>
        <v>0</v>
      </c>
      <c r="M213" s="138"/>
      <c r="N213" s="138"/>
      <c r="O213" s="138"/>
      <c r="P213" s="138"/>
    </row>
    <row r="214" spans="1:16" ht="15" hidden="1" customHeight="1" collapsed="1">
      <c r="A214" s="51">
        <v>3</v>
      </c>
      <c r="B214" s="53">
        <v>1</v>
      </c>
      <c r="C214" s="51">
        <v>3</v>
      </c>
      <c r="D214" s="52">
        <v>2</v>
      </c>
      <c r="E214" s="52">
        <v>1</v>
      </c>
      <c r="F214" s="54">
        <v>1</v>
      </c>
      <c r="G214" s="53" t="s">
        <v>157</v>
      </c>
      <c r="H214" s="40">
        <v>184</v>
      </c>
      <c r="I214" s="58">
        <v>0</v>
      </c>
      <c r="J214" s="58">
        <v>0</v>
      </c>
      <c r="K214" s="58">
        <v>0</v>
      </c>
      <c r="L214" s="101">
        <v>0</v>
      </c>
    </row>
    <row r="215" spans="1:16" ht="26.25" hidden="1" customHeight="1" collapsed="1">
      <c r="A215" s="51">
        <v>3</v>
      </c>
      <c r="B215" s="53">
        <v>1</v>
      </c>
      <c r="C215" s="51">
        <v>3</v>
      </c>
      <c r="D215" s="52">
        <v>2</v>
      </c>
      <c r="E215" s="52">
        <v>1</v>
      </c>
      <c r="F215" s="54">
        <v>2</v>
      </c>
      <c r="G215" s="53" t="s">
        <v>158</v>
      </c>
      <c r="H215" s="40">
        <v>185</v>
      </c>
      <c r="I215" s="58">
        <v>0</v>
      </c>
      <c r="J215" s="58">
        <v>0</v>
      </c>
      <c r="K215" s="58">
        <v>0</v>
      </c>
      <c r="L215" s="58">
        <v>0</v>
      </c>
    </row>
    <row r="216" spans="1:16" ht="16.5" hidden="1" customHeight="1" collapsed="1">
      <c r="A216" s="51">
        <v>3</v>
      </c>
      <c r="B216" s="53">
        <v>1</v>
      </c>
      <c r="C216" s="51">
        <v>3</v>
      </c>
      <c r="D216" s="52">
        <v>2</v>
      </c>
      <c r="E216" s="52">
        <v>1</v>
      </c>
      <c r="F216" s="54">
        <v>3</v>
      </c>
      <c r="G216" s="53" t="s">
        <v>159</v>
      </c>
      <c r="H216" s="40">
        <v>186</v>
      </c>
      <c r="I216" s="58">
        <v>0</v>
      </c>
      <c r="J216" s="58">
        <v>0</v>
      </c>
      <c r="K216" s="58">
        <v>0</v>
      </c>
      <c r="L216" s="58">
        <v>0</v>
      </c>
    </row>
    <row r="217" spans="1:16" ht="27.75" hidden="1" customHeight="1" collapsed="1">
      <c r="A217" s="51">
        <v>3</v>
      </c>
      <c r="B217" s="53">
        <v>1</v>
      </c>
      <c r="C217" s="51">
        <v>3</v>
      </c>
      <c r="D217" s="52">
        <v>2</v>
      </c>
      <c r="E217" s="52">
        <v>1</v>
      </c>
      <c r="F217" s="54">
        <v>4</v>
      </c>
      <c r="G217" s="53" t="s">
        <v>160</v>
      </c>
      <c r="H217" s="40">
        <v>187</v>
      </c>
      <c r="I217" s="58">
        <v>0</v>
      </c>
      <c r="J217" s="58">
        <v>0</v>
      </c>
      <c r="K217" s="58">
        <v>0</v>
      </c>
      <c r="L217" s="101">
        <v>0</v>
      </c>
    </row>
    <row r="218" spans="1:16" ht="15.75" hidden="1" customHeight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5</v>
      </c>
      <c r="G218" s="45" t="s">
        <v>161</v>
      </c>
      <c r="H218" s="40">
        <v>188</v>
      </c>
      <c r="I218" s="58">
        <v>0</v>
      </c>
      <c r="J218" s="58">
        <v>0</v>
      </c>
      <c r="K218" s="58">
        <v>0</v>
      </c>
      <c r="L218" s="58">
        <v>0</v>
      </c>
    </row>
    <row r="219" spans="1:16" ht="13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6</v>
      </c>
      <c r="G219" s="45" t="s">
        <v>156</v>
      </c>
      <c r="H219" s="40">
        <v>189</v>
      </c>
      <c r="I219" s="58">
        <v>0</v>
      </c>
      <c r="J219" s="58">
        <v>0</v>
      </c>
      <c r="K219" s="58">
        <v>0</v>
      </c>
      <c r="L219" s="101">
        <v>0</v>
      </c>
    </row>
    <row r="220" spans="1:16" ht="27" hidden="1" customHeight="1" collapsed="1">
      <c r="A220" s="46">
        <v>3</v>
      </c>
      <c r="B220" s="44">
        <v>1</v>
      </c>
      <c r="C220" s="44">
        <v>4</v>
      </c>
      <c r="D220" s="44"/>
      <c r="E220" s="44"/>
      <c r="F220" s="47"/>
      <c r="G220" s="45" t="s">
        <v>162</v>
      </c>
      <c r="H220" s="40">
        <v>190</v>
      </c>
      <c r="I220" s="61">
        <f t="shared" ref="I220:L222" si="23">I221</f>
        <v>0</v>
      </c>
      <c r="J220" s="82">
        <f t="shared" si="23"/>
        <v>0</v>
      </c>
      <c r="K220" s="62">
        <f t="shared" si="23"/>
        <v>0</v>
      </c>
      <c r="L220" s="62">
        <f t="shared" si="23"/>
        <v>0</v>
      </c>
    </row>
    <row r="221" spans="1:16" ht="27" hidden="1" customHeight="1" collapsed="1">
      <c r="A221" s="64">
        <v>3</v>
      </c>
      <c r="B221" s="73">
        <v>1</v>
      </c>
      <c r="C221" s="73">
        <v>4</v>
      </c>
      <c r="D221" s="73">
        <v>1</v>
      </c>
      <c r="E221" s="73"/>
      <c r="F221" s="74"/>
      <c r="G221" s="45" t="s">
        <v>162</v>
      </c>
      <c r="H221" s="40">
        <v>191</v>
      </c>
      <c r="I221" s="68">
        <f t="shared" si="23"/>
        <v>0</v>
      </c>
      <c r="J221" s="94">
        <f t="shared" si="23"/>
        <v>0</v>
      </c>
      <c r="K221" s="69">
        <f t="shared" si="23"/>
        <v>0</v>
      </c>
      <c r="L221" s="69">
        <f t="shared" si="23"/>
        <v>0</v>
      </c>
    </row>
    <row r="222" spans="1:16" ht="27.75" hidden="1" customHeight="1" collapsed="1">
      <c r="A222" s="51">
        <v>3</v>
      </c>
      <c r="B222" s="52">
        <v>1</v>
      </c>
      <c r="C222" s="52">
        <v>4</v>
      </c>
      <c r="D222" s="52">
        <v>1</v>
      </c>
      <c r="E222" s="52">
        <v>1</v>
      </c>
      <c r="F222" s="54"/>
      <c r="G222" s="45" t="s">
        <v>163</v>
      </c>
      <c r="H222" s="40">
        <v>192</v>
      </c>
      <c r="I222" s="41">
        <f t="shared" si="23"/>
        <v>0</v>
      </c>
      <c r="J222" s="81">
        <f t="shared" si="23"/>
        <v>0</v>
      </c>
      <c r="K222" s="42">
        <f t="shared" si="23"/>
        <v>0</v>
      </c>
      <c r="L222" s="42">
        <f t="shared" si="23"/>
        <v>0</v>
      </c>
    </row>
    <row r="223" spans="1:16" ht="27" hidden="1" customHeight="1" collapsed="1">
      <c r="A223" s="55">
        <v>3</v>
      </c>
      <c r="B223" s="51">
        <v>1</v>
      </c>
      <c r="C223" s="52">
        <v>4</v>
      </c>
      <c r="D223" s="52">
        <v>1</v>
      </c>
      <c r="E223" s="52">
        <v>1</v>
      </c>
      <c r="F223" s="54">
        <v>1</v>
      </c>
      <c r="G223" s="45" t="s">
        <v>163</v>
      </c>
      <c r="H223" s="40">
        <v>193</v>
      </c>
      <c r="I223" s="58">
        <v>0</v>
      </c>
      <c r="J223" s="58">
        <v>0</v>
      </c>
      <c r="K223" s="58">
        <v>0</v>
      </c>
      <c r="L223" s="58">
        <v>0</v>
      </c>
    </row>
    <row r="224" spans="1:16" ht="26.25" hidden="1" customHeight="1" collapsed="1">
      <c r="A224" s="55">
        <v>3</v>
      </c>
      <c r="B224" s="52">
        <v>1</v>
      </c>
      <c r="C224" s="52">
        <v>5</v>
      </c>
      <c r="D224" s="52"/>
      <c r="E224" s="52"/>
      <c r="F224" s="54"/>
      <c r="G224" s="53" t="s">
        <v>164</v>
      </c>
      <c r="H224" s="40">
        <v>194</v>
      </c>
      <c r="I224" s="41">
        <f t="shared" ref="I224:L225" si="24">I225</f>
        <v>0</v>
      </c>
      <c r="J224" s="41">
        <f t="shared" si="24"/>
        <v>0</v>
      </c>
      <c r="K224" s="41">
        <f t="shared" si="24"/>
        <v>0</v>
      </c>
      <c r="L224" s="41">
        <f t="shared" si="24"/>
        <v>0</v>
      </c>
    </row>
    <row r="225" spans="1:12" ht="30" hidden="1" customHeight="1" collapsed="1">
      <c r="A225" s="55">
        <v>3</v>
      </c>
      <c r="B225" s="52">
        <v>1</v>
      </c>
      <c r="C225" s="52">
        <v>5</v>
      </c>
      <c r="D225" s="52">
        <v>1</v>
      </c>
      <c r="E225" s="52"/>
      <c r="F225" s="54"/>
      <c r="G225" s="53" t="s">
        <v>164</v>
      </c>
      <c r="H225" s="40">
        <v>195</v>
      </c>
      <c r="I225" s="41">
        <f t="shared" si="24"/>
        <v>0</v>
      </c>
      <c r="J225" s="41">
        <f t="shared" si="24"/>
        <v>0</v>
      </c>
      <c r="K225" s="41">
        <f t="shared" si="24"/>
        <v>0</v>
      </c>
      <c r="L225" s="41">
        <f t="shared" si="24"/>
        <v>0</v>
      </c>
    </row>
    <row r="226" spans="1:12" ht="27" hidden="1" customHeight="1" collapsed="1">
      <c r="A226" s="55">
        <v>3</v>
      </c>
      <c r="B226" s="52">
        <v>1</v>
      </c>
      <c r="C226" s="52">
        <v>5</v>
      </c>
      <c r="D226" s="52">
        <v>1</v>
      </c>
      <c r="E226" s="52">
        <v>1</v>
      </c>
      <c r="F226" s="54"/>
      <c r="G226" s="53" t="s">
        <v>164</v>
      </c>
      <c r="H226" s="40">
        <v>196</v>
      </c>
      <c r="I226" s="41">
        <f>SUM(I227:I229)</f>
        <v>0</v>
      </c>
      <c r="J226" s="41">
        <f>SUM(J227:J229)</f>
        <v>0</v>
      </c>
      <c r="K226" s="41">
        <f>SUM(K227:K229)</f>
        <v>0</v>
      </c>
      <c r="L226" s="41">
        <f>SUM(L227:L229)</f>
        <v>0</v>
      </c>
    </row>
    <row r="227" spans="1:12" ht="21" hidden="1" customHeight="1" collapsed="1">
      <c r="A227" s="55">
        <v>3</v>
      </c>
      <c r="B227" s="52">
        <v>1</v>
      </c>
      <c r="C227" s="52">
        <v>5</v>
      </c>
      <c r="D227" s="52">
        <v>1</v>
      </c>
      <c r="E227" s="52">
        <v>1</v>
      </c>
      <c r="F227" s="54">
        <v>1</v>
      </c>
      <c r="G227" s="103" t="s">
        <v>165</v>
      </c>
      <c r="H227" s="40">
        <v>197</v>
      </c>
      <c r="I227" s="58">
        <v>0</v>
      </c>
      <c r="J227" s="58">
        <v>0</v>
      </c>
      <c r="K227" s="58">
        <v>0</v>
      </c>
      <c r="L227" s="58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>
        <v>1</v>
      </c>
      <c r="E228" s="52">
        <v>1</v>
      </c>
      <c r="F228" s="54">
        <v>2</v>
      </c>
      <c r="G228" s="103" t="s">
        <v>166</v>
      </c>
      <c r="H228" s="40">
        <v>198</v>
      </c>
      <c r="I228" s="58">
        <v>0</v>
      </c>
      <c r="J228" s="58">
        <v>0</v>
      </c>
      <c r="K228" s="58">
        <v>0</v>
      </c>
      <c r="L228" s="58">
        <v>0</v>
      </c>
    </row>
    <row r="229" spans="1:12" ht="28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>
        <v>1</v>
      </c>
      <c r="F229" s="54">
        <v>3</v>
      </c>
      <c r="G229" s="103" t="s">
        <v>167</v>
      </c>
      <c r="H229" s="40">
        <v>199</v>
      </c>
      <c r="I229" s="58">
        <v>0</v>
      </c>
      <c r="J229" s="58">
        <v>0</v>
      </c>
      <c r="K229" s="58">
        <v>0</v>
      </c>
      <c r="L229" s="58">
        <v>0</v>
      </c>
    </row>
    <row r="230" spans="1:12" s="1" customFormat="1" ht="41.25" hidden="1" customHeight="1" collapsed="1">
      <c r="A230" s="36">
        <v>3</v>
      </c>
      <c r="B230" s="37">
        <v>2</v>
      </c>
      <c r="C230" s="37"/>
      <c r="D230" s="37"/>
      <c r="E230" s="37"/>
      <c r="F230" s="39"/>
      <c r="G230" s="38" t="s">
        <v>168</v>
      </c>
      <c r="H230" s="40">
        <v>200</v>
      </c>
      <c r="I230" s="41">
        <f>SUM(I231+I263)</f>
        <v>0</v>
      </c>
      <c r="J230" s="81">
        <f>SUM(J231+J263)</f>
        <v>0</v>
      </c>
      <c r="K230" s="42">
        <f>SUM(K231+K263)</f>
        <v>0</v>
      </c>
      <c r="L230" s="42">
        <f>SUM(L231+L263)</f>
        <v>0</v>
      </c>
    </row>
    <row r="231" spans="1:12" ht="26.25" hidden="1" customHeight="1" collapsed="1">
      <c r="A231" s="64">
        <v>3</v>
      </c>
      <c r="B231" s="72">
        <v>2</v>
      </c>
      <c r="C231" s="73">
        <v>1</v>
      </c>
      <c r="D231" s="73"/>
      <c r="E231" s="73"/>
      <c r="F231" s="74"/>
      <c r="G231" s="75" t="s">
        <v>169</v>
      </c>
      <c r="H231" s="40">
        <v>201</v>
      </c>
      <c r="I231" s="68">
        <f>SUM(I232+I241+I245+I249+I253+I256+I259)</f>
        <v>0</v>
      </c>
      <c r="J231" s="94">
        <f>SUM(J232+J241+J245+J249+J253+J256+J259)</f>
        <v>0</v>
      </c>
      <c r="K231" s="69">
        <f>SUM(K232+K241+K245+K249+K253+K256+K259)</f>
        <v>0</v>
      </c>
      <c r="L231" s="69">
        <f>SUM(L232+L241+L245+L249+L253+L256+L259)</f>
        <v>0</v>
      </c>
    </row>
    <row r="232" spans="1:12" ht="15.75" hidden="1" customHeight="1" collapsed="1">
      <c r="A232" s="51">
        <v>3</v>
      </c>
      <c r="B232" s="52">
        <v>2</v>
      </c>
      <c r="C232" s="52">
        <v>1</v>
      </c>
      <c r="D232" s="52">
        <v>1</v>
      </c>
      <c r="E232" s="52"/>
      <c r="F232" s="54"/>
      <c r="G232" s="53" t="s">
        <v>170</v>
      </c>
      <c r="H232" s="40">
        <v>202</v>
      </c>
      <c r="I232" s="68">
        <f>I233</f>
        <v>0</v>
      </c>
      <c r="J232" s="68">
        <f>J233</f>
        <v>0</v>
      </c>
      <c r="K232" s="68">
        <f>K233</f>
        <v>0</v>
      </c>
      <c r="L232" s="68">
        <f>L233</f>
        <v>0</v>
      </c>
    </row>
    <row r="233" spans="1:12" ht="12" hidden="1" customHeight="1" collapsed="1">
      <c r="A233" s="51">
        <v>3</v>
      </c>
      <c r="B233" s="51">
        <v>2</v>
      </c>
      <c r="C233" s="52">
        <v>1</v>
      </c>
      <c r="D233" s="52">
        <v>1</v>
      </c>
      <c r="E233" s="52">
        <v>1</v>
      </c>
      <c r="F233" s="54"/>
      <c r="G233" s="53" t="s">
        <v>171</v>
      </c>
      <c r="H233" s="40">
        <v>203</v>
      </c>
      <c r="I233" s="41">
        <f>SUM(I234:I234)</f>
        <v>0</v>
      </c>
      <c r="J233" s="81">
        <f>SUM(J234:J234)</f>
        <v>0</v>
      </c>
      <c r="K233" s="42">
        <f>SUM(K234:K234)</f>
        <v>0</v>
      </c>
      <c r="L233" s="42">
        <f>SUM(L234:L234)</f>
        <v>0</v>
      </c>
    </row>
    <row r="234" spans="1:12" ht="14.25" hidden="1" customHeight="1" collapsed="1">
      <c r="A234" s="64">
        <v>3</v>
      </c>
      <c r="B234" s="64">
        <v>2</v>
      </c>
      <c r="C234" s="73">
        <v>1</v>
      </c>
      <c r="D234" s="73">
        <v>1</v>
      </c>
      <c r="E234" s="73">
        <v>1</v>
      </c>
      <c r="F234" s="74">
        <v>1</v>
      </c>
      <c r="G234" s="75" t="s">
        <v>171</v>
      </c>
      <c r="H234" s="40">
        <v>204</v>
      </c>
      <c r="I234" s="58">
        <v>0</v>
      </c>
      <c r="J234" s="58">
        <v>0</v>
      </c>
      <c r="K234" s="58">
        <v>0</v>
      </c>
      <c r="L234" s="58">
        <v>0</v>
      </c>
    </row>
    <row r="235" spans="1:12" ht="14.25" hidden="1" customHeight="1" collapsed="1">
      <c r="A235" s="64">
        <v>3</v>
      </c>
      <c r="B235" s="73">
        <v>2</v>
      </c>
      <c r="C235" s="73">
        <v>1</v>
      </c>
      <c r="D235" s="73">
        <v>1</v>
      </c>
      <c r="E235" s="73">
        <v>2</v>
      </c>
      <c r="F235" s="74"/>
      <c r="G235" s="75" t="s">
        <v>172</v>
      </c>
      <c r="H235" s="40">
        <v>205</v>
      </c>
      <c r="I235" s="41">
        <f>SUM(I236:I237)</f>
        <v>0</v>
      </c>
      <c r="J235" s="41">
        <f>SUM(J236:J237)</f>
        <v>0</v>
      </c>
      <c r="K235" s="41">
        <f>SUM(K236:K237)</f>
        <v>0</v>
      </c>
      <c r="L235" s="41">
        <f>SUM(L236:L237)</f>
        <v>0</v>
      </c>
    </row>
    <row r="236" spans="1:12" ht="14.25" hidden="1" customHeight="1" collapsed="1">
      <c r="A236" s="64">
        <v>3</v>
      </c>
      <c r="B236" s="73">
        <v>2</v>
      </c>
      <c r="C236" s="73">
        <v>1</v>
      </c>
      <c r="D236" s="73">
        <v>1</v>
      </c>
      <c r="E236" s="73">
        <v>2</v>
      </c>
      <c r="F236" s="74">
        <v>1</v>
      </c>
      <c r="G236" s="75" t="s">
        <v>173</v>
      </c>
      <c r="H236" s="40">
        <v>206</v>
      </c>
      <c r="I236" s="58">
        <v>0</v>
      </c>
      <c r="J236" s="58">
        <v>0</v>
      </c>
      <c r="K236" s="58">
        <v>0</v>
      </c>
      <c r="L236" s="58">
        <v>0</v>
      </c>
    </row>
    <row r="237" spans="1:12" ht="14.25" hidden="1" customHeight="1" collapsed="1">
      <c r="A237" s="64">
        <v>3</v>
      </c>
      <c r="B237" s="73">
        <v>2</v>
      </c>
      <c r="C237" s="73">
        <v>1</v>
      </c>
      <c r="D237" s="73">
        <v>1</v>
      </c>
      <c r="E237" s="73">
        <v>2</v>
      </c>
      <c r="F237" s="74">
        <v>2</v>
      </c>
      <c r="G237" s="75" t="s">
        <v>174</v>
      </c>
      <c r="H237" s="40">
        <v>207</v>
      </c>
      <c r="I237" s="58">
        <v>0</v>
      </c>
      <c r="J237" s="58">
        <v>0</v>
      </c>
      <c r="K237" s="58">
        <v>0</v>
      </c>
      <c r="L237" s="58">
        <v>0</v>
      </c>
    </row>
    <row r="238" spans="1:12" ht="14.25" hidden="1" customHeight="1" collapsed="1">
      <c r="A238" s="64">
        <v>3</v>
      </c>
      <c r="B238" s="73">
        <v>2</v>
      </c>
      <c r="C238" s="73">
        <v>1</v>
      </c>
      <c r="D238" s="73">
        <v>1</v>
      </c>
      <c r="E238" s="73">
        <v>3</v>
      </c>
      <c r="F238" s="106"/>
      <c r="G238" s="75" t="s">
        <v>175</v>
      </c>
      <c r="H238" s="40">
        <v>208</v>
      </c>
      <c r="I238" s="41">
        <f>SUM(I239:I240)</f>
        <v>0</v>
      </c>
      <c r="J238" s="41">
        <f>SUM(J239:J240)</f>
        <v>0</v>
      </c>
      <c r="K238" s="41">
        <f>SUM(K239:K240)</f>
        <v>0</v>
      </c>
      <c r="L238" s="41">
        <f>SUM(L239:L240)</f>
        <v>0</v>
      </c>
    </row>
    <row r="239" spans="1:12" ht="14.25" hidden="1" customHeight="1" collapsed="1">
      <c r="A239" s="64">
        <v>3</v>
      </c>
      <c r="B239" s="73">
        <v>2</v>
      </c>
      <c r="C239" s="73">
        <v>1</v>
      </c>
      <c r="D239" s="73">
        <v>1</v>
      </c>
      <c r="E239" s="73">
        <v>3</v>
      </c>
      <c r="F239" s="74">
        <v>1</v>
      </c>
      <c r="G239" s="75" t="s">
        <v>176</v>
      </c>
      <c r="H239" s="40">
        <v>209</v>
      </c>
      <c r="I239" s="58">
        <v>0</v>
      </c>
      <c r="J239" s="58">
        <v>0</v>
      </c>
      <c r="K239" s="58">
        <v>0</v>
      </c>
      <c r="L239" s="58">
        <v>0</v>
      </c>
    </row>
    <row r="240" spans="1:12" ht="14.25" hidden="1" customHeight="1" collapsed="1">
      <c r="A240" s="64">
        <v>3</v>
      </c>
      <c r="B240" s="73">
        <v>2</v>
      </c>
      <c r="C240" s="73">
        <v>1</v>
      </c>
      <c r="D240" s="73">
        <v>1</v>
      </c>
      <c r="E240" s="73">
        <v>3</v>
      </c>
      <c r="F240" s="74">
        <v>2</v>
      </c>
      <c r="G240" s="75" t="s">
        <v>177</v>
      </c>
      <c r="H240" s="40">
        <v>210</v>
      </c>
      <c r="I240" s="58">
        <v>0</v>
      </c>
      <c r="J240" s="58">
        <v>0</v>
      </c>
      <c r="K240" s="58">
        <v>0</v>
      </c>
      <c r="L240" s="58">
        <v>0</v>
      </c>
    </row>
    <row r="241" spans="1:12" ht="27" hidden="1" customHeight="1" collapsed="1">
      <c r="A241" s="51">
        <v>3</v>
      </c>
      <c r="B241" s="52">
        <v>2</v>
      </c>
      <c r="C241" s="52">
        <v>1</v>
      </c>
      <c r="D241" s="52">
        <v>2</v>
      </c>
      <c r="E241" s="52"/>
      <c r="F241" s="54"/>
      <c r="G241" s="53" t="s">
        <v>178</v>
      </c>
      <c r="H241" s="40">
        <v>211</v>
      </c>
      <c r="I241" s="41">
        <f>I242</f>
        <v>0</v>
      </c>
      <c r="J241" s="41">
        <f>J242</f>
        <v>0</v>
      </c>
      <c r="K241" s="41">
        <f>K242</f>
        <v>0</v>
      </c>
      <c r="L241" s="41">
        <f>L242</f>
        <v>0</v>
      </c>
    </row>
    <row r="242" spans="1:12" ht="14.25" hidden="1" customHeight="1" collapsed="1">
      <c r="A242" s="51">
        <v>3</v>
      </c>
      <c r="B242" s="52">
        <v>2</v>
      </c>
      <c r="C242" s="52">
        <v>1</v>
      </c>
      <c r="D242" s="52">
        <v>2</v>
      </c>
      <c r="E242" s="52">
        <v>1</v>
      </c>
      <c r="F242" s="54"/>
      <c r="G242" s="53" t="s">
        <v>178</v>
      </c>
      <c r="H242" s="40">
        <v>212</v>
      </c>
      <c r="I242" s="41">
        <f>SUM(I243:I244)</f>
        <v>0</v>
      </c>
      <c r="J242" s="81">
        <f>SUM(J243:J244)</f>
        <v>0</v>
      </c>
      <c r="K242" s="42">
        <f>SUM(K243:K244)</f>
        <v>0</v>
      </c>
      <c r="L242" s="42">
        <f>SUM(L243:L244)</f>
        <v>0</v>
      </c>
    </row>
    <row r="243" spans="1:12" ht="27" hidden="1" customHeight="1" collapsed="1">
      <c r="A243" s="64">
        <v>3</v>
      </c>
      <c r="B243" s="72">
        <v>2</v>
      </c>
      <c r="C243" s="73">
        <v>1</v>
      </c>
      <c r="D243" s="73">
        <v>2</v>
      </c>
      <c r="E243" s="73">
        <v>1</v>
      </c>
      <c r="F243" s="74">
        <v>1</v>
      </c>
      <c r="G243" s="75" t="s">
        <v>179</v>
      </c>
      <c r="H243" s="40">
        <v>213</v>
      </c>
      <c r="I243" s="58">
        <v>0</v>
      </c>
      <c r="J243" s="58">
        <v>0</v>
      </c>
      <c r="K243" s="58">
        <v>0</v>
      </c>
      <c r="L243" s="58">
        <v>0</v>
      </c>
    </row>
    <row r="244" spans="1:12" ht="25.5" hidden="1" customHeight="1" collapsed="1">
      <c r="A244" s="51">
        <v>3</v>
      </c>
      <c r="B244" s="52">
        <v>2</v>
      </c>
      <c r="C244" s="52">
        <v>1</v>
      </c>
      <c r="D244" s="52">
        <v>2</v>
      </c>
      <c r="E244" s="52">
        <v>1</v>
      </c>
      <c r="F244" s="54">
        <v>2</v>
      </c>
      <c r="G244" s="53" t="s">
        <v>180</v>
      </c>
      <c r="H244" s="40">
        <v>214</v>
      </c>
      <c r="I244" s="58">
        <v>0</v>
      </c>
      <c r="J244" s="58">
        <v>0</v>
      </c>
      <c r="K244" s="58">
        <v>0</v>
      </c>
      <c r="L244" s="58">
        <v>0</v>
      </c>
    </row>
    <row r="245" spans="1:12" ht="26.25" hidden="1" customHeight="1" collapsed="1">
      <c r="A245" s="46">
        <v>3</v>
      </c>
      <c r="B245" s="44">
        <v>2</v>
      </c>
      <c r="C245" s="44">
        <v>1</v>
      </c>
      <c r="D245" s="44">
        <v>3</v>
      </c>
      <c r="E245" s="44"/>
      <c r="F245" s="47"/>
      <c r="G245" s="45" t="s">
        <v>181</v>
      </c>
      <c r="H245" s="40">
        <v>215</v>
      </c>
      <c r="I245" s="61">
        <f>I246</f>
        <v>0</v>
      </c>
      <c r="J245" s="82">
        <f>J246</f>
        <v>0</v>
      </c>
      <c r="K245" s="62">
        <f>K246</f>
        <v>0</v>
      </c>
      <c r="L245" s="62">
        <f>L246</f>
        <v>0</v>
      </c>
    </row>
    <row r="246" spans="1:12" ht="29.25" hidden="1" customHeight="1" collapsed="1">
      <c r="A246" s="51">
        <v>3</v>
      </c>
      <c r="B246" s="52">
        <v>2</v>
      </c>
      <c r="C246" s="52">
        <v>1</v>
      </c>
      <c r="D246" s="52">
        <v>3</v>
      </c>
      <c r="E246" s="52">
        <v>1</v>
      </c>
      <c r="F246" s="54"/>
      <c r="G246" s="45" t="s">
        <v>181</v>
      </c>
      <c r="H246" s="40">
        <v>216</v>
      </c>
      <c r="I246" s="41">
        <f>I247+I248</f>
        <v>0</v>
      </c>
      <c r="J246" s="41">
        <f>J247+J248</f>
        <v>0</v>
      </c>
      <c r="K246" s="41">
        <f>K247+K248</f>
        <v>0</v>
      </c>
      <c r="L246" s="41">
        <f>L247+L248</f>
        <v>0</v>
      </c>
    </row>
    <row r="247" spans="1:12" ht="30" hidden="1" customHeight="1" collapsed="1">
      <c r="A247" s="51">
        <v>3</v>
      </c>
      <c r="B247" s="52">
        <v>2</v>
      </c>
      <c r="C247" s="52">
        <v>1</v>
      </c>
      <c r="D247" s="52">
        <v>3</v>
      </c>
      <c r="E247" s="52">
        <v>1</v>
      </c>
      <c r="F247" s="54">
        <v>1</v>
      </c>
      <c r="G247" s="53" t="s">
        <v>182</v>
      </c>
      <c r="H247" s="40">
        <v>217</v>
      </c>
      <c r="I247" s="58">
        <v>0</v>
      </c>
      <c r="J247" s="58">
        <v>0</v>
      </c>
      <c r="K247" s="58">
        <v>0</v>
      </c>
      <c r="L247" s="58">
        <v>0</v>
      </c>
    </row>
    <row r="248" spans="1:12" ht="27.75" hidden="1" customHeight="1" collapsed="1">
      <c r="A248" s="51">
        <v>3</v>
      </c>
      <c r="B248" s="52">
        <v>2</v>
      </c>
      <c r="C248" s="52">
        <v>1</v>
      </c>
      <c r="D248" s="52">
        <v>3</v>
      </c>
      <c r="E248" s="52">
        <v>1</v>
      </c>
      <c r="F248" s="54">
        <v>2</v>
      </c>
      <c r="G248" s="53" t="s">
        <v>183</v>
      </c>
      <c r="H248" s="40">
        <v>218</v>
      </c>
      <c r="I248" s="101">
        <v>0</v>
      </c>
      <c r="J248" s="98">
        <v>0</v>
      </c>
      <c r="K248" s="101">
        <v>0</v>
      </c>
      <c r="L248" s="101">
        <v>0</v>
      </c>
    </row>
    <row r="249" spans="1:12" ht="12" hidden="1" customHeight="1" collapsed="1">
      <c r="A249" s="51">
        <v>3</v>
      </c>
      <c r="B249" s="52">
        <v>2</v>
      </c>
      <c r="C249" s="52">
        <v>1</v>
      </c>
      <c r="D249" s="52">
        <v>4</v>
      </c>
      <c r="E249" s="52"/>
      <c r="F249" s="54"/>
      <c r="G249" s="53" t="s">
        <v>184</v>
      </c>
      <c r="H249" s="40">
        <v>219</v>
      </c>
      <c r="I249" s="41">
        <f>I250</f>
        <v>0</v>
      </c>
      <c r="J249" s="42">
        <f>J250</f>
        <v>0</v>
      </c>
      <c r="K249" s="41">
        <f>K250</f>
        <v>0</v>
      </c>
      <c r="L249" s="42">
        <f>L250</f>
        <v>0</v>
      </c>
    </row>
    <row r="250" spans="1:12" ht="14.25" hidden="1" customHeight="1" collapsed="1">
      <c r="A250" s="46">
        <v>3</v>
      </c>
      <c r="B250" s="44">
        <v>2</v>
      </c>
      <c r="C250" s="44">
        <v>1</v>
      </c>
      <c r="D250" s="44">
        <v>4</v>
      </c>
      <c r="E250" s="44">
        <v>1</v>
      </c>
      <c r="F250" s="47"/>
      <c r="G250" s="45" t="s">
        <v>184</v>
      </c>
      <c r="H250" s="40">
        <v>220</v>
      </c>
      <c r="I250" s="61">
        <f>SUM(I251:I252)</f>
        <v>0</v>
      </c>
      <c r="J250" s="82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4</v>
      </c>
      <c r="E251" s="52">
        <v>1</v>
      </c>
      <c r="F251" s="54">
        <v>1</v>
      </c>
      <c r="G251" s="53" t="s">
        <v>185</v>
      </c>
      <c r="H251" s="40">
        <v>221</v>
      </c>
      <c r="I251" s="58">
        <v>0</v>
      </c>
      <c r="J251" s="58">
        <v>0</v>
      </c>
      <c r="K251" s="58">
        <v>0</v>
      </c>
      <c r="L251" s="58">
        <v>0</v>
      </c>
    </row>
    <row r="252" spans="1:12" ht="18.75" hidden="1" customHeight="1" collapsed="1">
      <c r="A252" s="51">
        <v>3</v>
      </c>
      <c r="B252" s="52">
        <v>2</v>
      </c>
      <c r="C252" s="52">
        <v>1</v>
      </c>
      <c r="D252" s="52">
        <v>4</v>
      </c>
      <c r="E252" s="52">
        <v>1</v>
      </c>
      <c r="F252" s="54">
        <v>2</v>
      </c>
      <c r="G252" s="53" t="s">
        <v>186</v>
      </c>
      <c r="H252" s="40">
        <v>222</v>
      </c>
      <c r="I252" s="58">
        <v>0</v>
      </c>
      <c r="J252" s="58">
        <v>0</v>
      </c>
      <c r="K252" s="58">
        <v>0</v>
      </c>
      <c r="L252" s="58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5</v>
      </c>
      <c r="E253" s="52"/>
      <c r="F253" s="54"/>
      <c r="G253" s="53" t="s">
        <v>187</v>
      </c>
      <c r="H253" s="40">
        <v>223</v>
      </c>
      <c r="I253" s="41">
        <f t="shared" ref="I253:L254" si="25">I254</f>
        <v>0</v>
      </c>
      <c r="J253" s="81">
        <f t="shared" si="25"/>
        <v>0</v>
      </c>
      <c r="K253" s="42">
        <f t="shared" si="25"/>
        <v>0</v>
      </c>
      <c r="L253" s="42">
        <f t="shared" si="25"/>
        <v>0</v>
      </c>
    </row>
    <row r="254" spans="1:12" ht="16.5" hidden="1" customHeight="1" collapsed="1">
      <c r="A254" s="51">
        <v>3</v>
      </c>
      <c r="B254" s="52">
        <v>2</v>
      </c>
      <c r="C254" s="52">
        <v>1</v>
      </c>
      <c r="D254" s="52">
        <v>5</v>
      </c>
      <c r="E254" s="52">
        <v>1</v>
      </c>
      <c r="F254" s="54"/>
      <c r="G254" s="53" t="s">
        <v>187</v>
      </c>
      <c r="H254" s="40">
        <v>224</v>
      </c>
      <c r="I254" s="42">
        <f t="shared" si="25"/>
        <v>0</v>
      </c>
      <c r="J254" s="81">
        <f t="shared" si="25"/>
        <v>0</v>
      </c>
      <c r="K254" s="42">
        <f t="shared" si="25"/>
        <v>0</v>
      </c>
      <c r="L254" s="42">
        <f t="shared" si="25"/>
        <v>0</v>
      </c>
    </row>
    <row r="255" spans="1:12" hidden="1" collapsed="1">
      <c r="A255" s="72">
        <v>3</v>
      </c>
      <c r="B255" s="73">
        <v>2</v>
      </c>
      <c r="C255" s="73">
        <v>1</v>
      </c>
      <c r="D255" s="73">
        <v>5</v>
      </c>
      <c r="E255" s="73">
        <v>1</v>
      </c>
      <c r="F255" s="74">
        <v>1</v>
      </c>
      <c r="G255" s="53" t="s">
        <v>187</v>
      </c>
      <c r="H255" s="40">
        <v>225</v>
      </c>
      <c r="I255" s="101">
        <v>0</v>
      </c>
      <c r="J255" s="101">
        <v>0</v>
      </c>
      <c r="K255" s="101">
        <v>0</v>
      </c>
      <c r="L255" s="101">
        <v>0</v>
      </c>
    </row>
    <row r="256" spans="1:12" hidden="1" collapsed="1">
      <c r="A256" s="51">
        <v>3</v>
      </c>
      <c r="B256" s="52">
        <v>2</v>
      </c>
      <c r="C256" s="52">
        <v>1</v>
      </c>
      <c r="D256" s="52">
        <v>6</v>
      </c>
      <c r="E256" s="52"/>
      <c r="F256" s="54"/>
      <c r="G256" s="53" t="s">
        <v>188</v>
      </c>
      <c r="H256" s="40">
        <v>226</v>
      </c>
      <c r="I256" s="41">
        <f t="shared" ref="I256:L257" si="26">I257</f>
        <v>0</v>
      </c>
      <c r="J256" s="81">
        <f t="shared" si="26"/>
        <v>0</v>
      </c>
      <c r="K256" s="42">
        <f t="shared" si="26"/>
        <v>0</v>
      </c>
      <c r="L256" s="42">
        <f t="shared" si="26"/>
        <v>0</v>
      </c>
    </row>
    <row r="257" spans="1:12" hidden="1" collapsed="1">
      <c r="A257" s="51">
        <v>3</v>
      </c>
      <c r="B257" s="51">
        <v>2</v>
      </c>
      <c r="C257" s="52">
        <v>1</v>
      </c>
      <c r="D257" s="52">
        <v>6</v>
      </c>
      <c r="E257" s="52">
        <v>1</v>
      </c>
      <c r="F257" s="54"/>
      <c r="G257" s="53" t="s">
        <v>188</v>
      </c>
      <c r="H257" s="40">
        <v>227</v>
      </c>
      <c r="I257" s="41">
        <f t="shared" si="26"/>
        <v>0</v>
      </c>
      <c r="J257" s="81">
        <f t="shared" si="26"/>
        <v>0</v>
      </c>
      <c r="K257" s="42">
        <f t="shared" si="26"/>
        <v>0</v>
      </c>
      <c r="L257" s="42">
        <f t="shared" si="26"/>
        <v>0</v>
      </c>
    </row>
    <row r="258" spans="1:12" ht="15.75" hidden="1" customHeight="1" collapsed="1">
      <c r="A258" s="46">
        <v>3</v>
      </c>
      <c r="B258" s="46">
        <v>2</v>
      </c>
      <c r="C258" s="52">
        <v>1</v>
      </c>
      <c r="D258" s="52">
        <v>6</v>
      </c>
      <c r="E258" s="52">
        <v>1</v>
      </c>
      <c r="F258" s="54">
        <v>1</v>
      </c>
      <c r="G258" s="53" t="s">
        <v>188</v>
      </c>
      <c r="H258" s="40">
        <v>228</v>
      </c>
      <c r="I258" s="101">
        <v>0</v>
      </c>
      <c r="J258" s="101">
        <v>0</v>
      </c>
      <c r="K258" s="101">
        <v>0</v>
      </c>
      <c r="L258" s="101">
        <v>0</v>
      </c>
    </row>
    <row r="259" spans="1:12" ht="13.5" hidden="1" customHeight="1" collapsed="1">
      <c r="A259" s="51">
        <v>3</v>
      </c>
      <c r="B259" s="51">
        <v>2</v>
      </c>
      <c r="C259" s="52">
        <v>1</v>
      </c>
      <c r="D259" s="52">
        <v>7</v>
      </c>
      <c r="E259" s="52"/>
      <c r="F259" s="54"/>
      <c r="G259" s="53" t="s">
        <v>189</v>
      </c>
      <c r="H259" s="40">
        <v>229</v>
      </c>
      <c r="I259" s="41">
        <f>I260</f>
        <v>0</v>
      </c>
      <c r="J259" s="81">
        <f>J260</f>
        <v>0</v>
      </c>
      <c r="K259" s="42">
        <f>K260</f>
        <v>0</v>
      </c>
      <c r="L259" s="42">
        <f>L260</f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7</v>
      </c>
      <c r="E260" s="52">
        <v>1</v>
      </c>
      <c r="F260" s="54"/>
      <c r="G260" s="53" t="s">
        <v>189</v>
      </c>
      <c r="H260" s="40">
        <v>230</v>
      </c>
      <c r="I260" s="41">
        <f>I261+I262</f>
        <v>0</v>
      </c>
      <c r="J260" s="41">
        <f>J261+J262</f>
        <v>0</v>
      </c>
      <c r="K260" s="41">
        <f>K261+K262</f>
        <v>0</v>
      </c>
      <c r="L260" s="41">
        <f>L261+L262</f>
        <v>0</v>
      </c>
    </row>
    <row r="261" spans="1:12" ht="27" hidden="1" customHeight="1" collapsed="1">
      <c r="A261" s="51">
        <v>3</v>
      </c>
      <c r="B261" s="52">
        <v>2</v>
      </c>
      <c r="C261" s="52">
        <v>1</v>
      </c>
      <c r="D261" s="52">
        <v>7</v>
      </c>
      <c r="E261" s="52">
        <v>1</v>
      </c>
      <c r="F261" s="54">
        <v>1</v>
      </c>
      <c r="G261" s="53" t="s">
        <v>190</v>
      </c>
      <c r="H261" s="40">
        <v>231</v>
      </c>
      <c r="I261" s="57">
        <v>0</v>
      </c>
      <c r="J261" s="58">
        <v>0</v>
      </c>
      <c r="K261" s="58">
        <v>0</v>
      </c>
      <c r="L261" s="58">
        <v>0</v>
      </c>
    </row>
    <row r="262" spans="1:12" ht="24.75" hidden="1" customHeight="1" collapsed="1">
      <c r="A262" s="51">
        <v>3</v>
      </c>
      <c r="B262" s="52">
        <v>2</v>
      </c>
      <c r="C262" s="52">
        <v>1</v>
      </c>
      <c r="D262" s="52">
        <v>7</v>
      </c>
      <c r="E262" s="52">
        <v>1</v>
      </c>
      <c r="F262" s="54">
        <v>2</v>
      </c>
      <c r="G262" s="53" t="s">
        <v>191</v>
      </c>
      <c r="H262" s="40">
        <v>232</v>
      </c>
      <c r="I262" s="58">
        <v>0</v>
      </c>
      <c r="J262" s="58">
        <v>0</v>
      </c>
      <c r="K262" s="58">
        <v>0</v>
      </c>
      <c r="L262" s="58">
        <v>0</v>
      </c>
    </row>
    <row r="263" spans="1:12" ht="38.25" hidden="1" customHeight="1" collapsed="1">
      <c r="A263" s="51">
        <v>3</v>
      </c>
      <c r="B263" s="52">
        <v>2</v>
      </c>
      <c r="C263" s="52">
        <v>2</v>
      </c>
      <c r="D263" s="107"/>
      <c r="E263" s="107"/>
      <c r="F263" s="108"/>
      <c r="G263" s="53" t="s">
        <v>192</v>
      </c>
      <c r="H263" s="40">
        <v>233</v>
      </c>
      <c r="I263" s="41">
        <f>SUM(I264+I273+I277+I281+I285+I288+I291)</f>
        <v>0</v>
      </c>
      <c r="J263" s="81">
        <f>SUM(J264+J273+J277+J281+J285+J288+J291)</f>
        <v>0</v>
      </c>
      <c r="K263" s="42">
        <f>SUM(K264+K273+K277+K281+K285+K288+K291)</f>
        <v>0</v>
      </c>
      <c r="L263" s="42">
        <f>SUM(L264+L273+L277+L281+L285+L288+L291)</f>
        <v>0</v>
      </c>
    </row>
    <row r="264" spans="1:12" hidden="1" collapsed="1">
      <c r="A264" s="51">
        <v>3</v>
      </c>
      <c r="B264" s="52">
        <v>2</v>
      </c>
      <c r="C264" s="52">
        <v>2</v>
      </c>
      <c r="D264" s="52">
        <v>1</v>
      </c>
      <c r="E264" s="52"/>
      <c r="F264" s="54"/>
      <c r="G264" s="53" t="s">
        <v>193</v>
      </c>
      <c r="H264" s="40">
        <v>234</v>
      </c>
      <c r="I264" s="41">
        <f>I265</f>
        <v>0</v>
      </c>
      <c r="J264" s="41">
        <f>J265</f>
        <v>0</v>
      </c>
      <c r="K264" s="41">
        <f>K265</f>
        <v>0</v>
      </c>
      <c r="L264" s="41">
        <f>L265</f>
        <v>0</v>
      </c>
    </row>
    <row r="265" spans="1:12" hidden="1" collapsed="1">
      <c r="A265" s="55">
        <v>3</v>
      </c>
      <c r="B265" s="51">
        <v>2</v>
      </c>
      <c r="C265" s="52">
        <v>2</v>
      </c>
      <c r="D265" s="52">
        <v>1</v>
      </c>
      <c r="E265" s="52">
        <v>1</v>
      </c>
      <c r="F265" s="54"/>
      <c r="G265" s="53" t="s">
        <v>171</v>
      </c>
      <c r="H265" s="40">
        <v>235</v>
      </c>
      <c r="I265" s="41">
        <f>SUM(I266)</f>
        <v>0</v>
      </c>
      <c r="J265" s="41">
        <f>SUM(J266)</f>
        <v>0</v>
      </c>
      <c r="K265" s="41">
        <f>SUM(K266)</f>
        <v>0</v>
      </c>
      <c r="L265" s="41">
        <f>SUM(L266)</f>
        <v>0</v>
      </c>
    </row>
    <row r="266" spans="1:12" hidden="1" collapsed="1">
      <c r="A266" s="55">
        <v>3</v>
      </c>
      <c r="B266" s="51">
        <v>2</v>
      </c>
      <c r="C266" s="52">
        <v>2</v>
      </c>
      <c r="D266" s="52">
        <v>1</v>
      </c>
      <c r="E266" s="52">
        <v>1</v>
      </c>
      <c r="F266" s="54">
        <v>1</v>
      </c>
      <c r="G266" s="53" t="s">
        <v>171</v>
      </c>
      <c r="H266" s="40">
        <v>236</v>
      </c>
      <c r="I266" s="58">
        <v>0</v>
      </c>
      <c r="J266" s="58">
        <v>0</v>
      </c>
      <c r="K266" s="58">
        <v>0</v>
      </c>
      <c r="L266" s="58">
        <v>0</v>
      </c>
    </row>
    <row r="267" spans="1:12" ht="15" hidden="1" customHeight="1" collapsed="1">
      <c r="A267" s="55">
        <v>3</v>
      </c>
      <c r="B267" s="51">
        <v>2</v>
      </c>
      <c r="C267" s="52">
        <v>2</v>
      </c>
      <c r="D267" s="52">
        <v>1</v>
      </c>
      <c r="E267" s="52">
        <v>2</v>
      </c>
      <c r="F267" s="54"/>
      <c r="G267" s="53" t="s">
        <v>194</v>
      </c>
      <c r="H267" s="40">
        <v>237</v>
      </c>
      <c r="I267" s="41">
        <f>SUM(I268:I269)</f>
        <v>0</v>
      </c>
      <c r="J267" s="41">
        <f>SUM(J268:J269)</f>
        <v>0</v>
      </c>
      <c r="K267" s="41">
        <f>SUM(K268:K269)</f>
        <v>0</v>
      </c>
      <c r="L267" s="41">
        <f>SUM(L268:L269)</f>
        <v>0</v>
      </c>
    </row>
    <row r="268" spans="1:12" ht="15" hidden="1" customHeight="1" collapsed="1">
      <c r="A268" s="55">
        <v>3</v>
      </c>
      <c r="B268" s="51">
        <v>2</v>
      </c>
      <c r="C268" s="52">
        <v>2</v>
      </c>
      <c r="D268" s="52">
        <v>1</v>
      </c>
      <c r="E268" s="52">
        <v>2</v>
      </c>
      <c r="F268" s="54">
        <v>1</v>
      </c>
      <c r="G268" s="53" t="s">
        <v>173</v>
      </c>
      <c r="H268" s="40">
        <v>238</v>
      </c>
      <c r="I268" s="58">
        <v>0</v>
      </c>
      <c r="J268" s="57">
        <v>0</v>
      </c>
      <c r="K268" s="58">
        <v>0</v>
      </c>
      <c r="L268" s="58">
        <v>0</v>
      </c>
    </row>
    <row r="269" spans="1:12" ht="15" hidden="1" customHeight="1" collapsed="1">
      <c r="A269" s="55">
        <v>3</v>
      </c>
      <c r="B269" s="51">
        <v>2</v>
      </c>
      <c r="C269" s="52">
        <v>2</v>
      </c>
      <c r="D269" s="52">
        <v>1</v>
      </c>
      <c r="E269" s="52">
        <v>2</v>
      </c>
      <c r="F269" s="54">
        <v>2</v>
      </c>
      <c r="G269" s="53" t="s">
        <v>174</v>
      </c>
      <c r="H269" s="40">
        <v>239</v>
      </c>
      <c r="I269" s="58">
        <v>0</v>
      </c>
      <c r="J269" s="57">
        <v>0</v>
      </c>
      <c r="K269" s="58">
        <v>0</v>
      </c>
      <c r="L269" s="58">
        <v>0</v>
      </c>
    </row>
    <row r="270" spans="1:12" ht="15" hidden="1" customHeight="1" collapsed="1">
      <c r="A270" s="55">
        <v>3</v>
      </c>
      <c r="B270" s="51">
        <v>2</v>
      </c>
      <c r="C270" s="52">
        <v>2</v>
      </c>
      <c r="D270" s="52">
        <v>1</v>
      </c>
      <c r="E270" s="52">
        <v>3</v>
      </c>
      <c r="F270" s="54"/>
      <c r="G270" s="53" t="s">
        <v>175</v>
      </c>
      <c r="H270" s="40">
        <v>240</v>
      </c>
      <c r="I270" s="41">
        <f>SUM(I271:I272)</f>
        <v>0</v>
      </c>
      <c r="J270" s="41">
        <f>SUM(J271:J272)</f>
        <v>0</v>
      </c>
      <c r="K270" s="41">
        <f>SUM(K271:K272)</f>
        <v>0</v>
      </c>
      <c r="L270" s="41">
        <f>SUM(L271:L272)</f>
        <v>0</v>
      </c>
    </row>
    <row r="271" spans="1:12" ht="15" hidden="1" customHeight="1" collapsed="1">
      <c r="A271" s="55">
        <v>3</v>
      </c>
      <c r="B271" s="51">
        <v>2</v>
      </c>
      <c r="C271" s="52">
        <v>2</v>
      </c>
      <c r="D271" s="52">
        <v>1</v>
      </c>
      <c r="E271" s="52">
        <v>3</v>
      </c>
      <c r="F271" s="54">
        <v>1</v>
      </c>
      <c r="G271" s="53" t="s">
        <v>176</v>
      </c>
      <c r="H271" s="40">
        <v>241</v>
      </c>
      <c r="I271" s="58">
        <v>0</v>
      </c>
      <c r="J271" s="57">
        <v>0</v>
      </c>
      <c r="K271" s="58">
        <v>0</v>
      </c>
      <c r="L271" s="58">
        <v>0</v>
      </c>
    </row>
    <row r="272" spans="1:12" ht="15" hidden="1" customHeight="1" collapsed="1">
      <c r="A272" s="55">
        <v>3</v>
      </c>
      <c r="B272" s="51">
        <v>2</v>
      </c>
      <c r="C272" s="52">
        <v>2</v>
      </c>
      <c r="D272" s="52">
        <v>1</v>
      </c>
      <c r="E272" s="52">
        <v>3</v>
      </c>
      <c r="F272" s="54">
        <v>2</v>
      </c>
      <c r="G272" s="53" t="s">
        <v>195</v>
      </c>
      <c r="H272" s="40">
        <v>242</v>
      </c>
      <c r="I272" s="58">
        <v>0</v>
      </c>
      <c r="J272" s="57">
        <v>0</v>
      </c>
      <c r="K272" s="58">
        <v>0</v>
      </c>
      <c r="L272" s="58">
        <v>0</v>
      </c>
    </row>
    <row r="273" spans="1:12" ht="25.5" hidden="1" customHeight="1" collapsed="1">
      <c r="A273" s="55">
        <v>3</v>
      </c>
      <c r="B273" s="51">
        <v>2</v>
      </c>
      <c r="C273" s="52">
        <v>2</v>
      </c>
      <c r="D273" s="52">
        <v>2</v>
      </c>
      <c r="E273" s="52"/>
      <c r="F273" s="54"/>
      <c r="G273" s="53" t="s">
        <v>196</v>
      </c>
      <c r="H273" s="40">
        <v>243</v>
      </c>
      <c r="I273" s="41">
        <f>I274</f>
        <v>0</v>
      </c>
      <c r="J273" s="42">
        <f>J274</f>
        <v>0</v>
      </c>
      <c r="K273" s="41">
        <f>K274</f>
        <v>0</v>
      </c>
      <c r="L273" s="42">
        <f>L274</f>
        <v>0</v>
      </c>
    </row>
    <row r="274" spans="1:12" ht="20.25" hidden="1" customHeight="1" collapsed="1">
      <c r="A274" s="51">
        <v>3</v>
      </c>
      <c r="B274" s="52">
        <v>2</v>
      </c>
      <c r="C274" s="44">
        <v>2</v>
      </c>
      <c r="D274" s="44">
        <v>2</v>
      </c>
      <c r="E274" s="44">
        <v>1</v>
      </c>
      <c r="F274" s="47"/>
      <c r="G274" s="53" t="s">
        <v>196</v>
      </c>
      <c r="H274" s="40">
        <v>244</v>
      </c>
      <c r="I274" s="61">
        <f>SUM(I275:I276)</f>
        <v>0</v>
      </c>
      <c r="J274" s="82">
        <f>SUM(J275:J276)</f>
        <v>0</v>
      </c>
      <c r="K274" s="62">
        <f>SUM(K275:K276)</f>
        <v>0</v>
      </c>
      <c r="L274" s="62">
        <f>SUM(L275:L276)</f>
        <v>0</v>
      </c>
    </row>
    <row r="275" spans="1:12" ht="25.5" hidden="1" customHeight="1" collapsed="1">
      <c r="A275" s="51">
        <v>3</v>
      </c>
      <c r="B275" s="52">
        <v>2</v>
      </c>
      <c r="C275" s="52">
        <v>2</v>
      </c>
      <c r="D275" s="52">
        <v>2</v>
      </c>
      <c r="E275" s="52">
        <v>1</v>
      </c>
      <c r="F275" s="54">
        <v>1</v>
      </c>
      <c r="G275" s="53" t="s">
        <v>197</v>
      </c>
      <c r="H275" s="40">
        <v>245</v>
      </c>
      <c r="I275" s="58">
        <v>0</v>
      </c>
      <c r="J275" s="58">
        <v>0</v>
      </c>
      <c r="K275" s="58">
        <v>0</v>
      </c>
      <c r="L275" s="58">
        <v>0</v>
      </c>
    </row>
    <row r="276" spans="1:12" ht="25.5" hidden="1" customHeight="1" collapsed="1">
      <c r="A276" s="51">
        <v>3</v>
      </c>
      <c r="B276" s="52">
        <v>2</v>
      </c>
      <c r="C276" s="52">
        <v>2</v>
      </c>
      <c r="D276" s="52">
        <v>2</v>
      </c>
      <c r="E276" s="52">
        <v>1</v>
      </c>
      <c r="F276" s="54">
        <v>2</v>
      </c>
      <c r="G276" s="55" t="s">
        <v>198</v>
      </c>
      <c r="H276" s="40">
        <v>246</v>
      </c>
      <c r="I276" s="58">
        <v>0</v>
      </c>
      <c r="J276" s="58">
        <v>0</v>
      </c>
      <c r="K276" s="58">
        <v>0</v>
      </c>
      <c r="L276" s="58">
        <v>0</v>
      </c>
    </row>
    <row r="277" spans="1:12" ht="25.5" hidden="1" customHeight="1" collapsed="1">
      <c r="A277" s="51">
        <v>3</v>
      </c>
      <c r="B277" s="52">
        <v>2</v>
      </c>
      <c r="C277" s="52">
        <v>2</v>
      </c>
      <c r="D277" s="52">
        <v>3</v>
      </c>
      <c r="E277" s="52"/>
      <c r="F277" s="54"/>
      <c r="G277" s="53" t="s">
        <v>199</v>
      </c>
      <c r="H277" s="40">
        <v>247</v>
      </c>
      <c r="I277" s="41">
        <f>I278</f>
        <v>0</v>
      </c>
      <c r="J277" s="81">
        <f>J278</f>
        <v>0</v>
      </c>
      <c r="K277" s="42">
        <f>K278</f>
        <v>0</v>
      </c>
      <c r="L277" s="42">
        <f>L278</f>
        <v>0</v>
      </c>
    </row>
    <row r="278" spans="1:12" ht="30" hidden="1" customHeight="1" collapsed="1">
      <c r="A278" s="46">
        <v>3</v>
      </c>
      <c r="B278" s="52">
        <v>2</v>
      </c>
      <c r="C278" s="52">
        <v>2</v>
      </c>
      <c r="D278" s="52">
        <v>3</v>
      </c>
      <c r="E278" s="52">
        <v>1</v>
      </c>
      <c r="F278" s="54"/>
      <c r="G278" s="53" t="s">
        <v>199</v>
      </c>
      <c r="H278" s="40">
        <v>248</v>
      </c>
      <c r="I278" s="41">
        <f>I279+I280</f>
        <v>0</v>
      </c>
      <c r="J278" s="41">
        <f>J279+J280</f>
        <v>0</v>
      </c>
      <c r="K278" s="41">
        <f>K279+K280</f>
        <v>0</v>
      </c>
      <c r="L278" s="41">
        <f>L279+L280</f>
        <v>0</v>
      </c>
    </row>
    <row r="279" spans="1:12" ht="31.5" hidden="1" customHeight="1" collapsed="1">
      <c r="A279" s="46">
        <v>3</v>
      </c>
      <c r="B279" s="52">
        <v>2</v>
      </c>
      <c r="C279" s="52">
        <v>2</v>
      </c>
      <c r="D279" s="52">
        <v>3</v>
      </c>
      <c r="E279" s="52">
        <v>1</v>
      </c>
      <c r="F279" s="54">
        <v>1</v>
      </c>
      <c r="G279" s="53" t="s">
        <v>200</v>
      </c>
      <c r="H279" s="40">
        <v>249</v>
      </c>
      <c r="I279" s="58">
        <v>0</v>
      </c>
      <c r="J279" s="58">
        <v>0</v>
      </c>
      <c r="K279" s="58">
        <v>0</v>
      </c>
      <c r="L279" s="58">
        <v>0</v>
      </c>
    </row>
    <row r="280" spans="1:12" ht="25.5" hidden="1" customHeight="1" collapsed="1">
      <c r="A280" s="46">
        <v>3</v>
      </c>
      <c r="B280" s="52">
        <v>2</v>
      </c>
      <c r="C280" s="52">
        <v>2</v>
      </c>
      <c r="D280" s="52">
        <v>3</v>
      </c>
      <c r="E280" s="52">
        <v>1</v>
      </c>
      <c r="F280" s="54">
        <v>2</v>
      </c>
      <c r="G280" s="53" t="s">
        <v>201</v>
      </c>
      <c r="H280" s="40">
        <v>250</v>
      </c>
      <c r="I280" s="58">
        <v>0</v>
      </c>
      <c r="J280" s="58">
        <v>0</v>
      </c>
      <c r="K280" s="58">
        <v>0</v>
      </c>
      <c r="L280" s="58">
        <v>0</v>
      </c>
    </row>
    <row r="281" spans="1:12" ht="22.5" hidden="1" customHeight="1" collapsed="1">
      <c r="A281" s="51">
        <v>3</v>
      </c>
      <c r="B281" s="52">
        <v>2</v>
      </c>
      <c r="C281" s="52">
        <v>2</v>
      </c>
      <c r="D281" s="52">
        <v>4</v>
      </c>
      <c r="E281" s="52"/>
      <c r="F281" s="54"/>
      <c r="G281" s="53" t="s">
        <v>202</v>
      </c>
      <c r="H281" s="40">
        <v>251</v>
      </c>
      <c r="I281" s="41">
        <f>I282</f>
        <v>0</v>
      </c>
      <c r="J281" s="81">
        <f>J282</f>
        <v>0</v>
      </c>
      <c r="K281" s="42">
        <f>K282</f>
        <v>0</v>
      </c>
      <c r="L281" s="42">
        <f>L282</f>
        <v>0</v>
      </c>
    </row>
    <row r="282" spans="1:12" hidden="1" collapsed="1">
      <c r="A282" s="51">
        <v>3</v>
      </c>
      <c r="B282" s="52">
        <v>2</v>
      </c>
      <c r="C282" s="52">
        <v>2</v>
      </c>
      <c r="D282" s="52">
        <v>4</v>
      </c>
      <c r="E282" s="52">
        <v>1</v>
      </c>
      <c r="F282" s="54"/>
      <c r="G282" s="53" t="s">
        <v>202</v>
      </c>
      <c r="H282" s="40">
        <v>252</v>
      </c>
      <c r="I282" s="41">
        <f>SUM(I283:I284)</f>
        <v>0</v>
      </c>
      <c r="J282" s="81">
        <f>SUM(J283:J284)</f>
        <v>0</v>
      </c>
      <c r="K282" s="42">
        <f>SUM(K283:K284)</f>
        <v>0</v>
      </c>
      <c r="L282" s="42">
        <f>SUM(L283:L284)</f>
        <v>0</v>
      </c>
    </row>
    <row r="283" spans="1:12" ht="30.75" hidden="1" customHeight="1" collapsed="1">
      <c r="A283" s="51">
        <v>3</v>
      </c>
      <c r="B283" s="52">
        <v>2</v>
      </c>
      <c r="C283" s="52">
        <v>2</v>
      </c>
      <c r="D283" s="52">
        <v>4</v>
      </c>
      <c r="E283" s="52">
        <v>1</v>
      </c>
      <c r="F283" s="54">
        <v>1</v>
      </c>
      <c r="G283" s="53" t="s">
        <v>203</v>
      </c>
      <c r="H283" s="40">
        <v>253</v>
      </c>
      <c r="I283" s="58">
        <v>0</v>
      </c>
      <c r="J283" s="58">
        <v>0</v>
      </c>
      <c r="K283" s="58">
        <v>0</v>
      </c>
      <c r="L283" s="58">
        <v>0</v>
      </c>
    </row>
    <row r="284" spans="1:12" ht="27.75" hidden="1" customHeight="1" collapsed="1">
      <c r="A284" s="46">
        <v>3</v>
      </c>
      <c r="B284" s="44">
        <v>2</v>
      </c>
      <c r="C284" s="44">
        <v>2</v>
      </c>
      <c r="D284" s="44">
        <v>4</v>
      </c>
      <c r="E284" s="44">
        <v>1</v>
      </c>
      <c r="F284" s="47">
        <v>2</v>
      </c>
      <c r="G284" s="55" t="s">
        <v>204</v>
      </c>
      <c r="H284" s="40">
        <v>254</v>
      </c>
      <c r="I284" s="58">
        <v>0</v>
      </c>
      <c r="J284" s="58">
        <v>0</v>
      </c>
      <c r="K284" s="58">
        <v>0</v>
      </c>
      <c r="L284" s="58">
        <v>0</v>
      </c>
    </row>
    <row r="285" spans="1:12" ht="14.25" hidden="1" customHeight="1" collapsed="1">
      <c r="A285" s="51">
        <v>3</v>
      </c>
      <c r="B285" s="52">
        <v>2</v>
      </c>
      <c r="C285" s="52">
        <v>2</v>
      </c>
      <c r="D285" s="52">
        <v>5</v>
      </c>
      <c r="E285" s="52"/>
      <c r="F285" s="54"/>
      <c r="G285" s="53" t="s">
        <v>205</v>
      </c>
      <c r="H285" s="40">
        <v>255</v>
      </c>
      <c r="I285" s="41">
        <f t="shared" ref="I285:L286" si="27">I286</f>
        <v>0</v>
      </c>
      <c r="J285" s="81">
        <f t="shared" si="27"/>
        <v>0</v>
      </c>
      <c r="K285" s="42">
        <f t="shared" si="27"/>
        <v>0</v>
      </c>
      <c r="L285" s="42">
        <f t="shared" si="27"/>
        <v>0</v>
      </c>
    </row>
    <row r="286" spans="1:12" ht="15.75" hidden="1" customHeight="1" collapsed="1">
      <c r="A286" s="51">
        <v>3</v>
      </c>
      <c r="B286" s="52">
        <v>2</v>
      </c>
      <c r="C286" s="52">
        <v>2</v>
      </c>
      <c r="D286" s="52">
        <v>5</v>
      </c>
      <c r="E286" s="52">
        <v>1</v>
      </c>
      <c r="F286" s="54"/>
      <c r="G286" s="53" t="s">
        <v>205</v>
      </c>
      <c r="H286" s="40">
        <v>256</v>
      </c>
      <c r="I286" s="41">
        <f t="shared" si="27"/>
        <v>0</v>
      </c>
      <c r="J286" s="81">
        <f t="shared" si="27"/>
        <v>0</v>
      </c>
      <c r="K286" s="42">
        <f t="shared" si="27"/>
        <v>0</v>
      </c>
      <c r="L286" s="42">
        <f t="shared" si="27"/>
        <v>0</v>
      </c>
    </row>
    <row r="287" spans="1:12" ht="15.75" hidden="1" customHeight="1" collapsed="1">
      <c r="A287" s="51">
        <v>3</v>
      </c>
      <c r="B287" s="52">
        <v>2</v>
      </c>
      <c r="C287" s="52">
        <v>2</v>
      </c>
      <c r="D287" s="52">
        <v>5</v>
      </c>
      <c r="E287" s="52">
        <v>1</v>
      </c>
      <c r="F287" s="54">
        <v>1</v>
      </c>
      <c r="G287" s="53" t="s">
        <v>205</v>
      </c>
      <c r="H287" s="40">
        <v>257</v>
      </c>
      <c r="I287" s="58">
        <v>0</v>
      </c>
      <c r="J287" s="58">
        <v>0</v>
      </c>
      <c r="K287" s="58">
        <v>0</v>
      </c>
      <c r="L287" s="58">
        <v>0</v>
      </c>
    </row>
    <row r="288" spans="1:12" ht="14.25" hidden="1" customHeight="1" collapsed="1">
      <c r="A288" s="51">
        <v>3</v>
      </c>
      <c r="B288" s="52">
        <v>2</v>
      </c>
      <c r="C288" s="52">
        <v>2</v>
      </c>
      <c r="D288" s="52">
        <v>6</v>
      </c>
      <c r="E288" s="52"/>
      <c r="F288" s="54"/>
      <c r="G288" s="53" t="s">
        <v>188</v>
      </c>
      <c r="H288" s="40">
        <v>258</v>
      </c>
      <c r="I288" s="41">
        <f t="shared" ref="I288:L289" si="28">I289</f>
        <v>0</v>
      </c>
      <c r="J288" s="109">
        <f t="shared" si="28"/>
        <v>0</v>
      </c>
      <c r="K288" s="42">
        <f t="shared" si="28"/>
        <v>0</v>
      </c>
      <c r="L288" s="42">
        <f t="shared" si="28"/>
        <v>0</v>
      </c>
    </row>
    <row r="289" spans="1:12" ht="15" hidden="1" customHeight="1" collapsed="1">
      <c r="A289" s="51">
        <v>3</v>
      </c>
      <c r="B289" s="52">
        <v>2</v>
      </c>
      <c r="C289" s="52">
        <v>2</v>
      </c>
      <c r="D289" s="52">
        <v>6</v>
      </c>
      <c r="E289" s="52">
        <v>1</v>
      </c>
      <c r="F289" s="54"/>
      <c r="G289" s="53" t="s">
        <v>188</v>
      </c>
      <c r="H289" s="40">
        <v>259</v>
      </c>
      <c r="I289" s="41">
        <f t="shared" si="28"/>
        <v>0</v>
      </c>
      <c r="J289" s="109">
        <f t="shared" si="28"/>
        <v>0</v>
      </c>
      <c r="K289" s="42">
        <f t="shared" si="28"/>
        <v>0</v>
      </c>
      <c r="L289" s="42">
        <f t="shared" si="28"/>
        <v>0</v>
      </c>
    </row>
    <row r="290" spans="1:12" ht="15" hidden="1" customHeight="1" collapsed="1">
      <c r="A290" s="51">
        <v>3</v>
      </c>
      <c r="B290" s="73">
        <v>2</v>
      </c>
      <c r="C290" s="73">
        <v>2</v>
      </c>
      <c r="D290" s="52">
        <v>6</v>
      </c>
      <c r="E290" s="73">
        <v>1</v>
      </c>
      <c r="F290" s="74">
        <v>1</v>
      </c>
      <c r="G290" s="75" t="s">
        <v>188</v>
      </c>
      <c r="H290" s="40">
        <v>260</v>
      </c>
      <c r="I290" s="58">
        <v>0</v>
      </c>
      <c r="J290" s="58">
        <v>0</v>
      </c>
      <c r="K290" s="58">
        <v>0</v>
      </c>
      <c r="L290" s="58">
        <v>0</v>
      </c>
    </row>
    <row r="291" spans="1:12" ht="14.25" hidden="1" customHeight="1" collapsed="1">
      <c r="A291" s="55">
        <v>3</v>
      </c>
      <c r="B291" s="51">
        <v>2</v>
      </c>
      <c r="C291" s="52">
        <v>2</v>
      </c>
      <c r="D291" s="52">
        <v>7</v>
      </c>
      <c r="E291" s="52"/>
      <c r="F291" s="54"/>
      <c r="G291" s="53" t="s">
        <v>189</v>
      </c>
      <c r="H291" s="40">
        <v>261</v>
      </c>
      <c r="I291" s="41">
        <f>I292</f>
        <v>0</v>
      </c>
      <c r="J291" s="109">
        <f>J292</f>
        <v>0</v>
      </c>
      <c r="K291" s="42">
        <f>K292</f>
        <v>0</v>
      </c>
      <c r="L291" s="42">
        <f>L292</f>
        <v>0</v>
      </c>
    </row>
    <row r="292" spans="1:12" ht="15" hidden="1" customHeight="1" collapsed="1">
      <c r="A292" s="55">
        <v>3</v>
      </c>
      <c r="B292" s="51">
        <v>2</v>
      </c>
      <c r="C292" s="52">
        <v>2</v>
      </c>
      <c r="D292" s="52">
        <v>7</v>
      </c>
      <c r="E292" s="52">
        <v>1</v>
      </c>
      <c r="F292" s="54"/>
      <c r="G292" s="53" t="s">
        <v>189</v>
      </c>
      <c r="H292" s="40">
        <v>262</v>
      </c>
      <c r="I292" s="41">
        <f>I293+I294</f>
        <v>0</v>
      </c>
      <c r="J292" s="41">
        <f>J293+J294</f>
        <v>0</v>
      </c>
      <c r="K292" s="41">
        <f>K293+K294</f>
        <v>0</v>
      </c>
      <c r="L292" s="41">
        <f>L293+L294</f>
        <v>0</v>
      </c>
    </row>
    <row r="293" spans="1:12" ht="27.75" hidden="1" customHeight="1" collapsed="1">
      <c r="A293" s="55">
        <v>3</v>
      </c>
      <c r="B293" s="51">
        <v>2</v>
      </c>
      <c r="C293" s="51">
        <v>2</v>
      </c>
      <c r="D293" s="52">
        <v>7</v>
      </c>
      <c r="E293" s="52">
        <v>1</v>
      </c>
      <c r="F293" s="54">
        <v>1</v>
      </c>
      <c r="G293" s="53" t="s">
        <v>190</v>
      </c>
      <c r="H293" s="40">
        <v>263</v>
      </c>
      <c r="I293" s="58">
        <v>0</v>
      </c>
      <c r="J293" s="58">
        <v>0</v>
      </c>
      <c r="K293" s="58">
        <v>0</v>
      </c>
      <c r="L293" s="58">
        <v>0</v>
      </c>
    </row>
    <row r="294" spans="1:12" ht="25.5" hidden="1" customHeight="1" collapsed="1">
      <c r="A294" s="55">
        <v>3</v>
      </c>
      <c r="B294" s="51">
        <v>2</v>
      </c>
      <c r="C294" s="51">
        <v>2</v>
      </c>
      <c r="D294" s="52">
        <v>7</v>
      </c>
      <c r="E294" s="52">
        <v>1</v>
      </c>
      <c r="F294" s="54">
        <v>2</v>
      </c>
      <c r="G294" s="53" t="s">
        <v>191</v>
      </c>
      <c r="H294" s="40">
        <v>264</v>
      </c>
      <c r="I294" s="58">
        <v>0</v>
      </c>
      <c r="J294" s="58">
        <v>0</v>
      </c>
      <c r="K294" s="58">
        <v>0</v>
      </c>
      <c r="L294" s="58">
        <v>0</v>
      </c>
    </row>
    <row r="295" spans="1:12" ht="30" hidden="1" customHeight="1" collapsed="1">
      <c r="A295" s="59">
        <v>3</v>
      </c>
      <c r="B295" s="59">
        <v>3</v>
      </c>
      <c r="C295" s="36"/>
      <c r="D295" s="37"/>
      <c r="E295" s="37"/>
      <c r="F295" s="39"/>
      <c r="G295" s="38" t="s">
        <v>206</v>
      </c>
      <c r="H295" s="40">
        <v>265</v>
      </c>
      <c r="I295" s="41">
        <f>SUM(I296+I328)</f>
        <v>0</v>
      </c>
      <c r="J295" s="109">
        <f>SUM(J296+J328)</f>
        <v>0</v>
      </c>
      <c r="K295" s="42">
        <f>SUM(K296+K328)</f>
        <v>0</v>
      </c>
      <c r="L295" s="42">
        <f>SUM(L296+L328)</f>
        <v>0</v>
      </c>
    </row>
    <row r="296" spans="1:12" ht="40.5" hidden="1" customHeight="1" collapsed="1">
      <c r="A296" s="55">
        <v>3</v>
      </c>
      <c r="B296" s="55">
        <v>3</v>
      </c>
      <c r="C296" s="51">
        <v>1</v>
      </c>
      <c r="D296" s="52"/>
      <c r="E296" s="52"/>
      <c r="F296" s="54"/>
      <c r="G296" s="53" t="s">
        <v>207</v>
      </c>
      <c r="H296" s="40">
        <v>266</v>
      </c>
      <c r="I296" s="41">
        <f>SUM(I297+I306+I310+I314+I318+I321+I324)</f>
        <v>0</v>
      </c>
      <c r="J296" s="109">
        <f>SUM(J297+J306+J310+J314+J318+J321+J324)</f>
        <v>0</v>
      </c>
      <c r="K296" s="42">
        <f>SUM(K297+K306+K310+K314+K318+K321+K324)</f>
        <v>0</v>
      </c>
      <c r="L296" s="42">
        <f>SUM(L297+L306+L310+L314+L318+L321+L324)</f>
        <v>0</v>
      </c>
    </row>
    <row r="297" spans="1:12" ht="15" hidden="1" customHeight="1" collapsed="1">
      <c r="A297" s="55">
        <v>3</v>
      </c>
      <c r="B297" s="55">
        <v>3</v>
      </c>
      <c r="C297" s="51">
        <v>1</v>
      </c>
      <c r="D297" s="52">
        <v>1</v>
      </c>
      <c r="E297" s="52"/>
      <c r="F297" s="54"/>
      <c r="G297" s="53" t="s">
        <v>193</v>
      </c>
      <c r="H297" s="40">
        <v>267</v>
      </c>
      <c r="I297" s="41">
        <f>SUM(I298+I300+I303)</f>
        <v>0</v>
      </c>
      <c r="J297" s="41">
        <f>SUM(J298+J300+J303)</f>
        <v>0</v>
      </c>
      <c r="K297" s="41">
        <f>SUM(K298+K300+K303)</f>
        <v>0</v>
      </c>
      <c r="L297" s="41">
        <f>SUM(L298+L300+L303)</f>
        <v>0</v>
      </c>
    </row>
    <row r="298" spans="1:12" ht="12.75" hidden="1" customHeight="1" collapsed="1">
      <c r="A298" s="55">
        <v>3</v>
      </c>
      <c r="B298" s="55">
        <v>3</v>
      </c>
      <c r="C298" s="51">
        <v>1</v>
      </c>
      <c r="D298" s="52">
        <v>1</v>
      </c>
      <c r="E298" s="52">
        <v>1</v>
      </c>
      <c r="F298" s="54"/>
      <c r="G298" s="53" t="s">
        <v>171</v>
      </c>
      <c r="H298" s="40">
        <v>268</v>
      </c>
      <c r="I298" s="41">
        <f>SUM(I299:I299)</f>
        <v>0</v>
      </c>
      <c r="J298" s="109">
        <f>SUM(J299:J299)</f>
        <v>0</v>
      </c>
      <c r="K298" s="42">
        <f>SUM(K299:K299)</f>
        <v>0</v>
      </c>
      <c r="L298" s="42">
        <f>SUM(L299:L299)</f>
        <v>0</v>
      </c>
    </row>
    <row r="299" spans="1:12" ht="15" hidden="1" customHeight="1" collapsed="1">
      <c r="A299" s="55">
        <v>3</v>
      </c>
      <c r="B299" s="55">
        <v>3</v>
      </c>
      <c r="C299" s="51">
        <v>1</v>
      </c>
      <c r="D299" s="52">
        <v>1</v>
      </c>
      <c r="E299" s="52">
        <v>1</v>
      </c>
      <c r="F299" s="54">
        <v>1</v>
      </c>
      <c r="G299" s="53" t="s">
        <v>171</v>
      </c>
      <c r="H299" s="40">
        <v>269</v>
      </c>
      <c r="I299" s="58">
        <v>0</v>
      </c>
      <c r="J299" s="58">
        <v>0</v>
      </c>
      <c r="K299" s="58">
        <v>0</v>
      </c>
      <c r="L299" s="58">
        <v>0</v>
      </c>
    </row>
    <row r="300" spans="1:12" ht="14.25" hidden="1" customHeight="1" collapsed="1">
      <c r="A300" s="55">
        <v>3</v>
      </c>
      <c r="B300" s="55">
        <v>3</v>
      </c>
      <c r="C300" s="51">
        <v>1</v>
      </c>
      <c r="D300" s="52">
        <v>1</v>
      </c>
      <c r="E300" s="52">
        <v>2</v>
      </c>
      <c r="F300" s="54"/>
      <c r="G300" s="53" t="s">
        <v>194</v>
      </c>
      <c r="H300" s="40">
        <v>270</v>
      </c>
      <c r="I300" s="41">
        <f>SUM(I301:I302)</f>
        <v>0</v>
      </c>
      <c r="J300" s="41">
        <f>SUM(J301:J302)</f>
        <v>0</v>
      </c>
      <c r="K300" s="41">
        <f>SUM(K301:K302)</f>
        <v>0</v>
      </c>
      <c r="L300" s="41">
        <f>SUM(L301:L302)</f>
        <v>0</v>
      </c>
    </row>
    <row r="301" spans="1:12" ht="14.25" hidden="1" customHeight="1" collapsed="1">
      <c r="A301" s="55">
        <v>3</v>
      </c>
      <c r="B301" s="55">
        <v>3</v>
      </c>
      <c r="C301" s="51">
        <v>1</v>
      </c>
      <c r="D301" s="52">
        <v>1</v>
      </c>
      <c r="E301" s="52">
        <v>2</v>
      </c>
      <c r="F301" s="54">
        <v>1</v>
      </c>
      <c r="G301" s="53" t="s">
        <v>173</v>
      </c>
      <c r="H301" s="40">
        <v>271</v>
      </c>
      <c r="I301" s="58">
        <v>0</v>
      </c>
      <c r="J301" s="58">
        <v>0</v>
      </c>
      <c r="K301" s="58">
        <v>0</v>
      </c>
      <c r="L301" s="58">
        <v>0</v>
      </c>
    </row>
    <row r="302" spans="1:12" ht="14.25" hidden="1" customHeight="1" collapsed="1">
      <c r="A302" s="55">
        <v>3</v>
      </c>
      <c r="B302" s="55">
        <v>3</v>
      </c>
      <c r="C302" s="51">
        <v>1</v>
      </c>
      <c r="D302" s="52">
        <v>1</v>
      </c>
      <c r="E302" s="52">
        <v>2</v>
      </c>
      <c r="F302" s="54">
        <v>2</v>
      </c>
      <c r="G302" s="53" t="s">
        <v>174</v>
      </c>
      <c r="H302" s="40">
        <v>272</v>
      </c>
      <c r="I302" s="58">
        <v>0</v>
      </c>
      <c r="J302" s="58">
        <v>0</v>
      </c>
      <c r="K302" s="58">
        <v>0</v>
      </c>
      <c r="L302" s="58">
        <v>0</v>
      </c>
    </row>
    <row r="303" spans="1:12" ht="14.25" hidden="1" customHeight="1" collapsed="1">
      <c r="A303" s="55">
        <v>3</v>
      </c>
      <c r="B303" s="55">
        <v>3</v>
      </c>
      <c r="C303" s="51">
        <v>1</v>
      </c>
      <c r="D303" s="52">
        <v>1</v>
      </c>
      <c r="E303" s="52">
        <v>3</v>
      </c>
      <c r="F303" s="54"/>
      <c r="G303" s="53" t="s">
        <v>175</v>
      </c>
      <c r="H303" s="40">
        <v>273</v>
      </c>
      <c r="I303" s="41">
        <f>SUM(I304:I305)</f>
        <v>0</v>
      </c>
      <c r="J303" s="41">
        <f>SUM(J304:J305)</f>
        <v>0</v>
      </c>
      <c r="K303" s="41">
        <f>SUM(K304:K305)</f>
        <v>0</v>
      </c>
      <c r="L303" s="41">
        <f>SUM(L304:L305)</f>
        <v>0</v>
      </c>
    </row>
    <row r="304" spans="1:12" ht="14.25" hidden="1" customHeight="1" collapsed="1">
      <c r="A304" s="55">
        <v>3</v>
      </c>
      <c r="B304" s="55">
        <v>3</v>
      </c>
      <c r="C304" s="51">
        <v>1</v>
      </c>
      <c r="D304" s="52">
        <v>1</v>
      </c>
      <c r="E304" s="52">
        <v>3</v>
      </c>
      <c r="F304" s="54">
        <v>1</v>
      </c>
      <c r="G304" s="53" t="s">
        <v>208</v>
      </c>
      <c r="H304" s="40">
        <v>274</v>
      </c>
      <c r="I304" s="58">
        <v>0</v>
      </c>
      <c r="J304" s="58">
        <v>0</v>
      </c>
      <c r="K304" s="58">
        <v>0</v>
      </c>
      <c r="L304" s="58">
        <v>0</v>
      </c>
    </row>
    <row r="305" spans="1:12" ht="14.25" hidden="1" customHeight="1" collapsed="1">
      <c r="A305" s="55">
        <v>3</v>
      </c>
      <c r="B305" s="55">
        <v>3</v>
      </c>
      <c r="C305" s="51">
        <v>1</v>
      </c>
      <c r="D305" s="52">
        <v>1</v>
      </c>
      <c r="E305" s="52">
        <v>3</v>
      </c>
      <c r="F305" s="54">
        <v>2</v>
      </c>
      <c r="G305" s="53" t="s">
        <v>195</v>
      </c>
      <c r="H305" s="40">
        <v>275</v>
      </c>
      <c r="I305" s="58">
        <v>0</v>
      </c>
      <c r="J305" s="58">
        <v>0</v>
      </c>
      <c r="K305" s="58">
        <v>0</v>
      </c>
      <c r="L305" s="58">
        <v>0</v>
      </c>
    </row>
    <row r="306" spans="1:12" hidden="1" collapsed="1">
      <c r="A306" s="71">
        <v>3</v>
      </c>
      <c r="B306" s="46">
        <v>3</v>
      </c>
      <c r="C306" s="51">
        <v>1</v>
      </c>
      <c r="D306" s="52">
        <v>2</v>
      </c>
      <c r="E306" s="52"/>
      <c r="F306" s="54"/>
      <c r="G306" s="53" t="s">
        <v>209</v>
      </c>
      <c r="H306" s="40">
        <v>276</v>
      </c>
      <c r="I306" s="41">
        <f>I307</f>
        <v>0</v>
      </c>
      <c r="J306" s="109">
        <f>J307</f>
        <v>0</v>
      </c>
      <c r="K306" s="42">
        <f>K307</f>
        <v>0</v>
      </c>
      <c r="L306" s="42">
        <f>L307</f>
        <v>0</v>
      </c>
    </row>
    <row r="307" spans="1:12" ht="15" hidden="1" customHeight="1" collapsed="1">
      <c r="A307" s="71">
        <v>3</v>
      </c>
      <c r="B307" s="71">
        <v>3</v>
      </c>
      <c r="C307" s="46">
        <v>1</v>
      </c>
      <c r="D307" s="44">
        <v>2</v>
      </c>
      <c r="E307" s="44">
        <v>1</v>
      </c>
      <c r="F307" s="47"/>
      <c r="G307" s="53" t="s">
        <v>209</v>
      </c>
      <c r="H307" s="40">
        <v>277</v>
      </c>
      <c r="I307" s="61">
        <f>SUM(I308:I309)</f>
        <v>0</v>
      </c>
      <c r="J307" s="110">
        <f>SUM(J308:J309)</f>
        <v>0</v>
      </c>
      <c r="K307" s="62">
        <f>SUM(K308:K309)</f>
        <v>0</v>
      </c>
      <c r="L307" s="62">
        <f>SUM(L308:L309)</f>
        <v>0</v>
      </c>
    </row>
    <row r="308" spans="1:12" ht="15" hidden="1" customHeight="1" collapsed="1">
      <c r="A308" s="55">
        <v>3</v>
      </c>
      <c r="B308" s="55">
        <v>3</v>
      </c>
      <c r="C308" s="51">
        <v>1</v>
      </c>
      <c r="D308" s="52">
        <v>2</v>
      </c>
      <c r="E308" s="52">
        <v>1</v>
      </c>
      <c r="F308" s="54">
        <v>1</v>
      </c>
      <c r="G308" s="53" t="s">
        <v>210</v>
      </c>
      <c r="H308" s="40">
        <v>278</v>
      </c>
      <c r="I308" s="58">
        <v>0</v>
      </c>
      <c r="J308" s="58">
        <v>0</v>
      </c>
      <c r="K308" s="58">
        <v>0</v>
      </c>
      <c r="L308" s="58">
        <v>0</v>
      </c>
    </row>
    <row r="309" spans="1:12" ht="12.75" hidden="1" customHeight="1" collapsed="1">
      <c r="A309" s="63">
        <v>3</v>
      </c>
      <c r="B309" s="96">
        <v>3</v>
      </c>
      <c r="C309" s="72">
        <v>1</v>
      </c>
      <c r="D309" s="73">
        <v>2</v>
      </c>
      <c r="E309" s="73">
        <v>1</v>
      </c>
      <c r="F309" s="74">
        <v>2</v>
      </c>
      <c r="G309" s="75" t="s">
        <v>211</v>
      </c>
      <c r="H309" s="40">
        <v>279</v>
      </c>
      <c r="I309" s="58">
        <v>0</v>
      </c>
      <c r="J309" s="58">
        <v>0</v>
      </c>
      <c r="K309" s="58">
        <v>0</v>
      </c>
      <c r="L309" s="58">
        <v>0</v>
      </c>
    </row>
    <row r="310" spans="1:12" ht="15.75" hidden="1" customHeight="1" collapsed="1">
      <c r="A310" s="51">
        <v>3</v>
      </c>
      <c r="B310" s="53">
        <v>3</v>
      </c>
      <c r="C310" s="51">
        <v>1</v>
      </c>
      <c r="D310" s="52">
        <v>3</v>
      </c>
      <c r="E310" s="52"/>
      <c r="F310" s="54"/>
      <c r="G310" s="53" t="s">
        <v>212</v>
      </c>
      <c r="H310" s="40">
        <v>280</v>
      </c>
      <c r="I310" s="41">
        <f>I311</f>
        <v>0</v>
      </c>
      <c r="J310" s="109">
        <f>J311</f>
        <v>0</v>
      </c>
      <c r="K310" s="42">
        <f>K311</f>
        <v>0</v>
      </c>
      <c r="L310" s="42">
        <f>L311</f>
        <v>0</v>
      </c>
    </row>
    <row r="311" spans="1:12" ht="15.75" hidden="1" customHeight="1" collapsed="1">
      <c r="A311" s="51">
        <v>3</v>
      </c>
      <c r="B311" s="75">
        <v>3</v>
      </c>
      <c r="C311" s="72">
        <v>1</v>
      </c>
      <c r="D311" s="73">
        <v>3</v>
      </c>
      <c r="E311" s="73">
        <v>1</v>
      </c>
      <c r="F311" s="74"/>
      <c r="G311" s="53" t="s">
        <v>212</v>
      </c>
      <c r="H311" s="40">
        <v>281</v>
      </c>
      <c r="I311" s="42">
        <f>I312+I313</f>
        <v>0</v>
      </c>
      <c r="J311" s="42">
        <f>J312+J313</f>
        <v>0</v>
      </c>
      <c r="K311" s="42">
        <f>K312+K313</f>
        <v>0</v>
      </c>
      <c r="L311" s="42">
        <f>L312+L313</f>
        <v>0</v>
      </c>
    </row>
    <row r="312" spans="1:12" ht="27" hidden="1" customHeight="1" collapsed="1">
      <c r="A312" s="51">
        <v>3</v>
      </c>
      <c r="B312" s="53">
        <v>3</v>
      </c>
      <c r="C312" s="51">
        <v>1</v>
      </c>
      <c r="D312" s="52">
        <v>3</v>
      </c>
      <c r="E312" s="52">
        <v>1</v>
      </c>
      <c r="F312" s="54">
        <v>1</v>
      </c>
      <c r="G312" s="53" t="s">
        <v>213</v>
      </c>
      <c r="H312" s="40">
        <v>282</v>
      </c>
      <c r="I312" s="101">
        <v>0</v>
      </c>
      <c r="J312" s="101">
        <v>0</v>
      </c>
      <c r="K312" s="101">
        <v>0</v>
      </c>
      <c r="L312" s="100">
        <v>0</v>
      </c>
    </row>
    <row r="313" spans="1:12" ht="26.25" hidden="1" customHeight="1" collapsed="1">
      <c r="A313" s="51">
        <v>3</v>
      </c>
      <c r="B313" s="53">
        <v>3</v>
      </c>
      <c r="C313" s="51">
        <v>1</v>
      </c>
      <c r="D313" s="52">
        <v>3</v>
      </c>
      <c r="E313" s="52">
        <v>1</v>
      </c>
      <c r="F313" s="54">
        <v>2</v>
      </c>
      <c r="G313" s="53" t="s">
        <v>214</v>
      </c>
      <c r="H313" s="40">
        <v>283</v>
      </c>
      <c r="I313" s="58">
        <v>0</v>
      </c>
      <c r="J313" s="58">
        <v>0</v>
      </c>
      <c r="K313" s="58">
        <v>0</v>
      </c>
      <c r="L313" s="58">
        <v>0</v>
      </c>
    </row>
    <row r="314" spans="1:12" hidden="1" collapsed="1">
      <c r="A314" s="51">
        <v>3</v>
      </c>
      <c r="B314" s="53">
        <v>3</v>
      </c>
      <c r="C314" s="51">
        <v>1</v>
      </c>
      <c r="D314" s="52">
        <v>4</v>
      </c>
      <c r="E314" s="52"/>
      <c r="F314" s="54"/>
      <c r="G314" s="53" t="s">
        <v>215</v>
      </c>
      <c r="H314" s="40">
        <v>284</v>
      </c>
      <c r="I314" s="41">
        <f>I315</f>
        <v>0</v>
      </c>
      <c r="J314" s="109">
        <f>J315</f>
        <v>0</v>
      </c>
      <c r="K314" s="42">
        <f>K315</f>
        <v>0</v>
      </c>
      <c r="L314" s="42">
        <f>L315</f>
        <v>0</v>
      </c>
    </row>
    <row r="315" spans="1:12" ht="15" hidden="1" customHeight="1" collapsed="1">
      <c r="A315" s="55">
        <v>3</v>
      </c>
      <c r="B315" s="51">
        <v>3</v>
      </c>
      <c r="C315" s="52">
        <v>1</v>
      </c>
      <c r="D315" s="52">
        <v>4</v>
      </c>
      <c r="E315" s="52">
        <v>1</v>
      </c>
      <c r="F315" s="54"/>
      <c r="G315" s="53" t="s">
        <v>215</v>
      </c>
      <c r="H315" s="40">
        <v>285</v>
      </c>
      <c r="I315" s="41">
        <f>SUM(I316:I317)</f>
        <v>0</v>
      </c>
      <c r="J315" s="41">
        <f>SUM(J316:J317)</f>
        <v>0</v>
      </c>
      <c r="K315" s="41">
        <f>SUM(K316:K317)</f>
        <v>0</v>
      </c>
      <c r="L315" s="41">
        <f>SUM(L316:L317)</f>
        <v>0</v>
      </c>
    </row>
    <row r="316" spans="1:12" hidden="1" collapsed="1">
      <c r="A316" s="55">
        <v>3</v>
      </c>
      <c r="B316" s="51">
        <v>3</v>
      </c>
      <c r="C316" s="52">
        <v>1</v>
      </c>
      <c r="D316" s="52">
        <v>4</v>
      </c>
      <c r="E316" s="52">
        <v>1</v>
      </c>
      <c r="F316" s="54">
        <v>1</v>
      </c>
      <c r="G316" s="53" t="s">
        <v>216</v>
      </c>
      <c r="H316" s="40">
        <v>286</v>
      </c>
      <c r="I316" s="57">
        <v>0</v>
      </c>
      <c r="J316" s="58">
        <v>0</v>
      </c>
      <c r="K316" s="58">
        <v>0</v>
      </c>
      <c r="L316" s="57">
        <v>0</v>
      </c>
    </row>
    <row r="317" spans="1:12" ht="14.25" hidden="1" customHeight="1" collapsed="1">
      <c r="A317" s="51">
        <v>3</v>
      </c>
      <c r="B317" s="52">
        <v>3</v>
      </c>
      <c r="C317" s="52">
        <v>1</v>
      </c>
      <c r="D317" s="52">
        <v>4</v>
      </c>
      <c r="E317" s="52">
        <v>1</v>
      </c>
      <c r="F317" s="54">
        <v>2</v>
      </c>
      <c r="G317" s="53" t="s">
        <v>217</v>
      </c>
      <c r="H317" s="40">
        <v>287</v>
      </c>
      <c r="I317" s="58">
        <v>0</v>
      </c>
      <c r="J317" s="101">
        <v>0</v>
      </c>
      <c r="K317" s="101">
        <v>0</v>
      </c>
      <c r="L317" s="100">
        <v>0</v>
      </c>
    </row>
    <row r="318" spans="1:12" ht="15.75" hidden="1" customHeight="1" collapsed="1">
      <c r="A318" s="51">
        <v>3</v>
      </c>
      <c r="B318" s="52">
        <v>3</v>
      </c>
      <c r="C318" s="52">
        <v>1</v>
      </c>
      <c r="D318" s="52">
        <v>5</v>
      </c>
      <c r="E318" s="52"/>
      <c r="F318" s="54"/>
      <c r="G318" s="53" t="s">
        <v>218</v>
      </c>
      <c r="H318" s="40">
        <v>288</v>
      </c>
      <c r="I318" s="62">
        <f t="shared" ref="I318:L319" si="29">I319</f>
        <v>0</v>
      </c>
      <c r="J318" s="109">
        <f t="shared" si="29"/>
        <v>0</v>
      </c>
      <c r="K318" s="42">
        <f t="shared" si="29"/>
        <v>0</v>
      </c>
      <c r="L318" s="42">
        <f t="shared" si="29"/>
        <v>0</v>
      </c>
    </row>
    <row r="319" spans="1:12" ht="14.25" hidden="1" customHeight="1" collapsed="1">
      <c r="A319" s="46">
        <v>3</v>
      </c>
      <c r="B319" s="73">
        <v>3</v>
      </c>
      <c r="C319" s="73">
        <v>1</v>
      </c>
      <c r="D319" s="73">
        <v>5</v>
      </c>
      <c r="E319" s="73">
        <v>1</v>
      </c>
      <c r="F319" s="74"/>
      <c r="G319" s="53" t="s">
        <v>218</v>
      </c>
      <c r="H319" s="40">
        <v>289</v>
      </c>
      <c r="I319" s="42">
        <f t="shared" si="29"/>
        <v>0</v>
      </c>
      <c r="J319" s="110">
        <f t="shared" si="29"/>
        <v>0</v>
      </c>
      <c r="K319" s="62">
        <f t="shared" si="29"/>
        <v>0</v>
      </c>
      <c r="L319" s="62">
        <f t="shared" si="29"/>
        <v>0</v>
      </c>
    </row>
    <row r="320" spans="1:12" ht="14.25" hidden="1" customHeight="1" collapsed="1">
      <c r="A320" s="51">
        <v>3</v>
      </c>
      <c r="B320" s="52">
        <v>3</v>
      </c>
      <c r="C320" s="52">
        <v>1</v>
      </c>
      <c r="D320" s="52">
        <v>5</v>
      </c>
      <c r="E320" s="52">
        <v>1</v>
      </c>
      <c r="F320" s="54">
        <v>1</v>
      </c>
      <c r="G320" s="53" t="s">
        <v>219</v>
      </c>
      <c r="H320" s="40">
        <v>290</v>
      </c>
      <c r="I320" s="58">
        <v>0</v>
      </c>
      <c r="J320" s="101">
        <v>0</v>
      </c>
      <c r="K320" s="101">
        <v>0</v>
      </c>
      <c r="L320" s="100">
        <v>0</v>
      </c>
    </row>
    <row r="321" spans="1:16" ht="14.25" hidden="1" customHeight="1" collapsed="1">
      <c r="A321" s="51">
        <v>3</v>
      </c>
      <c r="B321" s="52">
        <v>3</v>
      </c>
      <c r="C321" s="52">
        <v>1</v>
      </c>
      <c r="D321" s="52">
        <v>6</v>
      </c>
      <c r="E321" s="52"/>
      <c r="F321" s="54"/>
      <c r="G321" s="53" t="s">
        <v>188</v>
      </c>
      <c r="H321" s="40">
        <v>291</v>
      </c>
      <c r="I321" s="42">
        <f t="shared" ref="I321:L322" si="30">I322</f>
        <v>0</v>
      </c>
      <c r="J321" s="109">
        <f t="shared" si="30"/>
        <v>0</v>
      </c>
      <c r="K321" s="42">
        <f t="shared" si="30"/>
        <v>0</v>
      </c>
      <c r="L321" s="42">
        <f t="shared" si="30"/>
        <v>0</v>
      </c>
    </row>
    <row r="322" spans="1:16" ht="13.5" hidden="1" customHeight="1" collapsed="1">
      <c r="A322" s="51">
        <v>3</v>
      </c>
      <c r="B322" s="52">
        <v>3</v>
      </c>
      <c r="C322" s="52">
        <v>1</v>
      </c>
      <c r="D322" s="52">
        <v>6</v>
      </c>
      <c r="E322" s="52">
        <v>1</v>
      </c>
      <c r="F322" s="54"/>
      <c r="G322" s="53" t="s">
        <v>188</v>
      </c>
      <c r="H322" s="40">
        <v>292</v>
      </c>
      <c r="I322" s="41">
        <f t="shared" si="30"/>
        <v>0</v>
      </c>
      <c r="J322" s="109">
        <f t="shared" si="30"/>
        <v>0</v>
      </c>
      <c r="K322" s="42">
        <f t="shared" si="30"/>
        <v>0</v>
      </c>
      <c r="L322" s="42">
        <f t="shared" si="30"/>
        <v>0</v>
      </c>
    </row>
    <row r="323" spans="1:16" ht="14.25" hidden="1" customHeight="1" collapsed="1">
      <c r="A323" s="51">
        <v>3</v>
      </c>
      <c r="B323" s="52">
        <v>3</v>
      </c>
      <c r="C323" s="52">
        <v>1</v>
      </c>
      <c r="D323" s="52">
        <v>6</v>
      </c>
      <c r="E323" s="52">
        <v>1</v>
      </c>
      <c r="F323" s="54">
        <v>1</v>
      </c>
      <c r="G323" s="53" t="s">
        <v>188</v>
      </c>
      <c r="H323" s="40">
        <v>293</v>
      </c>
      <c r="I323" s="101">
        <v>0</v>
      </c>
      <c r="J323" s="101">
        <v>0</v>
      </c>
      <c r="K323" s="101">
        <v>0</v>
      </c>
      <c r="L323" s="100">
        <v>0</v>
      </c>
    </row>
    <row r="324" spans="1:16" ht="15" hidden="1" customHeight="1" collapsed="1">
      <c r="A324" s="51">
        <v>3</v>
      </c>
      <c r="B324" s="52">
        <v>3</v>
      </c>
      <c r="C324" s="52">
        <v>1</v>
      </c>
      <c r="D324" s="52">
        <v>7</v>
      </c>
      <c r="E324" s="52"/>
      <c r="F324" s="54"/>
      <c r="G324" s="53" t="s">
        <v>220</v>
      </c>
      <c r="H324" s="40">
        <v>294</v>
      </c>
      <c r="I324" s="41">
        <f>I325</f>
        <v>0</v>
      </c>
      <c r="J324" s="109">
        <f>J325</f>
        <v>0</v>
      </c>
      <c r="K324" s="42">
        <f>K325</f>
        <v>0</v>
      </c>
      <c r="L324" s="42">
        <f>L325</f>
        <v>0</v>
      </c>
    </row>
    <row r="325" spans="1:16" ht="16.5" hidden="1" customHeight="1" collapsed="1">
      <c r="A325" s="51">
        <v>3</v>
      </c>
      <c r="B325" s="52">
        <v>3</v>
      </c>
      <c r="C325" s="52">
        <v>1</v>
      </c>
      <c r="D325" s="52">
        <v>7</v>
      </c>
      <c r="E325" s="52">
        <v>1</v>
      </c>
      <c r="F325" s="54"/>
      <c r="G325" s="53" t="s">
        <v>220</v>
      </c>
      <c r="H325" s="40">
        <v>295</v>
      </c>
      <c r="I325" s="41">
        <f>I326+I327</f>
        <v>0</v>
      </c>
      <c r="J325" s="41">
        <f>J326+J327</f>
        <v>0</v>
      </c>
      <c r="K325" s="41">
        <f>K326+K327</f>
        <v>0</v>
      </c>
      <c r="L325" s="41">
        <f>L326+L327</f>
        <v>0</v>
      </c>
    </row>
    <row r="326" spans="1:16" ht="27" hidden="1" customHeight="1" collapsed="1">
      <c r="A326" s="51">
        <v>3</v>
      </c>
      <c r="B326" s="52">
        <v>3</v>
      </c>
      <c r="C326" s="52">
        <v>1</v>
      </c>
      <c r="D326" s="52">
        <v>7</v>
      </c>
      <c r="E326" s="52">
        <v>1</v>
      </c>
      <c r="F326" s="54">
        <v>1</v>
      </c>
      <c r="G326" s="53" t="s">
        <v>221</v>
      </c>
      <c r="H326" s="40">
        <v>296</v>
      </c>
      <c r="I326" s="101">
        <v>0</v>
      </c>
      <c r="J326" s="101">
        <v>0</v>
      </c>
      <c r="K326" s="101">
        <v>0</v>
      </c>
      <c r="L326" s="100">
        <v>0</v>
      </c>
    </row>
    <row r="327" spans="1:16" ht="27.75" hidden="1" customHeight="1" collapsed="1">
      <c r="A327" s="51">
        <v>3</v>
      </c>
      <c r="B327" s="52">
        <v>3</v>
      </c>
      <c r="C327" s="52">
        <v>1</v>
      </c>
      <c r="D327" s="52">
        <v>7</v>
      </c>
      <c r="E327" s="52">
        <v>1</v>
      </c>
      <c r="F327" s="54">
        <v>2</v>
      </c>
      <c r="G327" s="53" t="s">
        <v>222</v>
      </c>
      <c r="H327" s="40">
        <v>297</v>
      </c>
      <c r="I327" s="58">
        <v>0</v>
      </c>
      <c r="J327" s="58">
        <v>0</v>
      </c>
      <c r="K327" s="58">
        <v>0</v>
      </c>
      <c r="L327" s="58">
        <v>0</v>
      </c>
    </row>
    <row r="328" spans="1:16" ht="38.25" hidden="1" customHeight="1" collapsed="1">
      <c r="A328" s="51">
        <v>3</v>
      </c>
      <c r="B328" s="52">
        <v>3</v>
      </c>
      <c r="C328" s="52">
        <v>2</v>
      </c>
      <c r="D328" s="52"/>
      <c r="E328" s="52"/>
      <c r="F328" s="54"/>
      <c r="G328" s="53" t="s">
        <v>223</v>
      </c>
      <c r="H328" s="40">
        <v>298</v>
      </c>
      <c r="I328" s="41">
        <f>SUM(I329+I338+I342+I346+I350+I353+I356)</f>
        <v>0</v>
      </c>
      <c r="J328" s="109">
        <f>SUM(J329+J338+J342+J346+J350+J353+J356)</f>
        <v>0</v>
      </c>
      <c r="K328" s="42">
        <f>SUM(K329+K338+K342+K346+K350+K353+K356)</f>
        <v>0</v>
      </c>
      <c r="L328" s="42">
        <f>SUM(L329+L338+L342+L346+L350+L353+L356)</f>
        <v>0</v>
      </c>
    </row>
    <row r="329" spans="1:16" ht="15" hidden="1" customHeight="1" collapsed="1">
      <c r="A329" s="51">
        <v>3</v>
      </c>
      <c r="B329" s="52">
        <v>3</v>
      </c>
      <c r="C329" s="52">
        <v>2</v>
      </c>
      <c r="D329" s="52">
        <v>1</v>
      </c>
      <c r="E329" s="52"/>
      <c r="F329" s="54"/>
      <c r="G329" s="53" t="s">
        <v>170</v>
      </c>
      <c r="H329" s="40">
        <v>299</v>
      </c>
      <c r="I329" s="41">
        <f>I330</f>
        <v>0</v>
      </c>
      <c r="J329" s="109">
        <f>J330</f>
        <v>0</v>
      </c>
      <c r="K329" s="42">
        <f>K330</f>
        <v>0</v>
      </c>
      <c r="L329" s="42">
        <f>L330</f>
        <v>0</v>
      </c>
    </row>
    <row r="330" spans="1:16" hidden="1" collapsed="1">
      <c r="A330" s="55">
        <v>3</v>
      </c>
      <c r="B330" s="51">
        <v>3</v>
      </c>
      <c r="C330" s="52">
        <v>2</v>
      </c>
      <c r="D330" s="53">
        <v>1</v>
      </c>
      <c r="E330" s="51">
        <v>1</v>
      </c>
      <c r="F330" s="54"/>
      <c r="G330" s="53" t="s">
        <v>170</v>
      </c>
      <c r="H330" s="40">
        <v>300</v>
      </c>
      <c r="I330" s="41">
        <f>SUM(I331:I331)</f>
        <v>0</v>
      </c>
      <c r="J330" s="41">
        <f>SUM(J331:J331)</f>
        <v>0</v>
      </c>
      <c r="K330" s="41">
        <f>SUM(K331:K331)</f>
        <v>0</v>
      </c>
      <c r="L330" s="41">
        <f>SUM(L331:L331)</f>
        <v>0</v>
      </c>
      <c r="M330" s="139"/>
      <c r="N330" s="139"/>
      <c r="O330" s="139"/>
      <c r="P330" s="139"/>
    </row>
    <row r="331" spans="1:16" ht="13.5" hidden="1" customHeight="1" collapsed="1">
      <c r="A331" s="55">
        <v>3</v>
      </c>
      <c r="B331" s="51">
        <v>3</v>
      </c>
      <c r="C331" s="52">
        <v>2</v>
      </c>
      <c r="D331" s="53">
        <v>1</v>
      </c>
      <c r="E331" s="51">
        <v>1</v>
      </c>
      <c r="F331" s="54">
        <v>1</v>
      </c>
      <c r="G331" s="53" t="s">
        <v>171</v>
      </c>
      <c r="H331" s="40">
        <v>301</v>
      </c>
      <c r="I331" s="101">
        <v>0</v>
      </c>
      <c r="J331" s="101">
        <v>0</v>
      </c>
      <c r="K331" s="101">
        <v>0</v>
      </c>
      <c r="L331" s="100">
        <v>0</v>
      </c>
    </row>
    <row r="332" spans="1:16" hidden="1" collapsed="1">
      <c r="A332" s="55">
        <v>3</v>
      </c>
      <c r="B332" s="51">
        <v>3</v>
      </c>
      <c r="C332" s="52">
        <v>2</v>
      </c>
      <c r="D332" s="53">
        <v>1</v>
      </c>
      <c r="E332" s="51">
        <v>2</v>
      </c>
      <c r="F332" s="54"/>
      <c r="G332" s="75" t="s">
        <v>194</v>
      </c>
      <c r="H332" s="40">
        <v>302</v>
      </c>
      <c r="I332" s="41">
        <f>SUM(I333:I334)</f>
        <v>0</v>
      </c>
      <c r="J332" s="41">
        <f>SUM(J333:J334)</f>
        <v>0</v>
      </c>
      <c r="K332" s="41">
        <f>SUM(K333:K334)</f>
        <v>0</v>
      </c>
      <c r="L332" s="41">
        <f>SUM(L333:L334)</f>
        <v>0</v>
      </c>
    </row>
    <row r="333" spans="1:16" hidden="1" collapsed="1">
      <c r="A333" s="55">
        <v>3</v>
      </c>
      <c r="B333" s="51">
        <v>3</v>
      </c>
      <c r="C333" s="52">
        <v>2</v>
      </c>
      <c r="D333" s="53">
        <v>1</v>
      </c>
      <c r="E333" s="51">
        <v>2</v>
      </c>
      <c r="F333" s="54">
        <v>1</v>
      </c>
      <c r="G333" s="75" t="s">
        <v>173</v>
      </c>
      <c r="H333" s="40">
        <v>303</v>
      </c>
      <c r="I333" s="101">
        <v>0</v>
      </c>
      <c r="J333" s="101">
        <v>0</v>
      </c>
      <c r="K333" s="101">
        <v>0</v>
      </c>
      <c r="L333" s="100"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2</v>
      </c>
      <c r="F334" s="54">
        <v>2</v>
      </c>
      <c r="G334" s="75" t="s">
        <v>174</v>
      </c>
      <c r="H334" s="40">
        <v>304</v>
      </c>
      <c r="I334" s="58">
        <v>0</v>
      </c>
      <c r="J334" s="58">
        <v>0</v>
      </c>
      <c r="K334" s="58">
        <v>0</v>
      </c>
      <c r="L334" s="58"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3</v>
      </c>
      <c r="F335" s="54"/>
      <c r="G335" s="75" t="s">
        <v>175</v>
      </c>
      <c r="H335" s="40">
        <v>305</v>
      </c>
      <c r="I335" s="41">
        <f>SUM(I336:I337)</f>
        <v>0</v>
      </c>
      <c r="J335" s="41">
        <f>SUM(J336:J337)</f>
        <v>0</v>
      </c>
      <c r="K335" s="41">
        <f>SUM(K336:K337)</f>
        <v>0</v>
      </c>
      <c r="L335" s="41">
        <f>SUM(L336:L337)</f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3</v>
      </c>
      <c r="F336" s="54">
        <v>1</v>
      </c>
      <c r="G336" s="75" t="s">
        <v>176</v>
      </c>
      <c r="H336" s="40">
        <v>306</v>
      </c>
      <c r="I336" s="58">
        <v>0</v>
      </c>
      <c r="J336" s="58">
        <v>0</v>
      </c>
      <c r="K336" s="58">
        <v>0</v>
      </c>
      <c r="L336" s="58"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3</v>
      </c>
      <c r="F337" s="54">
        <v>2</v>
      </c>
      <c r="G337" s="75" t="s">
        <v>195</v>
      </c>
      <c r="H337" s="40">
        <v>307</v>
      </c>
      <c r="I337" s="76">
        <v>0</v>
      </c>
      <c r="J337" s="111">
        <v>0</v>
      </c>
      <c r="K337" s="76">
        <v>0</v>
      </c>
      <c r="L337" s="76">
        <v>0</v>
      </c>
    </row>
    <row r="338" spans="1:12" hidden="1" collapsed="1">
      <c r="A338" s="63">
        <v>3</v>
      </c>
      <c r="B338" s="63">
        <v>3</v>
      </c>
      <c r="C338" s="72">
        <v>2</v>
      </c>
      <c r="D338" s="75">
        <v>2</v>
      </c>
      <c r="E338" s="72"/>
      <c r="F338" s="74"/>
      <c r="G338" s="75" t="s">
        <v>209</v>
      </c>
      <c r="H338" s="40">
        <v>308</v>
      </c>
      <c r="I338" s="68">
        <f>I339</f>
        <v>0</v>
      </c>
      <c r="J338" s="112">
        <f>J339</f>
        <v>0</v>
      </c>
      <c r="K338" s="69">
        <f>K339</f>
        <v>0</v>
      </c>
      <c r="L338" s="69">
        <f>L339</f>
        <v>0</v>
      </c>
    </row>
    <row r="339" spans="1:12" hidden="1" collapsed="1">
      <c r="A339" s="55">
        <v>3</v>
      </c>
      <c r="B339" s="55">
        <v>3</v>
      </c>
      <c r="C339" s="51">
        <v>2</v>
      </c>
      <c r="D339" s="53">
        <v>2</v>
      </c>
      <c r="E339" s="51">
        <v>1</v>
      </c>
      <c r="F339" s="54"/>
      <c r="G339" s="75" t="s">
        <v>209</v>
      </c>
      <c r="H339" s="40">
        <v>309</v>
      </c>
      <c r="I339" s="41">
        <f>SUM(I340:I341)</f>
        <v>0</v>
      </c>
      <c r="J339" s="81">
        <f>SUM(J340:J341)</f>
        <v>0</v>
      </c>
      <c r="K339" s="42">
        <f>SUM(K340:K341)</f>
        <v>0</v>
      </c>
      <c r="L339" s="42">
        <f>SUM(L340:L341)</f>
        <v>0</v>
      </c>
    </row>
    <row r="340" spans="1:12" hidden="1" collapsed="1">
      <c r="A340" s="55">
        <v>3</v>
      </c>
      <c r="B340" s="55">
        <v>3</v>
      </c>
      <c r="C340" s="51">
        <v>2</v>
      </c>
      <c r="D340" s="53">
        <v>2</v>
      </c>
      <c r="E340" s="55">
        <v>1</v>
      </c>
      <c r="F340" s="85">
        <v>1</v>
      </c>
      <c r="G340" s="53" t="s">
        <v>210</v>
      </c>
      <c r="H340" s="40">
        <v>310</v>
      </c>
      <c r="I340" s="58">
        <v>0</v>
      </c>
      <c r="J340" s="58">
        <v>0</v>
      </c>
      <c r="K340" s="58">
        <v>0</v>
      </c>
      <c r="L340" s="58">
        <v>0</v>
      </c>
    </row>
    <row r="341" spans="1:12" hidden="1" collapsed="1">
      <c r="A341" s="63">
        <v>3</v>
      </c>
      <c r="B341" s="63">
        <v>3</v>
      </c>
      <c r="C341" s="64">
        <v>2</v>
      </c>
      <c r="D341" s="65">
        <v>2</v>
      </c>
      <c r="E341" s="66">
        <v>1</v>
      </c>
      <c r="F341" s="93">
        <v>2</v>
      </c>
      <c r="G341" s="66" t="s">
        <v>211</v>
      </c>
      <c r="H341" s="40">
        <v>311</v>
      </c>
      <c r="I341" s="58">
        <v>0</v>
      </c>
      <c r="J341" s="58">
        <v>0</v>
      </c>
      <c r="K341" s="58">
        <v>0</v>
      </c>
      <c r="L341" s="58">
        <v>0</v>
      </c>
    </row>
    <row r="342" spans="1:12" ht="23.25" hidden="1" customHeight="1" collapsed="1">
      <c r="A342" s="55">
        <v>3</v>
      </c>
      <c r="B342" s="55">
        <v>3</v>
      </c>
      <c r="C342" s="51">
        <v>2</v>
      </c>
      <c r="D342" s="52">
        <v>3</v>
      </c>
      <c r="E342" s="53"/>
      <c r="F342" s="85"/>
      <c r="G342" s="53" t="s">
        <v>212</v>
      </c>
      <c r="H342" s="40">
        <v>312</v>
      </c>
      <c r="I342" s="41">
        <f>I343</f>
        <v>0</v>
      </c>
      <c r="J342" s="81">
        <f>J343</f>
        <v>0</v>
      </c>
      <c r="K342" s="42">
        <f>K343</f>
        <v>0</v>
      </c>
      <c r="L342" s="42">
        <f>L343</f>
        <v>0</v>
      </c>
    </row>
    <row r="343" spans="1:12" ht="13.5" hidden="1" customHeight="1" collapsed="1">
      <c r="A343" s="55">
        <v>3</v>
      </c>
      <c r="B343" s="55">
        <v>3</v>
      </c>
      <c r="C343" s="51">
        <v>2</v>
      </c>
      <c r="D343" s="52">
        <v>3</v>
      </c>
      <c r="E343" s="53">
        <v>1</v>
      </c>
      <c r="F343" s="85"/>
      <c r="G343" s="53" t="s">
        <v>212</v>
      </c>
      <c r="H343" s="40">
        <v>313</v>
      </c>
      <c r="I343" s="41">
        <f>I344+I345</f>
        <v>0</v>
      </c>
      <c r="J343" s="41">
        <f>J344+J345</f>
        <v>0</v>
      </c>
      <c r="K343" s="41">
        <f>K344+K345</f>
        <v>0</v>
      </c>
      <c r="L343" s="41">
        <f>L344+L345</f>
        <v>0</v>
      </c>
    </row>
    <row r="344" spans="1:12" ht="28.5" hidden="1" customHeight="1" collapsed="1">
      <c r="A344" s="55">
        <v>3</v>
      </c>
      <c r="B344" s="55">
        <v>3</v>
      </c>
      <c r="C344" s="51">
        <v>2</v>
      </c>
      <c r="D344" s="52">
        <v>3</v>
      </c>
      <c r="E344" s="53">
        <v>1</v>
      </c>
      <c r="F344" s="85">
        <v>1</v>
      </c>
      <c r="G344" s="53" t="s">
        <v>213</v>
      </c>
      <c r="H344" s="40">
        <v>314</v>
      </c>
      <c r="I344" s="101">
        <v>0</v>
      </c>
      <c r="J344" s="101">
        <v>0</v>
      </c>
      <c r="K344" s="101">
        <v>0</v>
      </c>
      <c r="L344" s="100">
        <v>0</v>
      </c>
    </row>
    <row r="345" spans="1:12" ht="27.75" hidden="1" customHeight="1" collapsed="1">
      <c r="A345" s="55">
        <v>3</v>
      </c>
      <c r="B345" s="55">
        <v>3</v>
      </c>
      <c r="C345" s="51">
        <v>2</v>
      </c>
      <c r="D345" s="52">
        <v>3</v>
      </c>
      <c r="E345" s="53">
        <v>1</v>
      </c>
      <c r="F345" s="85">
        <v>2</v>
      </c>
      <c r="G345" s="53" t="s">
        <v>214</v>
      </c>
      <c r="H345" s="40">
        <v>315</v>
      </c>
      <c r="I345" s="58">
        <v>0</v>
      </c>
      <c r="J345" s="58">
        <v>0</v>
      </c>
      <c r="K345" s="58">
        <v>0</v>
      </c>
      <c r="L345" s="58">
        <v>0</v>
      </c>
    </row>
    <row r="346" spans="1:12" hidden="1" collapsed="1">
      <c r="A346" s="55">
        <v>3</v>
      </c>
      <c r="B346" s="55">
        <v>3</v>
      </c>
      <c r="C346" s="51">
        <v>2</v>
      </c>
      <c r="D346" s="52">
        <v>4</v>
      </c>
      <c r="E346" s="52"/>
      <c r="F346" s="54"/>
      <c r="G346" s="53" t="s">
        <v>215</v>
      </c>
      <c r="H346" s="40">
        <v>316</v>
      </c>
      <c r="I346" s="41">
        <f>I347</f>
        <v>0</v>
      </c>
      <c r="J346" s="81">
        <f>J347</f>
        <v>0</v>
      </c>
      <c r="K346" s="42">
        <f>K347</f>
        <v>0</v>
      </c>
      <c r="L346" s="42">
        <f>L347</f>
        <v>0</v>
      </c>
    </row>
    <row r="347" spans="1:12" hidden="1" collapsed="1">
      <c r="A347" s="71">
        <v>3</v>
      </c>
      <c r="B347" s="71">
        <v>3</v>
      </c>
      <c r="C347" s="46">
        <v>2</v>
      </c>
      <c r="D347" s="44">
        <v>4</v>
      </c>
      <c r="E347" s="44">
        <v>1</v>
      </c>
      <c r="F347" s="47"/>
      <c r="G347" s="53" t="s">
        <v>215</v>
      </c>
      <c r="H347" s="40">
        <v>317</v>
      </c>
      <c r="I347" s="61">
        <f>SUM(I348:I349)</f>
        <v>0</v>
      </c>
      <c r="J347" s="82">
        <f>SUM(J348:J349)</f>
        <v>0</v>
      </c>
      <c r="K347" s="62">
        <f>SUM(K348:K349)</f>
        <v>0</v>
      </c>
      <c r="L347" s="62">
        <f>SUM(L348:L349)</f>
        <v>0</v>
      </c>
    </row>
    <row r="348" spans="1:12" ht="15.75" hidden="1" customHeight="1" collapsed="1">
      <c r="A348" s="55">
        <v>3</v>
      </c>
      <c r="B348" s="55">
        <v>3</v>
      </c>
      <c r="C348" s="51">
        <v>2</v>
      </c>
      <c r="D348" s="52">
        <v>4</v>
      </c>
      <c r="E348" s="52">
        <v>1</v>
      </c>
      <c r="F348" s="54">
        <v>1</v>
      </c>
      <c r="G348" s="53" t="s">
        <v>216</v>
      </c>
      <c r="H348" s="40">
        <v>318</v>
      </c>
      <c r="I348" s="58">
        <v>0</v>
      </c>
      <c r="J348" s="58">
        <v>0</v>
      </c>
      <c r="K348" s="58">
        <v>0</v>
      </c>
      <c r="L348" s="58">
        <v>0</v>
      </c>
    </row>
    <row r="349" spans="1:12" hidden="1" collapsed="1">
      <c r="A349" s="55">
        <v>3</v>
      </c>
      <c r="B349" s="55">
        <v>3</v>
      </c>
      <c r="C349" s="51">
        <v>2</v>
      </c>
      <c r="D349" s="52">
        <v>4</v>
      </c>
      <c r="E349" s="52">
        <v>1</v>
      </c>
      <c r="F349" s="54">
        <v>2</v>
      </c>
      <c r="G349" s="53" t="s">
        <v>224</v>
      </c>
      <c r="H349" s="40">
        <v>319</v>
      </c>
      <c r="I349" s="58">
        <v>0</v>
      </c>
      <c r="J349" s="58">
        <v>0</v>
      </c>
      <c r="K349" s="58">
        <v>0</v>
      </c>
      <c r="L349" s="58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5</v>
      </c>
      <c r="E350" s="52"/>
      <c r="F350" s="54"/>
      <c r="G350" s="53" t="s">
        <v>218</v>
      </c>
      <c r="H350" s="40">
        <v>320</v>
      </c>
      <c r="I350" s="41">
        <f t="shared" ref="I350:L351" si="31">I351</f>
        <v>0</v>
      </c>
      <c r="J350" s="81">
        <f t="shared" si="31"/>
        <v>0</v>
      </c>
      <c r="K350" s="42">
        <f t="shared" si="31"/>
        <v>0</v>
      </c>
      <c r="L350" s="42">
        <f t="shared" si="31"/>
        <v>0</v>
      </c>
    </row>
    <row r="351" spans="1:12" hidden="1" collapsed="1">
      <c r="A351" s="71">
        <v>3</v>
      </c>
      <c r="B351" s="71">
        <v>3</v>
      </c>
      <c r="C351" s="46">
        <v>2</v>
      </c>
      <c r="D351" s="44">
        <v>5</v>
      </c>
      <c r="E351" s="44">
        <v>1</v>
      </c>
      <c r="F351" s="47"/>
      <c r="G351" s="53" t="s">
        <v>218</v>
      </c>
      <c r="H351" s="40">
        <v>321</v>
      </c>
      <c r="I351" s="61">
        <f t="shared" si="31"/>
        <v>0</v>
      </c>
      <c r="J351" s="82">
        <f t="shared" si="31"/>
        <v>0</v>
      </c>
      <c r="K351" s="62">
        <f t="shared" si="31"/>
        <v>0</v>
      </c>
      <c r="L351" s="62">
        <f t="shared" si="31"/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5</v>
      </c>
      <c r="E352" s="52">
        <v>1</v>
      </c>
      <c r="F352" s="54">
        <v>1</v>
      </c>
      <c r="G352" s="53" t="s">
        <v>218</v>
      </c>
      <c r="H352" s="40">
        <v>322</v>
      </c>
      <c r="I352" s="101">
        <v>0</v>
      </c>
      <c r="J352" s="101">
        <v>0</v>
      </c>
      <c r="K352" s="101">
        <v>0</v>
      </c>
      <c r="L352" s="100">
        <v>0</v>
      </c>
    </row>
    <row r="353" spans="1:12" ht="16.5" hidden="1" customHeight="1" collapsed="1">
      <c r="A353" s="55">
        <v>3</v>
      </c>
      <c r="B353" s="55">
        <v>3</v>
      </c>
      <c r="C353" s="51">
        <v>2</v>
      </c>
      <c r="D353" s="52">
        <v>6</v>
      </c>
      <c r="E353" s="52"/>
      <c r="F353" s="54"/>
      <c r="G353" s="53" t="s">
        <v>188</v>
      </c>
      <c r="H353" s="40">
        <v>323</v>
      </c>
      <c r="I353" s="41">
        <f t="shared" ref="I353:L354" si="32">I354</f>
        <v>0</v>
      </c>
      <c r="J353" s="81">
        <f t="shared" si="32"/>
        <v>0</v>
      </c>
      <c r="K353" s="42">
        <f t="shared" si="32"/>
        <v>0</v>
      </c>
      <c r="L353" s="42">
        <f t="shared" si="32"/>
        <v>0</v>
      </c>
    </row>
    <row r="354" spans="1:12" ht="15" hidden="1" customHeight="1" collapsed="1">
      <c r="A354" s="55">
        <v>3</v>
      </c>
      <c r="B354" s="55">
        <v>3</v>
      </c>
      <c r="C354" s="51">
        <v>2</v>
      </c>
      <c r="D354" s="52">
        <v>6</v>
      </c>
      <c r="E354" s="52">
        <v>1</v>
      </c>
      <c r="F354" s="54"/>
      <c r="G354" s="53" t="s">
        <v>188</v>
      </c>
      <c r="H354" s="40">
        <v>324</v>
      </c>
      <c r="I354" s="41">
        <f t="shared" si="32"/>
        <v>0</v>
      </c>
      <c r="J354" s="81">
        <f t="shared" si="32"/>
        <v>0</v>
      </c>
      <c r="K354" s="42">
        <f t="shared" si="32"/>
        <v>0</v>
      </c>
      <c r="L354" s="42">
        <f t="shared" si="32"/>
        <v>0</v>
      </c>
    </row>
    <row r="355" spans="1:12" ht="13.5" hidden="1" customHeight="1" collapsed="1">
      <c r="A355" s="63">
        <v>3</v>
      </c>
      <c r="B355" s="63">
        <v>3</v>
      </c>
      <c r="C355" s="64">
        <v>2</v>
      </c>
      <c r="D355" s="65">
        <v>6</v>
      </c>
      <c r="E355" s="65">
        <v>1</v>
      </c>
      <c r="F355" s="67">
        <v>1</v>
      </c>
      <c r="G355" s="66" t="s">
        <v>188</v>
      </c>
      <c r="H355" s="40">
        <v>325</v>
      </c>
      <c r="I355" s="101">
        <v>0</v>
      </c>
      <c r="J355" s="101">
        <v>0</v>
      </c>
      <c r="K355" s="101">
        <v>0</v>
      </c>
      <c r="L355" s="100">
        <v>0</v>
      </c>
    </row>
    <row r="356" spans="1:12" ht="15" hidden="1" customHeight="1" collapsed="1">
      <c r="A356" s="55">
        <v>3</v>
      </c>
      <c r="B356" s="55">
        <v>3</v>
      </c>
      <c r="C356" s="51">
        <v>2</v>
      </c>
      <c r="D356" s="52">
        <v>7</v>
      </c>
      <c r="E356" s="52"/>
      <c r="F356" s="54"/>
      <c r="G356" s="53" t="s">
        <v>220</v>
      </c>
      <c r="H356" s="40">
        <v>326</v>
      </c>
      <c r="I356" s="41">
        <f>I357</f>
        <v>0</v>
      </c>
      <c r="J356" s="81">
        <f>J357</f>
        <v>0</v>
      </c>
      <c r="K356" s="42">
        <f>K357</f>
        <v>0</v>
      </c>
      <c r="L356" s="42">
        <f>L357</f>
        <v>0</v>
      </c>
    </row>
    <row r="357" spans="1:12" ht="12.75" hidden="1" customHeight="1" collapsed="1">
      <c r="A357" s="63">
        <v>3</v>
      </c>
      <c r="B357" s="63">
        <v>3</v>
      </c>
      <c r="C357" s="64">
        <v>2</v>
      </c>
      <c r="D357" s="65">
        <v>7</v>
      </c>
      <c r="E357" s="65">
        <v>1</v>
      </c>
      <c r="F357" s="67"/>
      <c r="G357" s="53" t="s">
        <v>220</v>
      </c>
      <c r="H357" s="40">
        <v>327</v>
      </c>
      <c r="I357" s="41">
        <f>SUM(I358:I359)</f>
        <v>0</v>
      </c>
      <c r="J357" s="41">
        <f>SUM(J358:J359)</f>
        <v>0</v>
      </c>
      <c r="K357" s="41">
        <f>SUM(K358:K359)</f>
        <v>0</v>
      </c>
      <c r="L357" s="41">
        <f>SUM(L358:L359)</f>
        <v>0</v>
      </c>
    </row>
    <row r="358" spans="1:12" ht="27" hidden="1" customHeight="1" collapsed="1">
      <c r="A358" s="55">
        <v>3</v>
      </c>
      <c r="B358" s="55">
        <v>3</v>
      </c>
      <c r="C358" s="51">
        <v>2</v>
      </c>
      <c r="D358" s="52">
        <v>7</v>
      </c>
      <c r="E358" s="52">
        <v>1</v>
      </c>
      <c r="F358" s="54">
        <v>1</v>
      </c>
      <c r="G358" s="53" t="s">
        <v>221</v>
      </c>
      <c r="H358" s="40">
        <v>328</v>
      </c>
      <c r="I358" s="101">
        <v>0</v>
      </c>
      <c r="J358" s="101">
        <v>0</v>
      </c>
      <c r="K358" s="101">
        <v>0</v>
      </c>
      <c r="L358" s="100">
        <v>0</v>
      </c>
    </row>
    <row r="359" spans="1:12" ht="30" hidden="1" customHeight="1" collapsed="1">
      <c r="A359" s="55">
        <v>3</v>
      </c>
      <c r="B359" s="55">
        <v>3</v>
      </c>
      <c r="C359" s="51">
        <v>2</v>
      </c>
      <c r="D359" s="52">
        <v>7</v>
      </c>
      <c r="E359" s="52">
        <v>1</v>
      </c>
      <c r="F359" s="54">
        <v>2</v>
      </c>
      <c r="G359" s="53" t="s">
        <v>222</v>
      </c>
      <c r="H359" s="40">
        <v>329</v>
      </c>
      <c r="I359" s="58">
        <v>0</v>
      </c>
      <c r="J359" s="58">
        <v>0</v>
      </c>
      <c r="K359" s="58">
        <v>0</v>
      </c>
      <c r="L359" s="58">
        <v>0</v>
      </c>
    </row>
    <row r="360" spans="1:12" ht="16.5" customHeight="1">
      <c r="A360" s="23"/>
      <c r="B360" s="23"/>
      <c r="C360" s="24"/>
      <c r="D360" s="113"/>
      <c r="E360" s="114"/>
      <c r="F360" s="115"/>
      <c r="G360" s="116" t="s">
        <v>225</v>
      </c>
      <c r="H360" s="40">
        <v>330</v>
      </c>
      <c r="I360" s="90">
        <f>SUM(I30+I176)</f>
        <v>444400</v>
      </c>
      <c r="J360" s="90">
        <f>SUM(J30+J176)</f>
        <v>444400</v>
      </c>
      <c r="K360" s="90">
        <f>SUM(K30+K176)</f>
        <v>425034.73</v>
      </c>
      <c r="L360" s="90">
        <f>SUM(L30+L176)</f>
        <v>425034.73</v>
      </c>
    </row>
    <row r="361" spans="1:12" ht="18.75" hidden="1" customHeight="1">
      <c r="G361" s="117"/>
      <c r="H361" s="40"/>
      <c r="I361" s="118"/>
      <c r="J361" s="119"/>
      <c r="K361" s="119"/>
      <c r="L361" s="119"/>
    </row>
    <row r="362" spans="1:12" ht="18.75" customHeight="1">
      <c r="D362" s="120"/>
      <c r="E362" s="120"/>
      <c r="F362" s="26"/>
      <c r="G362" s="120" t="s">
        <v>226</v>
      </c>
      <c r="H362" s="140"/>
      <c r="I362" s="121"/>
      <c r="J362" s="119"/>
      <c r="K362" s="120" t="s">
        <v>227</v>
      </c>
      <c r="L362" s="121"/>
    </row>
    <row r="363" spans="1:12" ht="14.25" customHeight="1">
      <c r="A363" s="122"/>
      <c r="B363" s="122"/>
      <c r="C363" s="122"/>
      <c r="D363" s="123" t="s">
        <v>228</v>
      </c>
      <c r="E363"/>
      <c r="F363"/>
      <c r="G363" s="140"/>
      <c r="H363" s="140"/>
      <c r="I363" s="154" t="s">
        <v>229</v>
      </c>
      <c r="K363" s="441" t="s">
        <v>230</v>
      </c>
      <c r="L363" s="441"/>
    </row>
    <row r="364" spans="1:12" ht="15.75" hidden="1" customHeight="1">
      <c r="I364" s="124"/>
      <c r="K364" s="124"/>
      <c r="L364" s="124"/>
    </row>
    <row r="365" spans="1:12" ht="15.75" customHeight="1">
      <c r="D365" s="120"/>
      <c r="E365" s="120"/>
      <c r="F365" s="26"/>
      <c r="G365" s="120" t="s">
        <v>231</v>
      </c>
      <c r="I365" s="124"/>
      <c r="K365" s="120" t="s">
        <v>232</v>
      </c>
      <c r="L365" s="125"/>
    </row>
    <row r="366" spans="1:12" ht="26.25" customHeight="1">
      <c r="D366" s="439" t="s">
        <v>233</v>
      </c>
      <c r="E366" s="440"/>
      <c r="F366" s="440"/>
      <c r="G366" s="440"/>
      <c r="H366" s="126"/>
      <c r="I366" s="127" t="s">
        <v>229</v>
      </c>
      <c r="K366" s="441" t="s">
        <v>230</v>
      </c>
      <c r="L366" s="441"/>
    </row>
  </sheetData>
  <sheetProtection formatCells="0" formatColumns="0" formatRows="0" insertColumns="0" insertRows="0" insertHyperlinks="0" deleteColumns="0" deleteRows="0" sort="0" autoFilter="0" pivotTables="0"/>
  <mergeCells count="24"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G25:H25"/>
    <mergeCell ref="A26:I26"/>
    <mergeCell ref="A27:F28"/>
    <mergeCell ref="G27:G28"/>
    <mergeCell ref="H27:H28"/>
    <mergeCell ref="I27:J27"/>
    <mergeCell ref="K27:K28"/>
    <mergeCell ref="L27:L28"/>
    <mergeCell ref="A29:F29"/>
    <mergeCell ref="K363:L363"/>
    <mergeCell ref="D366:G366"/>
    <mergeCell ref="K366:L366"/>
  </mergeCells>
  <pageMargins left="0.19685039370078741" right="0" top="0" bottom="0.15748031496062992" header="0.11811023622047245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366"/>
  <sheetViews>
    <sheetView showRuler="0" topLeftCell="A18" zoomScaleNormal="100" workbookViewId="0">
      <selection activeCell="G3" sqref="G3"/>
    </sheetView>
  </sheetViews>
  <sheetFormatPr defaultRowHeight="15"/>
  <cols>
    <col min="1" max="4" width="2" style="1" customWidth="1"/>
    <col min="5" max="5" width="2.140625" style="1" customWidth="1"/>
    <col min="6" max="6" width="3.5703125" style="159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/>
  </cols>
  <sheetData>
    <row r="1" spans="1:36" ht="15" customHeight="1">
      <c r="G1" s="3"/>
      <c r="H1" s="4"/>
      <c r="I1" s="5"/>
      <c r="J1" s="161" t="s">
        <v>0</v>
      </c>
      <c r="K1" s="161"/>
      <c r="L1" s="161"/>
      <c r="M1" s="132"/>
      <c r="N1" s="161"/>
      <c r="O1" s="161"/>
      <c r="P1" s="16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"/>
      <c r="I2"/>
      <c r="J2" s="161" t="s">
        <v>1</v>
      </c>
      <c r="K2" s="161"/>
      <c r="L2" s="161"/>
      <c r="M2" s="132"/>
      <c r="N2" s="161"/>
      <c r="O2" s="161"/>
      <c r="P2" s="16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7"/>
      <c r="I3" s="4"/>
      <c r="J3" s="161" t="s">
        <v>2</v>
      </c>
      <c r="K3" s="161"/>
      <c r="L3" s="161"/>
      <c r="M3" s="132"/>
      <c r="N3" s="161"/>
      <c r="O3" s="161"/>
      <c r="P3" s="16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8" t="s">
        <v>3</v>
      </c>
      <c r="H4" s="4"/>
      <c r="I4"/>
      <c r="J4" s="161" t="s">
        <v>4</v>
      </c>
      <c r="K4" s="161"/>
      <c r="L4" s="161"/>
      <c r="M4" s="132"/>
      <c r="N4" s="133"/>
      <c r="O4" s="133"/>
      <c r="P4" s="16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9"/>
      <c r="I5"/>
      <c r="J5" s="161" t="s">
        <v>5</v>
      </c>
      <c r="K5" s="161"/>
      <c r="L5" s="161"/>
      <c r="M5" s="132"/>
      <c r="N5" s="161"/>
      <c r="O5" s="161"/>
      <c r="P5" s="161"/>
      <c r="Q5" s="16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141" t="s">
        <v>6</v>
      </c>
      <c r="H6" s="161"/>
      <c r="I6" s="161"/>
      <c r="J6" s="10"/>
      <c r="K6" s="10"/>
      <c r="L6" s="11"/>
      <c r="M6" s="132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428" t="s">
        <v>7</v>
      </c>
      <c r="B7" s="429"/>
      <c r="C7" s="429"/>
      <c r="D7" s="429"/>
      <c r="E7" s="429"/>
      <c r="F7" s="429"/>
      <c r="G7" s="429"/>
      <c r="H7" s="429"/>
      <c r="I7" s="429"/>
      <c r="J7" s="429"/>
      <c r="K7" s="429"/>
      <c r="L7" s="429"/>
      <c r="M7" s="13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57"/>
      <c r="B8" s="158"/>
      <c r="C8" s="158"/>
      <c r="D8" s="158"/>
      <c r="E8" s="158"/>
      <c r="F8" s="158"/>
      <c r="G8" s="430" t="s">
        <v>8</v>
      </c>
      <c r="H8" s="430"/>
      <c r="I8" s="430"/>
      <c r="J8" s="430"/>
      <c r="K8" s="430"/>
      <c r="L8" s="158"/>
      <c r="M8" s="13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424" t="s">
        <v>9</v>
      </c>
      <c r="B9" s="424"/>
      <c r="C9" s="424"/>
      <c r="D9" s="424"/>
      <c r="E9" s="424"/>
      <c r="F9" s="424"/>
      <c r="G9" s="424"/>
      <c r="H9" s="424"/>
      <c r="I9" s="424"/>
      <c r="J9" s="424"/>
      <c r="K9" s="424"/>
      <c r="L9" s="424"/>
      <c r="M9" s="13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425" t="s">
        <v>10</v>
      </c>
      <c r="H10" s="425"/>
      <c r="I10" s="425"/>
      <c r="J10" s="425"/>
      <c r="K10" s="425"/>
      <c r="M10" s="132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431" t="s">
        <v>11</v>
      </c>
      <c r="H11" s="431"/>
      <c r="I11" s="431"/>
      <c r="J11" s="431"/>
      <c r="K11" s="43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424" t="s">
        <v>12</v>
      </c>
      <c r="C13" s="424"/>
      <c r="D13" s="424"/>
      <c r="E13" s="424"/>
      <c r="F13" s="424"/>
      <c r="G13" s="424"/>
      <c r="H13" s="424"/>
      <c r="I13" s="424"/>
      <c r="J13" s="424"/>
      <c r="K13" s="424"/>
      <c r="L13" s="424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425" t="s">
        <v>481</v>
      </c>
      <c r="H15" s="425"/>
      <c r="I15" s="425"/>
      <c r="J15" s="425"/>
      <c r="K15" s="425"/>
    </row>
    <row r="16" spans="1:36" ht="11.25" customHeight="1">
      <c r="G16" s="426" t="s">
        <v>13</v>
      </c>
      <c r="H16" s="426"/>
      <c r="I16" s="426"/>
      <c r="J16" s="426"/>
      <c r="K16" s="426"/>
    </row>
    <row r="17" spans="1:17" ht="15" customHeight="1">
      <c r="B17"/>
      <c r="C17"/>
      <c r="D17"/>
      <c r="E17" s="427" t="s">
        <v>234</v>
      </c>
      <c r="F17" s="427"/>
      <c r="G17" s="427"/>
      <c r="H17" s="427"/>
      <c r="I17" s="427"/>
      <c r="J17" s="427"/>
      <c r="K17" s="427"/>
      <c r="L17"/>
    </row>
    <row r="18" spans="1:17" ht="12" customHeight="1">
      <c r="A18" s="432" t="s">
        <v>14</v>
      </c>
      <c r="B18" s="432"/>
      <c r="C18" s="432"/>
      <c r="D18" s="432"/>
      <c r="E18" s="432"/>
      <c r="F18" s="432"/>
      <c r="G18" s="432"/>
      <c r="H18" s="432"/>
      <c r="I18" s="432"/>
      <c r="J18" s="432"/>
      <c r="K18" s="432"/>
      <c r="L18" s="432"/>
      <c r="M18" s="134"/>
    </row>
    <row r="19" spans="1:17" ht="12" customHeight="1">
      <c r="F19" s="1"/>
      <c r="J19" s="12"/>
      <c r="K19" s="13"/>
      <c r="L19" s="14" t="s">
        <v>15</v>
      </c>
      <c r="M19" s="134"/>
    </row>
    <row r="20" spans="1:17" ht="11.25" customHeight="1">
      <c r="F20" s="1"/>
      <c r="J20" s="15" t="s">
        <v>16</v>
      </c>
      <c r="K20" s="7"/>
      <c r="L20" s="16"/>
      <c r="M20" s="134"/>
    </row>
    <row r="21" spans="1:17" ht="12" customHeight="1">
      <c r="E21" s="161"/>
      <c r="F21" s="160"/>
      <c r="I21" s="18"/>
      <c r="J21" s="18"/>
      <c r="K21" s="19" t="s">
        <v>17</v>
      </c>
      <c r="L21" s="16"/>
      <c r="M21" s="134"/>
    </row>
    <row r="22" spans="1:17" ht="14.25" customHeight="1">
      <c r="A22" s="433" t="s">
        <v>235</v>
      </c>
      <c r="B22" s="433"/>
      <c r="C22" s="433"/>
      <c r="D22" s="433"/>
      <c r="E22" s="433"/>
      <c r="F22" s="433"/>
      <c r="G22" s="433"/>
      <c r="H22" s="433"/>
      <c r="I22" s="433"/>
      <c r="K22" s="19" t="s">
        <v>18</v>
      </c>
      <c r="L22" s="20" t="s">
        <v>19</v>
      </c>
      <c r="M22" s="134"/>
    </row>
    <row r="23" spans="1:17" ht="43.5" customHeight="1">
      <c r="A23" s="433" t="s">
        <v>242</v>
      </c>
      <c r="B23" s="433"/>
      <c r="C23" s="433"/>
      <c r="D23" s="433"/>
      <c r="E23" s="433"/>
      <c r="F23" s="433"/>
      <c r="G23" s="433"/>
      <c r="H23" s="433"/>
      <c r="I23" s="433"/>
      <c r="J23" s="156" t="s">
        <v>21</v>
      </c>
      <c r="K23" s="21" t="s">
        <v>33</v>
      </c>
      <c r="L23" s="16"/>
      <c r="M23" s="134"/>
    </row>
    <row r="24" spans="1:17" ht="12.75" customHeight="1">
      <c r="F24" s="1"/>
      <c r="G24" s="22" t="s">
        <v>22</v>
      </c>
      <c r="H24" s="23" t="s">
        <v>237</v>
      </c>
      <c r="I24" s="24"/>
      <c r="J24" s="25"/>
      <c r="K24" s="16"/>
      <c r="L24" s="16"/>
      <c r="M24" s="134"/>
    </row>
    <row r="25" spans="1:17" ht="13.5" customHeight="1">
      <c r="F25" s="1"/>
      <c r="G25" s="438" t="s">
        <v>23</v>
      </c>
      <c r="H25" s="438"/>
      <c r="I25" s="142" t="s">
        <v>238</v>
      </c>
      <c r="J25" s="143" t="s">
        <v>239</v>
      </c>
      <c r="K25" s="144" t="s">
        <v>240</v>
      </c>
      <c r="L25" s="144" t="s">
        <v>240</v>
      </c>
      <c r="M25" s="134"/>
    </row>
    <row r="26" spans="1:17">
      <c r="A26" s="434" t="s">
        <v>241</v>
      </c>
      <c r="B26" s="434"/>
      <c r="C26" s="434"/>
      <c r="D26" s="434"/>
      <c r="E26" s="434"/>
      <c r="F26" s="434"/>
      <c r="G26" s="434"/>
      <c r="H26" s="434"/>
      <c r="I26" s="434"/>
      <c r="J26" s="26"/>
      <c r="K26" s="27"/>
      <c r="L26" s="28" t="s">
        <v>24</v>
      </c>
      <c r="M26" s="135"/>
    </row>
    <row r="27" spans="1:17" ht="24" customHeight="1">
      <c r="A27" s="442" t="s">
        <v>25</v>
      </c>
      <c r="B27" s="443"/>
      <c r="C27" s="443"/>
      <c r="D27" s="443"/>
      <c r="E27" s="443"/>
      <c r="F27" s="443"/>
      <c r="G27" s="446" t="s">
        <v>26</v>
      </c>
      <c r="H27" s="448" t="s">
        <v>27</v>
      </c>
      <c r="I27" s="450" t="s">
        <v>28</v>
      </c>
      <c r="J27" s="451"/>
      <c r="K27" s="452" t="s">
        <v>29</v>
      </c>
      <c r="L27" s="454" t="s">
        <v>30</v>
      </c>
      <c r="M27" s="135"/>
    </row>
    <row r="28" spans="1:17" ht="46.5" customHeight="1">
      <c r="A28" s="444"/>
      <c r="B28" s="445"/>
      <c r="C28" s="445"/>
      <c r="D28" s="445"/>
      <c r="E28" s="445"/>
      <c r="F28" s="445"/>
      <c r="G28" s="447"/>
      <c r="H28" s="449"/>
      <c r="I28" s="29" t="s">
        <v>31</v>
      </c>
      <c r="J28" s="30" t="s">
        <v>32</v>
      </c>
      <c r="K28" s="453"/>
      <c r="L28" s="455"/>
    </row>
    <row r="29" spans="1:17" ht="11.25" customHeight="1">
      <c r="A29" s="435" t="s">
        <v>33</v>
      </c>
      <c r="B29" s="436"/>
      <c r="C29" s="436"/>
      <c r="D29" s="436"/>
      <c r="E29" s="436"/>
      <c r="F29" s="437"/>
      <c r="G29" s="31">
        <v>2</v>
      </c>
      <c r="H29" s="32">
        <v>3</v>
      </c>
      <c r="I29" s="33" t="s">
        <v>34</v>
      </c>
      <c r="J29" s="34" t="s">
        <v>35</v>
      </c>
      <c r="K29" s="35">
        <v>6</v>
      </c>
      <c r="L29" s="35">
        <v>7</v>
      </c>
    </row>
    <row r="30" spans="1:17" s="117" customFormat="1" ht="14.25" customHeight="1">
      <c r="A30" s="36">
        <v>2</v>
      </c>
      <c r="B30" s="36"/>
      <c r="C30" s="37"/>
      <c r="D30" s="38"/>
      <c r="E30" s="36"/>
      <c r="F30" s="39"/>
      <c r="G30" s="38" t="s">
        <v>36</v>
      </c>
      <c r="H30" s="40">
        <v>1</v>
      </c>
      <c r="I30" s="41">
        <f>SUM(I31+I42+I61+I82+I89+I109+I131+I150+I160)</f>
        <v>16600</v>
      </c>
      <c r="J30" s="41">
        <f>SUM(J31+J42+J61+J82+J89+J109+J131+J150+J160)</f>
        <v>16600</v>
      </c>
      <c r="K30" s="42">
        <f>SUM(K31+K42+K61+K82+K89+K109+K131+K150+K160)</f>
        <v>16600</v>
      </c>
      <c r="L30" s="41">
        <f>SUM(L31+L42+L61+L82+L89+L109+L131+L150+L160)</f>
        <v>16600</v>
      </c>
    </row>
    <row r="31" spans="1:17" ht="16.5" hidden="1" customHeight="1" collapsed="1">
      <c r="A31" s="36">
        <v>2</v>
      </c>
      <c r="B31" s="43">
        <v>1</v>
      </c>
      <c r="C31" s="44"/>
      <c r="D31" s="45"/>
      <c r="E31" s="46"/>
      <c r="F31" s="47"/>
      <c r="G31" s="48" t="s">
        <v>37</v>
      </c>
      <c r="H31" s="40">
        <v>2</v>
      </c>
      <c r="I31" s="41">
        <f>SUM(I32+I38)</f>
        <v>0</v>
      </c>
      <c r="J31" s="41">
        <f>SUM(J32+J38)</f>
        <v>0</v>
      </c>
      <c r="K31" s="49">
        <f>SUM(K32+K38)</f>
        <v>0</v>
      </c>
      <c r="L31" s="50">
        <f>SUM(L32+L38)</f>
        <v>0</v>
      </c>
    </row>
    <row r="32" spans="1:17" ht="14.25" hidden="1" customHeight="1" collapsed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38</v>
      </c>
      <c r="H32" s="40">
        <v>3</v>
      </c>
      <c r="I32" s="41">
        <f>SUM(I33)</f>
        <v>0</v>
      </c>
      <c r="J32" s="41">
        <f>SUM(J33)</f>
        <v>0</v>
      </c>
      <c r="K32" s="42">
        <f>SUM(K33)</f>
        <v>0</v>
      </c>
      <c r="L32" s="41">
        <f>SUM(L33)</f>
        <v>0</v>
      </c>
      <c r="Q32" s="136"/>
    </row>
    <row r="33" spans="1:19" ht="13.5" hidden="1" customHeight="1" collapsed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38</v>
      </c>
      <c r="H33" s="40">
        <v>4</v>
      </c>
      <c r="I33" s="41">
        <f>SUM(I34+I36)</f>
        <v>0</v>
      </c>
      <c r="J33" s="41">
        <f t="shared" ref="J33:L34" si="0">SUM(J34)</f>
        <v>0</v>
      </c>
      <c r="K33" s="41">
        <f t="shared" si="0"/>
        <v>0</v>
      </c>
      <c r="L33" s="41">
        <f t="shared" si="0"/>
        <v>0</v>
      </c>
      <c r="Q33" s="136"/>
      <c r="R33" s="136"/>
    </row>
    <row r="34" spans="1:19" ht="14.25" hidden="1" customHeight="1" collapsed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39</v>
      </c>
      <c r="H34" s="40">
        <v>5</v>
      </c>
      <c r="I34" s="42">
        <f>SUM(I35)</f>
        <v>0</v>
      </c>
      <c r="J34" s="42">
        <f t="shared" si="0"/>
        <v>0</v>
      </c>
      <c r="K34" s="42">
        <f t="shared" si="0"/>
        <v>0</v>
      </c>
      <c r="L34" s="42">
        <f t="shared" si="0"/>
        <v>0</v>
      </c>
      <c r="Q34" s="136"/>
      <c r="R34" s="136"/>
    </row>
    <row r="35" spans="1:19" ht="14.25" hidden="1" customHeight="1" collapsed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39</v>
      </c>
      <c r="H35" s="40">
        <v>6</v>
      </c>
      <c r="I35" s="56">
        <v>0</v>
      </c>
      <c r="J35" s="57">
        <v>0</v>
      </c>
      <c r="K35" s="57">
        <v>0</v>
      </c>
      <c r="L35" s="57">
        <v>0</v>
      </c>
      <c r="Q35" s="136"/>
      <c r="R35" s="136"/>
    </row>
    <row r="36" spans="1:19" ht="12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40</v>
      </c>
      <c r="H36" s="40">
        <v>7</v>
      </c>
      <c r="I36" s="42">
        <f>I37</f>
        <v>0</v>
      </c>
      <c r="J36" s="42">
        <f>J37</f>
        <v>0</v>
      </c>
      <c r="K36" s="42">
        <f>K37</f>
        <v>0</v>
      </c>
      <c r="L36" s="42">
        <f>L37</f>
        <v>0</v>
      </c>
      <c r="Q36" s="136"/>
      <c r="R36" s="136"/>
    </row>
    <row r="37" spans="1:19" ht="12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40</v>
      </c>
      <c r="H37" s="40">
        <v>8</v>
      </c>
      <c r="I37" s="57">
        <v>0</v>
      </c>
      <c r="J37" s="58">
        <v>0</v>
      </c>
      <c r="K37" s="57">
        <v>0</v>
      </c>
      <c r="L37" s="58">
        <v>0</v>
      </c>
      <c r="Q37" s="136"/>
      <c r="R37" s="136"/>
    </row>
    <row r="38" spans="1:19" ht="13.5" hidden="1" customHeight="1" collapsed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41</v>
      </c>
      <c r="H38" s="40">
        <v>9</v>
      </c>
      <c r="I38" s="42">
        <f t="shared" ref="I38:L40" si="1">I39</f>
        <v>0</v>
      </c>
      <c r="J38" s="41">
        <f t="shared" si="1"/>
        <v>0</v>
      </c>
      <c r="K38" s="42">
        <f t="shared" si="1"/>
        <v>0</v>
      </c>
      <c r="L38" s="41">
        <f t="shared" si="1"/>
        <v>0</v>
      </c>
      <c r="Q38" s="136"/>
      <c r="R38" s="136"/>
    </row>
    <row r="39" spans="1:19" ht="15.75" hidden="1" customHeight="1" collapsed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41</v>
      </c>
      <c r="H39" s="40">
        <v>10</v>
      </c>
      <c r="I39" s="42">
        <f t="shared" si="1"/>
        <v>0</v>
      </c>
      <c r="J39" s="41">
        <f t="shared" si="1"/>
        <v>0</v>
      </c>
      <c r="K39" s="41">
        <f t="shared" si="1"/>
        <v>0</v>
      </c>
      <c r="L39" s="41">
        <f t="shared" si="1"/>
        <v>0</v>
      </c>
      <c r="Q39" s="136"/>
    </row>
    <row r="40" spans="1:19" ht="13.5" hidden="1" customHeight="1" collapsed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41</v>
      </c>
      <c r="H40" s="40">
        <v>11</v>
      </c>
      <c r="I40" s="41">
        <f t="shared" si="1"/>
        <v>0</v>
      </c>
      <c r="J40" s="41">
        <f t="shared" si="1"/>
        <v>0</v>
      </c>
      <c r="K40" s="41">
        <f t="shared" si="1"/>
        <v>0</v>
      </c>
      <c r="L40" s="41">
        <f t="shared" si="1"/>
        <v>0</v>
      </c>
      <c r="Q40" s="136"/>
      <c r="R40" s="136"/>
    </row>
    <row r="41" spans="1:19" ht="14.25" hidden="1" customHeight="1" collapsed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41</v>
      </c>
      <c r="H41" s="40">
        <v>12</v>
      </c>
      <c r="I41" s="58">
        <v>0</v>
      </c>
      <c r="J41" s="57">
        <v>0</v>
      </c>
      <c r="K41" s="57">
        <v>0</v>
      </c>
      <c r="L41" s="57">
        <v>0</v>
      </c>
      <c r="Q41" s="136"/>
      <c r="R41" s="136"/>
    </row>
    <row r="42" spans="1:19" ht="19.5" customHeight="1">
      <c r="A42" s="59">
        <v>2</v>
      </c>
      <c r="B42" s="60">
        <v>2</v>
      </c>
      <c r="C42" s="44"/>
      <c r="D42" s="45"/>
      <c r="E42" s="46"/>
      <c r="F42" s="47"/>
      <c r="G42" s="48" t="s">
        <v>42</v>
      </c>
      <c r="H42" s="40">
        <v>13</v>
      </c>
      <c r="I42" s="61">
        <f t="shared" ref="I42:L44" si="2">I43</f>
        <v>16600</v>
      </c>
      <c r="J42" s="62">
        <f t="shared" si="2"/>
        <v>16600</v>
      </c>
      <c r="K42" s="61">
        <f t="shared" si="2"/>
        <v>16600</v>
      </c>
      <c r="L42" s="61">
        <f t="shared" si="2"/>
        <v>16600</v>
      </c>
    </row>
    <row r="43" spans="1:19" ht="27" hidden="1" customHeight="1" collapsed="1">
      <c r="A43" s="55">
        <v>2</v>
      </c>
      <c r="B43" s="51">
        <v>2</v>
      </c>
      <c r="C43" s="52">
        <v>1</v>
      </c>
      <c r="D43" s="53"/>
      <c r="E43" s="51"/>
      <c r="F43" s="54"/>
      <c r="G43" s="45" t="s">
        <v>42</v>
      </c>
      <c r="H43" s="40">
        <v>14</v>
      </c>
      <c r="I43" s="41">
        <f t="shared" si="2"/>
        <v>16600</v>
      </c>
      <c r="J43" s="42">
        <f t="shared" si="2"/>
        <v>16600</v>
      </c>
      <c r="K43" s="41">
        <f t="shared" si="2"/>
        <v>16600</v>
      </c>
      <c r="L43" s="42">
        <f t="shared" si="2"/>
        <v>16600</v>
      </c>
      <c r="Q43" s="136"/>
      <c r="S43" s="136"/>
    </row>
    <row r="44" spans="1:19" ht="15.75" hidden="1" customHeight="1" collapsed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5" t="s">
        <v>42</v>
      </c>
      <c r="H44" s="40">
        <v>15</v>
      </c>
      <c r="I44" s="41">
        <f t="shared" si="2"/>
        <v>16600</v>
      </c>
      <c r="J44" s="42">
        <f t="shared" si="2"/>
        <v>16600</v>
      </c>
      <c r="K44" s="50">
        <f t="shared" si="2"/>
        <v>16600</v>
      </c>
      <c r="L44" s="50">
        <f t="shared" si="2"/>
        <v>16600</v>
      </c>
      <c r="Q44" s="136"/>
      <c r="R44" s="136"/>
    </row>
    <row r="45" spans="1:19" ht="24.75" hidden="1" customHeight="1" collapsed="1">
      <c r="A45" s="63">
        <v>2</v>
      </c>
      <c r="B45" s="64">
        <v>2</v>
      </c>
      <c r="C45" s="65">
        <v>1</v>
      </c>
      <c r="D45" s="66">
        <v>1</v>
      </c>
      <c r="E45" s="64">
        <v>1</v>
      </c>
      <c r="F45" s="67"/>
      <c r="G45" s="45" t="s">
        <v>42</v>
      </c>
      <c r="H45" s="40">
        <v>16</v>
      </c>
      <c r="I45" s="68">
        <f>SUM(I46:I60)</f>
        <v>16600</v>
      </c>
      <c r="J45" s="68">
        <f>SUM(J46:J60)</f>
        <v>16600</v>
      </c>
      <c r="K45" s="69">
        <f>SUM(K46:K60)</f>
        <v>16600</v>
      </c>
      <c r="L45" s="69">
        <f>SUM(L46:L60)</f>
        <v>16600</v>
      </c>
      <c r="Q45" s="136"/>
      <c r="R45" s="136"/>
    </row>
    <row r="46" spans="1:19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70">
        <v>1</v>
      </c>
      <c r="G46" s="53" t="s">
        <v>43</v>
      </c>
      <c r="H46" s="40">
        <v>17</v>
      </c>
      <c r="I46" s="57">
        <v>0</v>
      </c>
      <c r="J46" s="57">
        <v>0</v>
      </c>
      <c r="K46" s="57">
        <v>0</v>
      </c>
      <c r="L46" s="57">
        <v>0</v>
      </c>
      <c r="Q46" s="136"/>
      <c r="R46" s="136"/>
    </row>
    <row r="47" spans="1:19" ht="26.25" hidden="1" customHeight="1" collapsed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44</v>
      </c>
      <c r="H47" s="40">
        <v>18</v>
      </c>
      <c r="I47" s="57">
        <v>0</v>
      </c>
      <c r="J47" s="57">
        <v>0</v>
      </c>
      <c r="K47" s="57">
        <v>0</v>
      </c>
      <c r="L47" s="57">
        <v>0</v>
      </c>
      <c r="Q47" s="136"/>
      <c r="R47" s="136"/>
    </row>
    <row r="48" spans="1:19" ht="26.25" hidden="1" customHeight="1" collapsed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45</v>
      </c>
      <c r="H48" s="40">
        <v>19</v>
      </c>
      <c r="I48" s="57">
        <v>0</v>
      </c>
      <c r="J48" s="57">
        <v>0</v>
      </c>
      <c r="K48" s="57">
        <v>0</v>
      </c>
      <c r="L48" s="57">
        <v>0</v>
      </c>
      <c r="Q48" s="136"/>
      <c r="R48" s="136"/>
    </row>
    <row r="49" spans="1:19" ht="27" hidden="1" customHeight="1" collapsed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46</v>
      </c>
      <c r="H49" s="40">
        <v>20</v>
      </c>
      <c r="I49" s="57">
        <v>0</v>
      </c>
      <c r="J49" s="57">
        <v>0</v>
      </c>
      <c r="K49" s="57">
        <v>0</v>
      </c>
      <c r="L49" s="57">
        <v>0</v>
      </c>
      <c r="Q49" s="136"/>
      <c r="R49" s="136"/>
    </row>
    <row r="50" spans="1:19" ht="26.25" hidden="1" customHeight="1" collapsed="1">
      <c r="A50" s="71">
        <v>2</v>
      </c>
      <c r="B50" s="46">
        <v>2</v>
      </c>
      <c r="C50" s="44">
        <v>1</v>
      </c>
      <c r="D50" s="45">
        <v>1</v>
      </c>
      <c r="E50" s="46">
        <v>1</v>
      </c>
      <c r="F50" s="47">
        <v>7</v>
      </c>
      <c r="G50" s="45" t="s">
        <v>47</v>
      </c>
      <c r="H50" s="40">
        <v>21</v>
      </c>
      <c r="I50" s="57">
        <v>0</v>
      </c>
      <c r="J50" s="57">
        <v>0</v>
      </c>
      <c r="K50" s="57">
        <v>0</v>
      </c>
      <c r="L50" s="57">
        <v>0</v>
      </c>
      <c r="Q50" s="136"/>
      <c r="R50" s="136"/>
    </row>
    <row r="51" spans="1:19" ht="1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48</v>
      </c>
      <c r="H51" s="40">
        <v>22</v>
      </c>
      <c r="I51" s="58">
        <v>0</v>
      </c>
      <c r="J51" s="57">
        <v>0</v>
      </c>
      <c r="K51" s="57">
        <v>0</v>
      </c>
      <c r="L51" s="57">
        <v>0</v>
      </c>
      <c r="Q51" s="136"/>
      <c r="R51" s="136"/>
    </row>
    <row r="52" spans="1:19" ht="15.75" hidden="1" customHeight="1" collapsed="1">
      <c r="A52" s="63">
        <v>2</v>
      </c>
      <c r="B52" s="72">
        <v>2</v>
      </c>
      <c r="C52" s="73">
        <v>1</v>
      </c>
      <c r="D52" s="73">
        <v>1</v>
      </c>
      <c r="E52" s="73">
        <v>1</v>
      </c>
      <c r="F52" s="74">
        <v>12</v>
      </c>
      <c r="G52" s="75" t="s">
        <v>49</v>
      </c>
      <c r="H52" s="40">
        <v>23</v>
      </c>
      <c r="I52" s="76">
        <v>0</v>
      </c>
      <c r="J52" s="57">
        <v>0</v>
      </c>
      <c r="K52" s="57">
        <v>0</v>
      </c>
      <c r="L52" s="57">
        <v>0</v>
      </c>
      <c r="Q52" s="136"/>
      <c r="R52" s="136"/>
    </row>
    <row r="53" spans="1:19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7" t="s">
        <v>50</v>
      </c>
      <c r="H53" s="40">
        <v>24</v>
      </c>
      <c r="I53" s="58">
        <v>0</v>
      </c>
      <c r="J53" s="58">
        <v>0</v>
      </c>
      <c r="K53" s="58">
        <v>0</v>
      </c>
      <c r="L53" s="58">
        <v>0</v>
      </c>
      <c r="Q53" s="136"/>
      <c r="R53" s="136"/>
    </row>
    <row r="54" spans="1:19" ht="27.75" customHeight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51</v>
      </c>
      <c r="H54" s="40">
        <v>25</v>
      </c>
      <c r="I54" s="58">
        <v>8600</v>
      </c>
      <c r="J54" s="57">
        <v>8600</v>
      </c>
      <c r="K54" s="57">
        <v>8600</v>
      </c>
      <c r="L54" s="57">
        <v>8600</v>
      </c>
      <c r="Q54" s="136"/>
      <c r="R54" s="136"/>
    </row>
    <row r="55" spans="1:19" ht="15.75" hidden="1" customHeight="1" collapsed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52</v>
      </c>
      <c r="H55" s="40">
        <v>26</v>
      </c>
      <c r="I55" s="58">
        <v>0</v>
      </c>
      <c r="J55" s="57">
        <v>0</v>
      </c>
      <c r="K55" s="57">
        <v>0</v>
      </c>
      <c r="L55" s="57">
        <v>0</v>
      </c>
      <c r="Q55" s="136"/>
      <c r="R55" s="136"/>
    </row>
    <row r="56" spans="1:19" ht="27.7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53</v>
      </c>
      <c r="H56" s="40">
        <v>27</v>
      </c>
      <c r="I56" s="58">
        <v>0</v>
      </c>
      <c r="J56" s="58">
        <v>0</v>
      </c>
      <c r="K56" s="58">
        <v>0</v>
      </c>
      <c r="L56" s="58">
        <v>0</v>
      </c>
      <c r="Q56" s="136"/>
      <c r="R56" s="136"/>
    </row>
    <row r="57" spans="1:19" ht="14.25" hidden="1" customHeight="1" collapsed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54</v>
      </c>
      <c r="H57" s="40">
        <v>28</v>
      </c>
      <c r="I57" s="58">
        <v>0</v>
      </c>
      <c r="J57" s="57">
        <v>0</v>
      </c>
      <c r="K57" s="57">
        <v>0</v>
      </c>
      <c r="L57" s="57">
        <v>0</v>
      </c>
      <c r="Q57" s="136"/>
      <c r="R57" s="136"/>
    </row>
    <row r="58" spans="1:19" ht="27.75" hidden="1" customHeight="1" collapsed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55</v>
      </c>
      <c r="H58" s="40">
        <v>29</v>
      </c>
      <c r="I58" s="58">
        <v>0</v>
      </c>
      <c r="J58" s="57">
        <v>0</v>
      </c>
      <c r="K58" s="57">
        <v>0</v>
      </c>
      <c r="L58" s="57">
        <v>0</v>
      </c>
      <c r="Q58" s="136"/>
      <c r="R58" s="136"/>
    </row>
    <row r="59" spans="1:19" ht="12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56</v>
      </c>
      <c r="H59" s="40">
        <v>30</v>
      </c>
      <c r="I59" s="58">
        <v>0</v>
      </c>
      <c r="J59" s="57">
        <v>0</v>
      </c>
      <c r="K59" s="57">
        <v>0</v>
      </c>
      <c r="L59" s="57">
        <v>0</v>
      </c>
      <c r="Q59" s="136"/>
      <c r="R59" s="136"/>
    </row>
    <row r="60" spans="1:19" ht="1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57</v>
      </c>
      <c r="H60" s="40">
        <v>31</v>
      </c>
      <c r="I60" s="58">
        <v>8000</v>
      </c>
      <c r="J60" s="57">
        <v>8000</v>
      </c>
      <c r="K60" s="57">
        <v>8000</v>
      </c>
      <c r="L60" s="57">
        <v>8000</v>
      </c>
      <c r="Q60" s="136"/>
      <c r="R60" s="136"/>
    </row>
    <row r="61" spans="1:19" ht="14.25" hidden="1" customHeight="1" collapsed="1">
      <c r="A61" s="78">
        <v>2</v>
      </c>
      <c r="B61" s="79">
        <v>3</v>
      </c>
      <c r="C61" s="43"/>
      <c r="D61" s="44"/>
      <c r="E61" s="44"/>
      <c r="F61" s="47"/>
      <c r="G61" s="80" t="s">
        <v>58</v>
      </c>
      <c r="H61" s="40">
        <v>32</v>
      </c>
      <c r="I61" s="61">
        <f>I62</f>
        <v>0</v>
      </c>
      <c r="J61" s="61">
        <f>J62</f>
        <v>0</v>
      </c>
      <c r="K61" s="61">
        <f>K62</f>
        <v>0</v>
      </c>
      <c r="L61" s="61">
        <f>L62</f>
        <v>0</v>
      </c>
    </row>
    <row r="62" spans="1:19" ht="13.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59</v>
      </c>
      <c r="H62" s="40">
        <v>33</v>
      </c>
      <c r="I62" s="41">
        <f>SUM(I63+I68+I73)</f>
        <v>0</v>
      </c>
      <c r="J62" s="81">
        <f>SUM(J63+J68+J73)</f>
        <v>0</v>
      </c>
      <c r="K62" s="42">
        <f>SUM(K63+K68+K73)</f>
        <v>0</v>
      </c>
      <c r="L62" s="41">
        <f>SUM(L63+L68+L73)</f>
        <v>0</v>
      </c>
      <c r="Q62" s="136"/>
      <c r="S62" s="136"/>
    </row>
    <row r="63" spans="1:19" ht="1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60</v>
      </c>
      <c r="H63" s="40">
        <v>34</v>
      </c>
      <c r="I63" s="41">
        <f>I64</f>
        <v>0</v>
      </c>
      <c r="J63" s="81">
        <f>J64</f>
        <v>0</v>
      </c>
      <c r="K63" s="42">
        <f>K64</f>
        <v>0</v>
      </c>
      <c r="L63" s="41">
        <f>L64</f>
        <v>0</v>
      </c>
      <c r="Q63" s="136"/>
      <c r="R63" s="136"/>
    </row>
    <row r="64" spans="1:19" ht="13.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60</v>
      </c>
      <c r="H64" s="40">
        <v>35</v>
      </c>
      <c r="I64" s="41">
        <f>SUM(I65:I67)</f>
        <v>0</v>
      </c>
      <c r="J64" s="81">
        <f>SUM(J65:J67)</f>
        <v>0</v>
      </c>
      <c r="K64" s="42">
        <f>SUM(K65:K67)</f>
        <v>0</v>
      </c>
      <c r="L64" s="41">
        <f>SUM(L65:L67)</f>
        <v>0</v>
      </c>
      <c r="Q64" s="136"/>
      <c r="R64" s="136"/>
    </row>
    <row r="65" spans="1:18" s="137" customFormat="1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61</v>
      </c>
      <c r="H65" s="40">
        <v>36</v>
      </c>
      <c r="I65" s="58">
        <v>0</v>
      </c>
      <c r="J65" s="58">
        <v>0</v>
      </c>
      <c r="K65" s="58">
        <v>0</v>
      </c>
      <c r="L65" s="58">
        <v>0</v>
      </c>
      <c r="Q65" s="136"/>
      <c r="R65" s="136"/>
    </row>
    <row r="66" spans="1:18" ht="19.5" hidden="1" customHeight="1" collapsed="1">
      <c r="A66" s="55">
        <v>2</v>
      </c>
      <c r="B66" s="46">
        <v>3</v>
      </c>
      <c r="C66" s="44">
        <v>1</v>
      </c>
      <c r="D66" s="44">
        <v>1</v>
      </c>
      <c r="E66" s="44">
        <v>1</v>
      </c>
      <c r="F66" s="47">
        <v>2</v>
      </c>
      <c r="G66" s="45" t="s">
        <v>62</v>
      </c>
      <c r="H66" s="40">
        <v>37</v>
      </c>
      <c r="I66" s="56">
        <v>0</v>
      </c>
      <c r="J66" s="56">
        <v>0</v>
      </c>
      <c r="K66" s="56">
        <v>0</v>
      </c>
      <c r="L66" s="56">
        <v>0</v>
      </c>
      <c r="Q66" s="136"/>
      <c r="R66" s="136"/>
    </row>
    <row r="67" spans="1:18" ht="16.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63</v>
      </c>
      <c r="H67" s="40">
        <v>38</v>
      </c>
      <c r="I67" s="58">
        <v>0</v>
      </c>
      <c r="J67" s="58">
        <v>0</v>
      </c>
      <c r="K67" s="58">
        <v>0</v>
      </c>
      <c r="L67" s="58">
        <v>0</v>
      </c>
      <c r="Q67" s="136"/>
      <c r="R67" s="136"/>
    </row>
    <row r="68" spans="1:18" ht="29.25" hidden="1" customHeight="1" collapsed="1">
      <c r="A68" s="46">
        <v>2</v>
      </c>
      <c r="B68" s="44">
        <v>3</v>
      </c>
      <c r="C68" s="44">
        <v>1</v>
      </c>
      <c r="D68" s="44">
        <v>2</v>
      </c>
      <c r="E68" s="44"/>
      <c r="F68" s="47"/>
      <c r="G68" s="45" t="s">
        <v>64</v>
      </c>
      <c r="H68" s="40">
        <v>39</v>
      </c>
      <c r="I68" s="61">
        <f>I69</f>
        <v>0</v>
      </c>
      <c r="J68" s="82">
        <f>J69</f>
        <v>0</v>
      </c>
      <c r="K68" s="62">
        <f>K69</f>
        <v>0</v>
      </c>
      <c r="L68" s="62">
        <f>L69</f>
        <v>0</v>
      </c>
      <c r="Q68" s="136"/>
      <c r="R68" s="136"/>
    </row>
    <row r="69" spans="1:18" ht="27" hidden="1" customHeight="1" collapsed="1">
      <c r="A69" s="64">
        <v>2</v>
      </c>
      <c r="B69" s="65">
        <v>3</v>
      </c>
      <c r="C69" s="65">
        <v>1</v>
      </c>
      <c r="D69" s="65">
        <v>2</v>
      </c>
      <c r="E69" s="65">
        <v>1</v>
      </c>
      <c r="F69" s="67"/>
      <c r="G69" s="45" t="s">
        <v>64</v>
      </c>
      <c r="H69" s="40">
        <v>40</v>
      </c>
      <c r="I69" s="50">
        <f>SUM(I70:I72)</f>
        <v>0</v>
      </c>
      <c r="J69" s="83">
        <f>SUM(J70:J72)</f>
        <v>0</v>
      </c>
      <c r="K69" s="49">
        <f>SUM(K70:K72)</f>
        <v>0</v>
      </c>
      <c r="L69" s="42">
        <f>SUM(L70:L72)</f>
        <v>0</v>
      </c>
      <c r="Q69" s="136"/>
      <c r="R69" s="136"/>
    </row>
    <row r="70" spans="1:18" s="137" customFormat="1" ht="27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61</v>
      </c>
      <c r="H70" s="40">
        <v>41</v>
      </c>
      <c r="I70" s="58">
        <v>0</v>
      </c>
      <c r="J70" s="58">
        <v>0</v>
      </c>
      <c r="K70" s="58">
        <v>0</v>
      </c>
      <c r="L70" s="58">
        <v>0</v>
      </c>
      <c r="Q70" s="136"/>
      <c r="R70" s="136"/>
    </row>
    <row r="71" spans="1:18" ht="16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62</v>
      </c>
      <c r="H71" s="40">
        <v>42</v>
      </c>
      <c r="I71" s="58">
        <v>0</v>
      </c>
      <c r="J71" s="58">
        <v>0</v>
      </c>
      <c r="K71" s="58">
        <v>0</v>
      </c>
      <c r="L71" s="58">
        <v>0</v>
      </c>
      <c r="Q71" s="136"/>
      <c r="R71" s="136"/>
    </row>
    <row r="72" spans="1:18" ht="1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63</v>
      </c>
      <c r="H72" s="40">
        <v>43</v>
      </c>
      <c r="I72" s="58">
        <v>0</v>
      </c>
      <c r="J72" s="58">
        <v>0</v>
      </c>
      <c r="K72" s="58">
        <v>0</v>
      </c>
      <c r="L72" s="58">
        <v>0</v>
      </c>
      <c r="Q72" s="136"/>
      <c r="R72" s="136"/>
    </row>
    <row r="73" spans="1:18" ht="27.7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65</v>
      </c>
      <c r="H73" s="40">
        <v>44</v>
      </c>
      <c r="I73" s="41">
        <f>I74</f>
        <v>0</v>
      </c>
      <c r="J73" s="81">
        <f>J74</f>
        <v>0</v>
      </c>
      <c r="K73" s="42">
        <f>K74</f>
        <v>0</v>
      </c>
      <c r="L73" s="42">
        <f>L74</f>
        <v>0</v>
      </c>
      <c r="Q73" s="136"/>
      <c r="R73" s="136"/>
    </row>
    <row r="74" spans="1:18" ht="26.2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66</v>
      </c>
      <c r="H74" s="40">
        <v>45</v>
      </c>
      <c r="I74" s="41">
        <f>SUM(I75:I77)</f>
        <v>0</v>
      </c>
      <c r="J74" s="81">
        <f>SUM(J75:J77)</f>
        <v>0</v>
      </c>
      <c r="K74" s="42">
        <f>SUM(K75:K77)</f>
        <v>0</v>
      </c>
      <c r="L74" s="42">
        <f>SUM(L75:L77)</f>
        <v>0</v>
      </c>
      <c r="Q74" s="136"/>
      <c r="R74" s="136"/>
    </row>
    <row r="75" spans="1:18" ht="15" hidden="1" customHeight="1" collapsed="1">
      <c r="A75" s="46">
        <v>2</v>
      </c>
      <c r="B75" s="44">
        <v>3</v>
      </c>
      <c r="C75" s="44">
        <v>1</v>
      </c>
      <c r="D75" s="44">
        <v>3</v>
      </c>
      <c r="E75" s="44">
        <v>1</v>
      </c>
      <c r="F75" s="47">
        <v>1</v>
      </c>
      <c r="G75" s="71" t="s">
        <v>67</v>
      </c>
      <c r="H75" s="40">
        <v>46</v>
      </c>
      <c r="I75" s="56">
        <v>0</v>
      </c>
      <c r="J75" s="56">
        <v>0</v>
      </c>
      <c r="K75" s="56">
        <v>0</v>
      </c>
      <c r="L75" s="56">
        <v>0</v>
      </c>
      <c r="Q75" s="136"/>
      <c r="R75" s="136"/>
    </row>
    <row r="76" spans="1:18" ht="16.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68</v>
      </c>
      <c r="H76" s="40">
        <v>47</v>
      </c>
      <c r="I76" s="58">
        <v>0</v>
      </c>
      <c r="J76" s="58">
        <v>0</v>
      </c>
      <c r="K76" s="58">
        <v>0</v>
      </c>
      <c r="L76" s="58">
        <v>0</v>
      </c>
      <c r="Q76" s="136"/>
      <c r="R76" s="136"/>
    </row>
    <row r="77" spans="1:18" ht="17.25" hidden="1" customHeight="1" collapsed="1">
      <c r="A77" s="46">
        <v>2</v>
      </c>
      <c r="B77" s="44">
        <v>3</v>
      </c>
      <c r="C77" s="44">
        <v>1</v>
      </c>
      <c r="D77" s="44">
        <v>3</v>
      </c>
      <c r="E77" s="44">
        <v>1</v>
      </c>
      <c r="F77" s="47">
        <v>3</v>
      </c>
      <c r="G77" s="71" t="s">
        <v>69</v>
      </c>
      <c r="H77" s="40">
        <v>48</v>
      </c>
      <c r="I77" s="56">
        <v>0</v>
      </c>
      <c r="J77" s="56">
        <v>0</v>
      </c>
      <c r="K77" s="56">
        <v>0</v>
      </c>
      <c r="L77" s="56">
        <v>0</v>
      </c>
      <c r="Q77" s="136"/>
      <c r="R77" s="136"/>
    </row>
    <row r="78" spans="1:18" ht="12.75" hidden="1" customHeight="1" collapsed="1">
      <c r="A78" s="46">
        <v>2</v>
      </c>
      <c r="B78" s="44">
        <v>3</v>
      </c>
      <c r="C78" s="44">
        <v>2</v>
      </c>
      <c r="D78" s="44"/>
      <c r="E78" s="44"/>
      <c r="F78" s="47"/>
      <c r="G78" s="71" t="s">
        <v>70</v>
      </c>
      <c r="H78" s="40">
        <v>49</v>
      </c>
      <c r="I78" s="41">
        <f t="shared" ref="I78:L79" si="3">I79</f>
        <v>0</v>
      </c>
      <c r="J78" s="41">
        <f t="shared" si="3"/>
        <v>0</v>
      </c>
      <c r="K78" s="41">
        <f t="shared" si="3"/>
        <v>0</v>
      </c>
      <c r="L78" s="41">
        <f t="shared" si="3"/>
        <v>0</v>
      </c>
    </row>
    <row r="79" spans="1:18" ht="12" hidden="1" customHeight="1" collapsed="1">
      <c r="A79" s="46">
        <v>2</v>
      </c>
      <c r="B79" s="44">
        <v>3</v>
      </c>
      <c r="C79" s="44">
        <v>2</v>
      </c>
      <c r="D79" s="44">
        <v>1</v>
      </c>
      <c r="E79" s="44"/>
      <c r="F79" s="47"/>
      <c r="G79" s="71" t="s">
        <v>70</v>
      </c>
      <c r="H79" s="40">
        <v>50</v>
      </c>
      <c r="I79" s="41">
        <f t="shared" si="3"/>
        <v>0</v>
      </c>
      <c r="J79" s="41">
        <f t="shared" si="3"/>
        <v>0</v>
      </c>
      <c r="K79" s="41">
        <f t="shared" si="3"/>
        <v>0</v>
      </c>
      <c r="L79" s="41">
        <f t="shared" si="3"/>
        <v>0</v>
      </c>
    </row>
    <row r="80" spans="1:18" ht="15.75" hidden="1" customHeight="1" collapsed="1">
      <c r="A80" s="46">
        <v>2</v>
      </c>
      <c r="B80" s="44">
        <v>3</v>
      </c>
      <c r="C80" s="44">
        <v>2</v>
      </c>
      <c r="D80" s="44">
        <v>1</v>
      </c>
      <c r="E80" s="44">
        <v>1</v>
      </c>
      <c r="F80" s="47"/>
      <c r="G80" s="71" t="s">
        <v>70</v>
      </c>
      <c r="H80" s="40">
        <v>51</v>
      </c>
      <c r="I80" s="41">
        <f>SUM(I81)</f>
        <v>0</v>
      </c>
      <c r="J80" s="41">
        <f>SUM(J81)</f>
        <v>0</v>
      </c>
      <c r="K80" s="41">
        <f>SUM(K81)</f>
        <v>0</v>
      </c>
      <c r="L80" s="41">
        <f>SUM(L81)</f>
        <v>0</v>
      </c>
    </row>
    <row r="81" spans="1:12" ht="13.5" hidden="1" customHeight="1" collapsed="1">
      <c r="A81" s="46">
        <v>2</v>
      </c>
      <c r="B81" s="44">
        <v>3</v>
      </c>
      <c r="C81" s="44">
        <v>2</v>
      </c>
      <c r="D81" s="44">
        <v>1</v>
      </c>
      <c r="E81" s="44">
        <v>1</v>
      </c>
      <c r="F81" s="47">
        <v>1</v>
      </c>
      <c r="G81" s="71" t="s">
        <v>70</v>
      </c>
      <c r="H81" s="40">
        <v>52</v>
      </c>
      <c r="I81" s="58">
        <v>0</v>
      </c>
      <c r="J81" s="58">
        <v>0</v>
      </c>
      <c r="K81" s="58">
        <v>0</v>
      </c>
      <c r="L81" s="58">
        <v>0</v>
      </c>
    </row>
    <row r="82" spans="1:12" ht="16.5" hidden="1" customHeight="1" collapsed="1">
      <c r="A82" s="36">
        <v>2</v>
      </c>
      <c r="B82" s="37">
        <v>4</v>
      </c>
      <c r="C82" s="37"/>
      <c r="D82" s="37"/>
      <c r="E82" s="37"/>
      <c r="F82" s="39"/>
      <c r="G82" s="84" t="s">
        <v>71</v>
      </c>
      <c r="H82" s="40">
        <v>53</v>
      </c>
      <c r="I82" s="41">
        <f t="shared" ref="I82:L84" si="4">I83</f>
        <v>0</v>
      </c>
      <c r="J82" s="81">
        <f t="shared" si="4"/>
        <v>0</v>
      </c>
      <c r="K82" s="42">
        <f t="shared" si="4"/>
        <v>0</v>
      </c>
      <c r="L82" s="42">
        <f t="shared" si="4"/>
        <v>0</v>
      </c>
    </row>
    <row r="83" spans="1:12" ht="15.75" hidden="1" customHeight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72</v>
      </c>
      <c r="H83" s="40">
        <v>54</v>
      </c>
      <c r="I83" s="41">
        <f t="shared" si="4"/>
        <v>0</v>
      </c>
      <c r="J83" s="81">
        <f t="shared" si="4"/>
        <v>0</v>
      </c>
      <c r="K83" s="42">
        <f t="shared" si="4"/>
        <v>0</v>
      </c>
      <c r="L83" s="42">
        <f t="shared" si="4"/>
        <v>0</v>
      </c>
    </row>
    <row r="84" spans="1:12" ht="17.25" hidden="1" customHeight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72</v>
      </c>
      <c r="H84" s="40">
        <v>55</v>
      </c>
      <c r="I84" s="41">
        <f t="shared" si="4"/>
        <v>0</v>
      </c>
      <c r="J84" s="81">
        <f t="shared" si="4"/>
        <v>0</v>
      </c>
      <c r="K84" s="42">
        <f t="shared" si="4"/>
        <v>0</v>
      </c>
      <c r="L84" s="42">
        <f t="shared" si="4"/>
        <v>0</v>
      </c>
    </row>
    <row r="85" spans="1:12" ht="18" hidden="1" customHeight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72</v>
      </c>
      <c r="H85" s="40">
        <v>56</v>
      </c>
      <c r="I85" s="41">
        <f>SUM(I86:I88)</f>
        <v>0</v>
      </c>
      <c r="J85" s="81">
        <f>SUM(J86:J88)</f>
        <v>0</v>
      </c>
      <c r="K85" s="42">
        <f>SUM(K86:K88)</f>
        <v>0</v>
      </c>
      <c r="L85" s="42">
        <f>SUM(L86:L88)</f>
        <v>0</v>
      </c>
    </row>
    <row r="86" spans="1:12" ht="14.25" hidden="1" customHeight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73</v>
      </c>
      <c r="H86" s="40">
        <v>57</v>
      </c>
      <c r="I86" s="58">
        <v>0</v>
      </c>
      <c r="J86" s="58">
        <v>0</v>
      </c>
      <c r="K86" s="58">
        <v>0</v>
      </c>
      <c r="L86" s="58">
        <v>0</v>
      </c>
    </row>
    <row r="87" spans="1:12" ht="13.5" hidden="1" customHeight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85">
        <v>2</v>
      </c>
      <c r="G87" s="53" t="s">
        <v>74</v>
      </c>
      <c r="H87" s="40">
        <v>58</v>
      </c>
      <c r="I87" s="58">
        <v>0</v>
      </c>
      <c r="J87" s="58">
        <v>0</v>
      </c>
      <c r="K87" s="58">
        <v>0</v>
      </c>
      <c r="L87" s="58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85">
        <v>3</v>
      </c>
      <c r="G88" s="53" t="s">
        <v>75</v>
      </c>
      <c r="H88" s="40">
        <v>59</v>
      </c>
      <c r="I88" s="58">
        <v>0</v>
      </c>
      <c r="J88" s="58">
        <v>0</v>
      </c>
      <c r="K88" s="58">
        <v>0</v>
      </c>
      <c r="L88" s="58">
        <v>0</v>
      </c>
    </row>
    <row r="89" spans="1:12" hidden="1" collapsed="1">
      <c r="A89" s="36">
        <v>2</v>
      </c>
      <c r="B89" s="37">
        <v>5</v>
      </c>
      <c r="C89" s="36"/>
      <c r="D89" s="37"/>
      <c r="E89" s="37"/>
      <c r="F89" s="86"/>
      <c r="G89" s="38" t="s">
        <v>76</v>
      </c>
      <c r="H89" s="40">
        <v>60</v>
      </c>
      <c r="I89" s="41">
        <f>SUM(I90+I95+I100)</f>
        <v>0</v>
      </c>
      <c r="J89" s="81">
        <f>SUM(J90+J95+J100)</f>
        <v>0</v>
      </c>
      <c r="K89" s="42">
        <f>SUM(K90+K95+K100)</f>
        <v>0</v>
      </c>
      <c r="L89" s="42">
        <f>SUM(L90+L95+L100)</f>
        <v>0</v>
      </c>
    </row>
    <row r="90" spans="1:12" hidden="1" collapsed="1">
      <c r="A90" s="46">
        <v>2</v>
      </c>
      <c r="B90" s="44">
        <v>5</v>
      </c>
      <c r="C90" s="46">
        <v>1</v>
      </c>
      <c r="D90" s="44"/>
      <c r="E90" s="44"/>
      <c r="F90" s="87"/>
      <c r="G90" s="45" t="s">
        <v>77</v>
      </c>
      <c r="H90" s="40">
        <v>61</v>
      </c>
      <c r="I90" s="61">
        <f t="shared" ref="I90:L91" si="5">I91</f>
        <v>0</v>
      </c>
      <c r="J90" s="82">
        <f t="shared" si="5"/>
        <v>0</v>
      </c>
      <c r="K90" s="62">
        <f t="shared" si="5"/>
        <v>0</v>
      </c>
      <c r="L90" s="62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85"/>
      <c r="G91" s="53" t="s">
        <v>77</v>
      </c>
      <c r="H91" s="40">
        <v>62</v>
      </c>
      <c r="I91" s="41">
        <f t="shared" si="5"/>
        <v>0</v>
      </c>
      <c r="J91" s="81">
        <f t="shared" si="5"/>
        <v>0</v>
      </c>
      <c r="K91" s="42">
        <f t="shared" si="5"/>
        <v>0</v>
      </c>
      <c r="L91" s="42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85"/>
      <c r="G92" s="53" t="s">
        <v>77</v>
      </c>
      <c r="H92" s="40">
        <v>63</v>
      </c>
      <c r="I92" s="41">
        <f>SUM(I93:I94)</f>
        <v>0</v>
      </c>
      <c r="J92" s="81">
        <f>SUM(J93:J94)</f>
        <v>0</v>
      </c>
      <c r="K92" s="42">
        <f>SUM(K93:K94)</f>
        <v>0</v>
      </c>
      <c r="L92" s="42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85">
        <v>1</v>
      </c>
      <c r="G93" s="53" t="s">
        <v>78</v>
      </c>
      <c r="H93" s="40">
        <v>64</v>
      </c>
      <c r="I93" s="58">
        <v>0</v>
      </c>
      <c r="J93" s="58">
        <v>0</v>
      </c>
      <c r="K93" s="58">
        <v>0</v>
      </c>
      <c r="L93" s="58">
        <v>0</v>
      </c>
    </row>
    <row r="94" spans="1:12" ht="15.7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85">
        <v>2</v>
      </c>
      <c r="G94" s="53" t="s">
        <v>79</v>
      </c>
      <c r="H94" s="40">
        <v>65</v>
      </c>
      <c r="I94" s="58">
        <v>0</v>
      </c>
      <c r="J94" s="58">
        <v>0</v>
      </c>
      <c r="K94" s="58">
        <v>0</v>
      </c>
      <c r="L94" s="58">
        <v>0</v>
      </c>
    </row>
    <row r="95" spans="1:12" ht="12" hidden="1" customHeight="1" collapsed="1">
      <c r="A95" s="51">
        <v>2</v>
      </c>
      <c r="B95" s="52">
        <v>5</v>
      </c>
      <c r="C95" s="51">
        <v>2</v>
      </c>
      <c r="D95" s="52"/>
      <c r="E95" s="52"/>
      <c r="F95" s="85"/>
      <c r="G95" s="53" t="s">
        <v>80</v>
      </c>
      <c r="H95" s="40">
        <v>66</v>
      </c>
      <c r="I95" s="41">
        <f t="shared" ref="I95:L96" si="6">I96</f>
        <v>0</v>
      </c>
      <c r="J95" s="81">
        <f t="shared" si="6"/>
        <v>0</v>
      </c>
      <c r="K95" s="42">
        <f t="shared" si="6"/>
        <v>0</v>
      </c>
      <c r="L95" s="41">
        <f t="shared" si="6"/>
        <v>0</v>
      </c>
    </row>
    <row r="96" spans="1:12" ht="15.75" hidden="1" customHeight="1" collapsed="1">
      <c r="A96" s="55">
        <v>2</v>
      </c>
      <c r="B96" s="51">
        <v>5</v>
      </c>
      <c r="C96" s="52">
        <v>2</v>
      </c>
      <c r="D96" s="53">
        <v>1</v>
      </c>
      <c r="E96" s="51"/>
      <c r="F96" s="85"/>
      <c r="G96" s="53" t="s">
        <v>80</v>
      </c>
      <c r="H96" s="40">
        <v>67</v>
      </c>
      <c r="I96" s="41">
        <f t="shared" si="6"/>
        <v>0</v>
      </c>
      <c r="J96" s="81">
        <f t="shared" si="6"/>
        <v>0</v>
      </c>
      <c r="K96" s="42">
        <f t="shared" si="6"/>
        <v>0</v>
      </c>
      <c r="L96" s="41">
        <f t="shared" si="6"/>
        <v>0</v>
      </c>
    </row>
    <row r="97" spans="1:12" ht="15" hidden="1" customHeight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85"/>
      <c r="G97" s="53" t="s">
        <v>80</v>
      </c>
      <c r="H97" s="40">
        <v>68</v>
      </c>
      <c r="I97" s="41">
        <f>SUM(I98:I99)</f>
        <v>0</v>
      </c>
      <c r="J97" s="81">
        <f>SUM(J98:J99)</f>
        <v>0</v>
      </c>
      <c r="K97" s="42">
        <f>SUM(K98:K99)</f>
        <v>0</v>
      </c>
      <c r="L97" s="41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85">
        <v>1</v>
      </c>
      <c r="G98" s="53" t="s">
        <v>81</v>
      </c>
      <c r="H98" s="40">
        <v>69</v>
      </c>
      <c r="I98" s="58">
        <v>0</v>
      </c>
      <c r="J98" s="58">
        <v>0</v>
      </c>
      <c r="K98" s="58">
        <v>0</v>
      </c>
      <c r="L98" s="58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85">
        <v>2</v>
      </c>
      <c r="G99" s="53" t="s">
        <v>82</v>
      </c>
      <c r="H99" s="40">
        <v>70</v>
      </c>
      <c r="I99" s="58">
        <v>0</v>
      </c>
      <c r="J99" s="58">
        <v>0</v>
      </c>
      <c r="K99" s="58">
        <v>0</v>
      </c>
      <c r="L99" s="58">
        <v>0</v>
      </c>
    </row>
    <row r="100" spans="1:12" ht="28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85"/>
      <c r="G100" s="53" t="s">
        <v>83</v>
      </c>
      <c r="H100" s="40">
        <v>71</v>
      </c>
      <c r="I100" s="41">
        <f t="shared" ref="I100:L101" si="7">I101</f>
        <v>0</v>
      </c>
      <c r="J100" s="81">
        <f t="shared" si="7"/>
        <v>0</v>
      </c>
      <c r="K100" s="42">
        <f t="shared" si="7"/>
        <v>0</v>
      </c>
      <c r="L100" s="41">
        <f t="shared" si="7"/>
        <v>0</v>
      </c>
    </row>
    <row r="101" spans="1:12" ht="27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85"/>
      <c r="G101" s="53" t="s">
        <v>84</v>
      </c>
      <c r="H101" s="40">
        <v>72</v>
      </c>
      <c r="I101" s="41">
        <f t="shared" si="7"/>
        <v>0</v>
      </c>
      <c r="J101" s="81">
        <f t="shared" si="7"/>
        <v>0</v>
      </c>
      <c r="K101" s="42">
        <f t="shared" si="7"/>
        <v>0</v>
      </c>
      <c r="L101" s="41">
        <f t="shared" si="7"/>
        <v>0</v>
      </c>
    </row>
    <row r="102" spans="1:12" ht="30" hidden="1" customHeight="1" collapsed="1">
      <c r="A102" s="63">
        <v>2</v>
      </c>
      <c r="B102" s="64">
        <v>5</v>
      </c>
      <c r="C102" s="65">
        <v>3</v>
      </c>
      <c r="D102" s="66">
        <v>1</v>
      </c>
      <c r="E102" s="64">
        <v>1</v>
      </c>
      <c r="F102" s="88"/>
      <c r="G102" s="66" t="s">
        <v>84</v>
      </c>
      <c r="H102" s="40">
        <v>73</v>
      </c>
      <c r="I102" s="50">
        <f>SUM(I103:I104)</f>
        <v>0</v>
      </c>
      <c r="J102" s="83">
        <f>SUM(J103:J104)</f>
        <v>0</v>
      </c>
      <c r="K102" s="49">
        <f>SUM(K103:K104)</f>
        <v>0</v>
      </c>
      <c r="L102" s="50">
        <f>SUM(L103:L104)</f>
        <v>0</v>
      </c>
    </row>
    <row r="103" spans="1:12" ht="26.2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85">
        <v>1</v>
      </c>
      <c r="G103" s="53" t="s">
        <v>84</v>
      </c>
      <c r="H103" s="40">
        <v>74</v>
      </c>
      <c r="I103" s="58">
        <v>0</v>
      </c>
      <c r="J103" s="58">
        <v>0</v>
      </c>
      <c r="K103" s="58">
        <v>0</v>
      </c>
      <c r="L103" s="58">
        <v>0</v>
      </c>
    </row>
    <row r="104" spans="1:12" ht="26.25" hidden="1" customHeight="1" collapsed="1">
      <c r="A104" s="63">
        <v>2</v>
      </c>
      <c r="B104" s="64">
        <v>5</v>
      </c>
      <c r="C104" s="65">
        <v>3</v>
      </c>
      <c r="D104" s="66">
        <v>1</v>
      </c>
      <c r="E104" s="64">
        <v>1</v>
      </c>
      <c r="F104" s="88">
        <v>2</v>
      </c>
      <c r="G104" s="66" t="s">
        <v>85</v>
      </c>
      <c r="H104" s="40">
        <v>75</v>
      </c>
      <c r="I104" s="58">
        <v>0</v>
      </c>
      <c r="J104" s="58">
        <v>0</v>
      </c>
      <c r="K104" s="58">
        <v>0</v>
      </c>
      <c r="L104" s="58">
        <v>0</v>
      </c>
    </row>
    <row r="105" spans="1:12" ht="27.75" hidden="1" customHeight="1" collapsed="1">
      <c r="A105" s="63">
        <v>2</v>
      </c>
      <c r="B105" s="64">
        <v>5</v>
      </c>
      <c r="C105" s="65">
        <v>3</v>
      </c>
      <c r="D105" s="66">
        <v>2</v>
      </c>
      <c r="E105" s="64"/>
      <c r="F105" s="88"/>
      <c r="G105" s="66" t="s">
        <v>86</v>
      </c>
      <c r="H105" s="40">
        <v>76</v>
      </c>
      <c r="I105" s="50">
        <f>I106</f>
        <v>0</v>
      </c>
      <c r="J105" s="50">
        <f>J106</f>
        <v>0</v>
      </c>
      <c r="K105" s="50">
        <f>K106</f>
        <v>0</v>
      </c>
      <c r="L105" s="50">
        <f>L106</f>
        <v>0</v>
      </c>
    </row>
    <row r="106" spans="1:12" ht="25.5" hidden="1" customHeight="1" collapsed="1">
      <c r="A106" s="63">
        <v>2</v>
      </c>
      <c r="B106" s="64">
        <v>5</v>
      </c>
      <c r="C106" s="65">
        <v>3</v>
      </c>
      <c r="D106" s="66">
        <v>2</v>
      </c>
      <c r="E106" s="64">
        <v>1</v>
      </c>
      <c r="F106" s="88"/>
      <c r="G106" s="66" t="s">
        <v>86</v>
      </c>
      <c r="H106" s="40">
        <v>77</v>
      </c>
      <c r="I106" s="50">
        <f>SUM(I107:I108)</f>
        <v>0</v>
      </c>
      <c r="J106" s="50">
        <f>SUM(J107:J108)</f>
        <v>0</v>
      </c>
      <c r="K106" s="50">
        <f>SUM(K107:K108)</f>
        <v>0</v>
      </c>
      <c r="L106" s="50">
        <f>SUM(L107:L108)</f>
        <v>0</v>
      </c>
    </row>
    <row r="107" spans="1:12" ht="30" hidden="1" customHeight="1" collapsed="1">
      <c r="A107" s="63">
        <v>2</v>
      </c>
      <c r="B107" s="64">
        <v>5</v>
      </c>
      <c r="C107" s="65">
        <v>3</v>
      </c>
      <c r="D107" s="66">
        <v>2</v>
      </c>
      <c r="E107" s="64">
        <v>1</v>
      </c>
      <c r="F107" s="88">
        <v>1</v>
      </c>
      <c r="G107" s="66" t="s">
        <v>86</v>
      </c>
      <c r="H107" s="40">
        <v>78</v>
      </c>
      <c r="I107" s="58">
        <v>0</v>
      </c>
      <c r="J107" s="58">
        <v>0</v>
      </c>
      <c r="K107" s="58">
        <v>0</v>
      </c>
      <c r="L107" s="58">
        <v>0</v>
      </c>
    </row>
    <row r="108" spans="1:12" ht="18" hidden="1" customHeight="1" collapsed="1">
      <c r="A108" s="63">
        <v>2</v>
      </c>
      <c r="B108" s="64">
        <v>5</v>
      </c>
      <c r="C108" s="65">
        <v>3</v>
      </c>
      <c r="D108" s="66">
        <v>2</v>
      </c>
      <c r="E108" s="64">
        <v>1</v>
      </c>
      <c r="F108" s="88">
        <v>2</v>
      </c>
      <c r="G108" s="66" t="s">
        <v>87</v>
      </c>
      <c r="H108" s="40">
        <v>79</v>
      </c>
      <c r="I108" s="58">
        <v>0</v>
      </c>
      <c r="J108" s="58">
        <v>0</v>
      </c>
      <c r="K108" s="58">
        <v>0</v>
      </c>
      <c r="L108" s="58">
        <v>0</v>
      </c>
    </row>
    <row r="109" spans="1:12" ht="16.5" hidden="1" customHeight="1" collapsed="1">
      <c r="A109" s="84">
        <v>2</v>
      </c>
      <c r="B109" s="36">
        <v>6</v>
      </c>
      <c r="C109" s="37"/>
      <c r="D109" s="38"/>
      <c r="E109" s="36"/>
      <c r="F109" s="86"/>
      <c r="G109" s="89" t="s">
        <v>88</v>
      </c>
      <c r="H109" s="40">
        <v>80</v>
      </c>
      <c r="I109" s="41">
        <f>SUM(I110+I115+I119+I123+I127)</f>
        <v>0</v>
      </c>
      <c r="J109" s="81">
        <f>SUM(J110+J115+J119+J123+J127)</f>
        <v>0</v>
      </c>
      <c r="K109" s="42">
        <f>SUM(K110+K115+K119+K123+K127)</f>
        <v>0</v>
      </c>
      <c r="L109" s="41">
        <f>SUM(L110+L115+L119+L123+L127)</f>
        <v>0</v>
      </c>
    </row>
    <row r="110" spans="1:12" ht="14.25" hidden="1" customHeight="1" collapsed="1">
      <c r="A110" s="63">
        <v>2</v>
      </c>
      <c r="B110" s="64">
        <v>6</v>
      </c>
      <c r="C110" s="65">
        <v>1</v>
      </c>
      <c r="D110" s="66"/>
      <c r="E110" s="64"/>
      <c r="F110" s="88"/>
      <c r="G110" s="66" t="s">
        <v>89</v>
      </c>
      <c r="H110" s="40">
        <v>81</v>
      </c>
      <c r="I110" s="50">
        <f t="shared" ref="I110:L111" si="8">I111</f>
        <v>0</v>
      </c>
      <c r="J110" s="83">
        <f t="shared" si="8"/>
        <v>0</v>
      </c>
      <c r="K110" s="49">
        <f t="shared" si="8"/>
        <v>0</v>
      </c>
      <c r="L110" s="50">
        <f t="shared" si="8"/>
        <v>0</v>
      </c>
    </row>
    <row r="111" spans="1:12" ht="14.25" hidden="1" customHeight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85"/>
      <c r="G111" s="53" t="s">
        <v>89</v>
      </c>
      <c r="H111" s="40">
        <v>82</v>
      </c>
      <c r="I111" s="41">
        <f t="shared" si="8"/>
        <v>0</v>
      </c>
      <c r="J111" s="81">
        <f t="shared" si="8"/>
        <v>0</v>
      </c>
      <c r="K111" s="42">
        <f t="shared" si="8"/>
        <v>0</v>
      </c>
      <c r="L111" s="41">
        <f t="shared" si="8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85"/>
      <c r="G112" s="53" t="s">
        <v>89</v>
      </c>
      <c r="H112" s="40">
        <v>83</v>
      </c>
      <c r="I112" s="41">
        <f>SUM(I113:I114)</f>
        <v>0</v>
      </c>
      <c r="J112" s="81">
        <f>SUM(J113:J114)</f>
        <v>0</v>
      </c>
      <c r="K112" s="42">
        <f>SUM(K113:K114)</f>
        <v>0</v>
      </c>
      <c r="L112" s="41">
        <f>SUM(L113:L114)</f>
        <v>0</v>
      </c>
    </row>
    <row r="113" spans="1:12" ht="13.5" hidden="1" customHeight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85">
        <v>1</v>
      </c>
      <c r="G113" s="53" t="s">
        <v>90</v>
      </c>
      <c r="H113" s="40">
        <v>84</v>
      </c>
      <c r="I113" s="58">
        <v>0</v>
      </c>
      <c r="J113" s="58">
        <v>0</v>
      </c>
      <c r="K113" s="58">
        <v>0</v>
      </c>
      <c r="L113" s="58">
        <v>0</v>
      </c>
    </row>
    <row r="114" spans="1:12" hidden="1" collapsed="1">
      <c r="A114" s="71">
        <v>2</v>
      </c>
      <c r="B114" s="46">
        <v>6</v>
      </c>
      <c r="C114" s="44">
        <v>1</v>
      </c>
      <c r="D114" s="45">
        <v>1</v>
      </c>
      <c r="E114" s="46">
        <v>1</v>
      </c>
      <c r="F114" s="87">
        <v>2</v>
      </c>
      <c r="G114" s="45" t="s">
        <v>91</v>
      </c>
      <c r="H114" s="40">
        <v>85</v>
      </c>
      <c r="I114" s="56">
        <v>0</v>
      </c>
      <c r="J114" s="56">
        <v>0</v>
      </c>
      <c r="K114" s="56">
        <v>0</v>
      </c>
      <c r="L114" s="56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85"/>
      <c r="G115" s="53" t="s">
        <v>92</v>
      </c>
      <c r="H115" s="40">
        <v>86</v>
      </c>
      <c r="I115" s="41">
        <f t="shared" ref="I115:L117" si="9">I116</f>
        <v>0</v>
      </c>
      <c r="J115" s="81">
        <f t="shared" si="9"/>
        <v>0</v>
      </c>
      <c r="K115" s="42">
        <f t="shared" si="9"/>
        <v>0</v>
      </c>
      <c r="L115" s="41">
        <f t="shared" si="9"/>
        <v>0</v>
      </c>
    </row>
    <row r="116" spans="1:12" ht="14.2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85"/>
      <c r="G116" s="53" t="s">
        <v>92</v>
      </c>
      <c r="H116" s="40">
        <v>87</v>
      </c>
      <c r="I116" s="41">
        <f t="shared" si="9"/>
        <v>0</v>
      </c>
      <c r="J116" s="81">
        <f t="shared" si="9"/>
        <v>0</v>
      </c>
      <c r="K116" s="42">
        <f t="shared" si="9"/>
        <v>0</v>
      </c>
      <c r="L116" s="41">
        <f t="shared" si="9"/>
        <v>0</v>
      </c>
    </row>
    <row r="117" spans="1:12" ht="14.2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85"/>
      <c r="G117" s="53" t="s">
        <v>92</v>
      </c>
      <c r="H117" s="40">
        <v>88</v>
      </c>
      <c r="I117" s="90">
        <f t="shared" si="9"/>
        <v>0</v>
      </c>
      <c r="J117" s="91">
        <f t="shared" si="9"/>
        <v>0</v>
      </c>
      <c r="K117" s="92">
        <f t="shared" si="9"/>
        <v>0</v>
      </c>
      <c r="L117" s="90">
        <f t="shared" si="9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85">
        <v>1</v>
      </c>
      <c r="G118" s="53" t="s">
        <v>92</v>
      </c>
      <c r="H118" s="40">
        <v>89</v>
      </c>
      <c r="I118" s="58">
        <v>0</v>
      </c>
      <c r="J118" s="58">
        <v>0</v>
      </c>
      <c r="K118" s="58">
        <v>0</v>
      </c>
      <c r="L118" s="58">
        <v>0</v>
      </c>
    </row>
    <row r="119" spans="1:12" ht="26.25" hidden="1" customHeight="1" collapsed="1">
      <c r="A119" s="71">
        <v>2</v>
      </c>
      <c r="B119" s="46">
        <v>6</v>
      </c>
      <c r="C119" s="44">
        <v>3</v>
      </c>
      <c r="D119" s="45"/>
      <c r="E119" s="46"/>
      <c r="F119" s="87"/>
      <c r="G119" s="45" t="s">
        <v>93</v>
      </c>
      <c r="H119" s="40">
        <v>90</v>
      </c>
      <c r="I119" s="61">
        <f t="shared" ref="I119:L121" si="10">I120</f>
        <v>0</v>
      </c>
      <c r="J119" s="82">
        <f t="shared" si="10"/>
        <v>0</v>
      </c>
      <c r="K119" s="62">
        <f t="shared" si="10"/>
        <v>0</v>
      </c>
      <c r="L119" s="61">
        <f t="shared" si="10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85"/>
      <c r="G120" s="53" t="s">
        <v>93</v>
      </c>
      <c r="H120" s="40">
        <v>91</v>
      </c>
      <c r="I120" s="41">
        <f t="shared" si="10"/>
        <v>0</v>
      </c>
      <c r="J120" s="81">
        <f t="shared" si="10"/>
        <v>0</v>
      </c>
      <c r="K120" s="42">
        <f t="shared" si="10"/>
        <v>0</v>
      </c>
      <c r="L120" s="41">
        <f t="shared" si="10"/>
        <v>0</v>
      </c>
    </row>
    <row r="121" spans="1:12" ht="26.2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85"/>
      <c r="G121" s="53" t="s">
        <v>93</v>
      </c>
      <c r="H121" s="40">
        <v>92</v>
      </c>
      <c r="I121" s="41">
        <f t="shared" si="10"/>
        <v>0</v>
      </c>
      <c r="J121" s="81">
        <f t="shared" si="10"/>
        <v>0</v>
      </c>
      <c r="K121" s="42">
        <f t="shared" si="10"/>
        <v>0</v>
      </c>
      <c r="L121" s="41">
        <f t="shared" si="10"/>
        <v>0</v>
      </c>
    </row>
    <row r="122" spans="1:12" ht="27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85">
        <v>1</v>
      </c>
      <c r="G122" s="53" t="s">
        <v>93</v>
      </c>
      <c r="H122" s="40">
        <v>93</v>
      </c>
      <c r="I122" s="58">
        <v>0</v>
      </c>
      <c r="J122" s="58">
        <v>0</v>
      </c>
      <c r="K122" s="58">
        <v>0</v>
      </c>
      <c r="L122" s="58">
        <v>0</v>
      </c>
    </row>
    <row r="123" spans="1:12" ht="25.5" hidden="1" customHeight="1" collapsed="1">
      <c r="A123" s="71">
        <v>2</v>
      </c>
      <c r="B123" s="46">
        <v>6</v>
      </c>
      <c r="C123" s="44">
        <v>4</v>
      </c>
      <c r="D123" s="45"/>
      <c r="E123" s="46"/>
      <c r="F123" s="87"/>
      <c r="G123" s="45" t="s">
        <v>94</v>
      </c>
      <c r="H123" s="40">
        <v>94</v>
      </c>
      <c r="I123" s="61">
        <f t="shared" ref="I123:L125" si="11">I124</f>
        <v>0</v>
      </c>
      <c r="J123" s="82">
        <f t="shared" si="11"/>
        <v>0</v>
      </c>
      <c r="K123" s="62">
        <f t="shared" si="11"/>
        <v>0</v>
      </c>
      <c r="L123" s="61">
        <f t="shared" si="11"/>
        <v>0</v>
      </c>
    </row>
    <row r="124" spans="1:12" ht="27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85"/>
      <c r="G124" s="53" t="s">
        <v>94</v>
      </c>
      <c r="H124" s="40">
        <v>95</v>
      </c>
      <c r="I124" s="41">
        <f t="shared" si="11"/>
        <v>0</v>
      </c>
      <c r="J124" s="81">
        <f t="shared" si="11"/>
        <v>0</v>
      </c>
      <c r="K124" s="42">
        <f t="shared" si="11"/>
        <v>0</v>
      </c>
      <c r="L124" s="41">
        <f t="shared" si="11"/>
        <v>0</v>
      </c>
    </row>
    <row r="125" spans="1:12" ht="27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85"/>
      <c r="G125" s="53" t="s">
        <v>94</v>
      </c>
      <c r="H125" s="40">
        <v>96</v>
      </c>
      <c r="I125" s="41">
        <f t="shared" si="11"/>
        <v>0</v>
      </c>
      <c r="J125" s="81">
        <f t="shared" si="11"/>
        <v>0</v>
      </c>
      <c r="K125" s="42">
        <f t="shared" si="11"/>
        <v>0</v>
      </c>
      <c r="L125" s="41">
        <f t="shared" si="11"/>
        <v>0</v>
      </c>
    </row>
    <row r="126" spans="1:12" ht="27.7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85">
        <v>1</v>
      </c>
      <c r="G126" s="53" t="s">
        <v>94</v>
      </c>
      <c r="H126" s="40">
        <v>97</v>
      </c>
      <c r="I126" s="58">
        <v>0</v>
      </c>
      <c r="J126" s="58">
        <v>0</v>
      </c>
      <c r="K126" s="58">
        <v>0</v>
      </c>
      <c r="L126" s="58">
        <v>0</v>
      </c>
    </row>
    <row r="127" spans="1:12" ht="27" hidden="1" customHeight="1" collapsed="1">
      <c r="A127" s="63">
        <v>2</v>
      </c>
      <c r="B127" s="72">
        <v>6</v>
      </c>
      <c r="C127" s="73">
        <v>5</v>
      </c>
      <c r="D127" s="75"/>
      <c r="E127" s="72"/>
      <c r="F127" s="93"/>
      <c r="G127" s="75" t="s">
        <v>95</v>
      </c>
      <c r="H127" s="40">
        <v>98</v>
      </c>
      <c r="I127" s="68">
        <f t="shared" ref="I127:L129" si="12">I128</f>
        <v>0</v>
      </c>
      <c r="J127" s="94">
        <f t="shared" si="12"/>
        <v>0</v>
      </c>
      <c r="K127" s="69">
        <f t="shared" si="12"/>
        <v>0</v>
      </c>
      <c r="L127" s="68">
        <f t="shared" si="12"/>
        <v>0</v>
      </c>
    </row>
    <row r="128" spans="1:12" ht="29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85"/>
      <c r="G128" s="75" t="s">
        <v>96</v>
      </c>
      <c r="H128" s="40">
        <v>99</v>
      </c>
      <c r="I128" s="41">
        <f t="shared" si="12"/>
        <v>0</v>
      </c>
      <c r="J128" s="81">
        <f t="shared" si="12"/>
        <v>0</v>
      </c>
      <c r="K128" s="42">
        <f t="shared" si="12"/>
        <v>0</v>
      </c>
      <c r="L128" s="41">
        <f t="shared" si="12"/>
        <v>0</v>
      </c>
    </row>
    <row r="129" spans="1:12" ht="25.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85"/>
      <c r="G129" s="75" t="s">
        <v>95</v>
      </c>
      <c r="H129" s="40">
        <v>100</v>
      </c>
      <c r="I129" s="41">
        <f t="shared" si="12"/>
        <v>0</v>
      </c>
      <c r="J129" s="81">
        <f t="shared" si="12"/>
        <v>0</v>
      </c>
      <c r="K129" s="42">
        <f t="shared" si="12"/>
        <v>0</v>
      </c>
      <c r="L129" s="41">
        <f t="shared" si="12"/>
        <v>0</v>
      </c>
    </row>
    <row r="130" spans="1:12" ht="27.7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85">
        <v>1</v>
      </c>
      <c r="G130" s="75" t="s">
        <v>97</v>
      </c>
      <c r="H130" s="40">
        <v>101</v>
      </c>
      <c r="I130" s="58">
        <v>0</v>
      </c>
      <c r="J130" s="58">
        <v>0</v>
      </c>
      <c r="K130" s="58">
        <v>0</v>
      </c>
      <c r="L130" s="58">
        <v>0</v>
      </c>
    </row>
    <row r="131" spans="1:12" ht="14.25" hidden="1" customHeight="1" collapsed="1">
      <c r="A131" s="84">
        <v>2</v>
      </c>
      <c r="B131" s="36">
        <v>7</v>
      </c>
      <c r="C131" s="36"/>
      <c r="D131" s="37"/>
      <c r="E131" s="37"/>
      <c r="F131" s="39"/>
      <c r="G131" s="38" t="s">
        <v>98</v>
      </c>
      <c r="H131" s="40">
        <v>102</v>
      </c>
      <c r="I131" s="42">
        <f>SUM(I132+I137+I145)</f>
        <v>0</v>
      </c>
      <c r="J131" s="81">
        <f>SUM(J132+J137+J145)</f>
        <v>0</v>
      </c>
      <c r="K131" s="42">
        <f>SUM(K132+K137+K145)</f>
        <v>0</v>
      </c>
      <c r="L131" s="41">
        <f>SUM(L132+L137+L145)</f>
        <v>0</v>
      </c>
    </row>
    <row r="132" spans="1:12" hidden="1" collapsed="1">
      <c r="A132" s="55">
        <v>2</v>
      </c>
      <c r="B132" s="51">
        <v>7</v>
      </c>
      <c r="C132" s="51">
        <v>1</v>
      </c>
      <c r="D132" s="52"/>
      <c r="E132" s="52"/>
      <c r="F132" s="54"/>
      <c r="G132" s="53" t="s">
        <v>99</v>
      </c>
      <c r="H132" s="40">
        <v>103</v>
      </c>
      <c r="I132" s="42">
        <f t="shared" ref="I132:L133" si="13">I133</f>
        <v>0</v>
      </c>
      <c r="J132" s="81">
        <f t="shared" si="13"/>
        <v>0</v>
      </c>
      <c r="K132" s="42">
        <f t="shared" si="13"/>
        <v>0</v>
      </c>
      <c r="L132" s="41">
        <f t="shared" si="13"/>
        <v>0</v>
      </c>
    </row>
    <row r="133" spans="1:12" ht="14.25" hidden="1" customHeight="1" collapsed="1">
      <c r="A133" s="55">
        <v>2</v>
      </c>
      <c r="B133" s="51">
        <v>7</v>
      </c>
      <c r="C133" s="51">
        <v>1</v>
      </c>
      <c r="D133" s="52">
        <v>1</v>
      </c>
      <c r="E133" s="52"/>
      <c r="F133" s="54"/>
      <c r="G133" s="53" t="s">
        <v>99</v>
      </c>
      <c r="H133" s="40">
        <v>104</v>
      </c>
      <c r="I133" s="42">
        <f t="shared" si="13"/>
        <v>0</v>
      </c>
      <c r="J133" s="81">
        <f t="shared" si="13"/>
        <v>0</v>
      </c>
      <c r="K133" s="42">
        <f t="shared" si="13"/>
        <v>0</v>
      </c>
      <c r="L133" s="41">
        <f t="shared" si="13"/>
        <v>0</v>
      </c>
    </row>
    <row r="134" spans="1:12" ht="15.75" hidden="1" customHeight="1" collapsed="1">
      <c r="A134" s="55">
        <v>2</v>
      </c>
      <c r="B134" s="51">
        <v>7</v>
      </c>
      <c r="C134" s="51">
        <v>1</v>
      </c>
      <c r="D134" s="52">
        <v>1</v>
      </c>
      <c r="E134" s="52">
        <v>1</v>
      </c>
      <c r="F134" s="54"/>
      <c r="G134" s="53" t="s">
        <v>99</v>
      </c>
      <c r="H134" s="40">
        <v>105</v>
      </c>
      <c r="I134" s="42">
        <f>SUM(I135:I136)</f>
        <v>0</v>
      </c>
      <c r="J134" s="81">
        <f>SUM(J135:J136)</f>
        <v>0</v>
      </c>
      <c r="K134" s="42">
        <f>SUM(K135:K136)</f>
        <v>0</v>
      </c>
      <c r="L134" s="41">
        <f>SUM(L135:L136)</f>
        <v>0</v>
      </c>
    </row>
    <row r="135" spans="1:12" ht="14.25" hidden="1" customHeight="1" collapsed="1">
      <c r="A135" s="71">
        <v>2</v>
      </c>
      <c r="B135" s="46">
        <v>7</v>
      </c>
      <c r="C135" s="71">
        <v>1</v>
      </c>
      <c r="D135" s="51">
        <v>1</v>
      </c>
      <c r="E135" s="44">
        <v>1</v>
      </c>
      <c r="F135" s="47">
        <v>1</v>
      </c>
      <c r="G135" s="45" t="s">
        <v>100</v>
      </c>
      <c r="H135" s="40">
        <v>106</v>
      </c>
      <c r="I135" s="95">
        <v>0</v>
      </c>
      <c r="J135" s="95">
        <v>0</v>
      </c>
      <c r="K135" s="95">
        <v>0</v>
      </c>
      <c r="L135" s="95">
        <v>0</v>
      </c>
    </row>
    <row r="136" spans="1:12" ht="14.25" hidden="1" customHeight="1" collapsed="1">
      <c r="A136" s="51">
        <v>2</v>
      </c>
      <c r="B136" s="51">
        <v>7</v>
      </c>
      <c r="C136" s="55">
        <v>1</v>
      </c>
      <c r="D136" s="51">
        <v>1</v>
      </c>
      <c r="E136" s="52">
        <v>1</v>
      </c>
      <c r="F136" s="54">
        <v>2</v>
      </c>
      <c r="G136" s="53" t="s">
        <v>101</v>
      </c>
      <c r="H136" s="40">
        <v>107</v>
      </c>
      <c r="I136" s="57">
        <v>0</v>
      </c>
      <c r="J136" s="57">
        <v>0</v>
      </c>
      <c r="K136" s="57">
        <v>0</v>
      </c>
      <c r="L136" s="57">
        <v>0</v>
      </c>
    </row>
    <row r="137" spans="1:12" ht="25.5" hidden="1" customHeight="1" collapsed="1">
      <c r="A137" s="63">
        <v>2</v>
      </c>
      <c r="B137" s="64">
        <v>7</v>
      </c>
      <c r="C137" s="63">
        <v>2</v>
      </c>
      <c r="D137" s="64"/>
      <c r="E137" s="65"/>
      <c r="F137" s="67"/>
      <c r="G137" s="66" t="s">
        <v>102</v>
      </c>
      <c r="H137" s="40">
        <v>108</v>
      </c>
      <c r="I137" s="49">
        <f t="shared" ref="I137:L138" si="14">I138</f>
        <v>0</v>
      </c>
      <c r="J137" s="83">
        <f t="shared" si="14"/>
        <v>0</v>
      </c>
      <c r="K137" s="49">
        <f t="shared" si="14"/>
        <v>0</v>
      </c>
      <c r="L137" s="50">
        <f t="shared" si="14"/>
        <v>0</v>
      </c>
    </row>
    <row r="138" spans="1:12" ht="25.5" hidden="1" customHeight="1" collapsed="1">
      <c r="A138" s="55">
        <v>2</v>
      </c>
      <c r="B138" s="51">
        <v>7</v>
      </c>
      <c r="C138" s="55">
        <v>2</v>
      </c>
      <c r="D138" s="51">
        <v>1</v>
      </c>
      <c r="E138" s="52"/>
      <c r="F138" s="54"/>
      <c r="G138" s="53" t="s">
        <v>103</v>
      </c>
      <c r="H138" s="40">
        <v>109</v>
      </c>
      <c r="I138" s="42">
        <f t="shared" si="14"/>
        <v>0</v>
      </c>
      <c r="J138" s="81">
        <f t="shared" si="14"/>
        <v>0</v>
      </c>
      <c r="K138" s="42">
        <f t="shared" si="14"/>
        <v>0</v>
      </c>
      <c r="L138" s="41">
        <f t="shared" si="14"/>
        <v>0</v>
      </c>
    </row>
    <row r="139" spans="1:12" ht="25.5" hidden="1" customHeight="1" collapsed="1">
      <c r="A139" s="55">
        <v>2</v>
      </c>
      <c r="B139" s="51">
        <v>7</v>
      </c>
      <c r="C139" s="55">
        <v>2</v>
      </c>
      <c r="D139" s="51">
        <v>1</v>
      </c>
      <c r="E139" s="52">
        <v>1</v>
      </c>
      <c r="F139" s="54"/>
      <c r="G139" s="53" t="s">
        <v>103</v>
      </c>
      <c r="H139" s="40">
        <v>110</v>
      </c>
      <c r="I139" s="42">
        <f>SUM(I140:I141)</f>
        <v>0</v>
      </c>
      <c r="J139" s="81">
        <f>SUM(J140:J141)</f>
        <v>0</v>
      </c>
      <c r="K139" s="42">
        <f>SUM(K140:K141)</f>
        <v>0</v>
      </c>
      <c r="L139" s="41">
        <f>SUM(L140:L141)</f>
        <v>0</v>
      </c>
    </row>
    <row r="140" spans="1:12" ht="12" hidden="1" customHeight="1" collapsed="1">
      <c r="A140" s="55">
        <v>2</v>
      </c>
      <c r="B140" s="51">
        <v>7</v>
      </c>
      <c r="C140" s="55">
        <v>2</v>
      </c>
      <c r="D140" s="51">
        <v>1</v>
      </c>
      <c r="E140" s="52">
        <v>1</v>
      </c>
      <c r="F140" s="54">
        <v>1</v>
      </c>
      <c r="G140" s="53" t="s">
        <v>104</v>
      </c>
      <c r="H140" s="40">
        <v>111</v>
      </c>
      <c r="I140" s="57">
        <v>0</v>
      </c>
      <c r="J140" s="57">
        <v>0</v>
      </c>
      <c r="K140" s="57">
        <v>0</v>
      </c>
      <c r="L140" s="57">
        <v>0</v>
      </c>
    </row>
    <row r="141" spans="1:12" ht="15" hidden="1" customHeight="1" collapsed="1">
      <c r="A141" s="55">
        <v>2</v>
      </c>
      <c r="B141" s="51">
        <v>7</v>
      </c>
      <c r="C141" s="55">
        <v>2</v>
      </c>
      <c r="D141" s="51">
        <v>1</v>
      </c>
      <c r="E141" s="52">
        <v>1</v>
      </c>
      <c r="F141" s="54">
        <v>2</v>
      </c>
      <c r="G141" s="53" t="s">
        <v>105</v>
      </c>
      <c r="H141" s="40">
        <v>112</v>
      </c>
      <c r="I141" s="57">
        <v>0</v>
      </c>
      <c r="J141" s="57">
        <v>0</v>
      </c>
      <c r="K141" s="57">
        <v>0</v>
      </c>
      <c r="L141" s="57">
        <v>0</v>
      </c>
    </row>
    <row r="142" spans="1:12" ht="15" hidden="1" customHeight="1" collapsed="1">
      <c r="A142" s="55">
        <v>2</v>
      </c>
      <c r="B142" s="51">
        <v>7</v>
      </c>
      <c r="C142" s="55">
        <v>2</v>
      </c>
      <c r="D142" s="51">
        <v>2</v>
      </c>
      <c r="E142" s="52"/>
      <c r="F142" s="54"/>
      <c r="G142" s="53" t="s">
        <v>106</v>
      </c>
      <c r="H142" s="40">
        <v>113</v>
      </c>
      <c r="I142" s="42">
        <f>I143</f>
        <v>0</v>
      </c>
      <c r="J142" s="42">
        <f>J143</f>
        <v>0</v>
      </c>
      <c r="K142" s="42">
        <f>K143</f>
        <v>0</v>
      </c>
      <c r="L142" s="42">
        <f>L143</f>
        <v>0</v>
      </c>
    </row>
    <row r="143" spans="1:12" ht="15" hidden="1" customHeight="1" collapsed="1">
      <c r="A143" s="55">
        <v>2</v>
      </c>
      <c r="B143" s="51">
        <v>7</v>
      </c>
      <c r="C143" s="55">
        <v>2</v>
      </c>
      <c r="D143" s="51">
        <v>2</v>
      </c>
      <c r="E143" s="52">
        <v>1</v>
      </c>
      <c r="F143" s="54"/>
      <c r="G143" s="53" t="s">
        <v>106</v>
      </c>
      <c r="H143" s="40">
        <v>114</v>
      </c>
      <c r="I143" s="42">
        <f>SUM(I144)</f>
        <v>0</v>
      </c>
      <c r="J143" s="42">
        <f>SUM(J144)</f>
        <v>0</v>
      </c>
      <c r="K143" s="42">
        <f>SUM(K144)</f>
        <v>0</v>
      </c>
      <c r="L143" s="42">
        <f>SUM(L144)</f>
        <v>0</v>
      </c>
    </row>
    <row r="144" spans="1:12" ht="15" hidden="1" customHeight="1" collapsed="1">
      <c r="A144" s="55">
        <v>2</v>
      </c>
      <c r="B144" s="51">
        <v>7</v>
      </c>
      <c r="C144" s="55">
        <v>2</v>
      </c>
      <c r="D144" s="51">
        <v>2</v>
      </c>
      <c r="E144" s="52">
        <v>1</v>
      </c>
      <c r="F144" s="54">
        <v>1</v>
      </c>
      <c r="G144" s="53" t="s">
        <v>106</v>
      </c>
      <c r="H144" s="40">
        <v>115</v>
      </c>
      <c r="I144" s="57">
        <v>0</v>
      </c>
      <c r="J144" s="57">
        <v>0</v>
      </c>
      <c r="K144" s="57">
        <v>0</v>
      </c>
      <c r="L144" s="57">
        <v>0</v>
      </c>
    </row>
    <row r="145" spans="1:12" hidden="1" collapsed="1">
      <c r="A145" s="55">
        <v>2</v>
      </c>
      <c r="B145" s="51">
        <v>7</v>
      </c>
      <c r="C145" s="55">
        <v>3</v>
      </c>
      <c r="D145" s="51"/>
      <c r="E145" s="52"/>
      <c r="F145" s="54"/>
      <c r="G145" s="53" t="s">
        <v>107</v>
      </c>
      <c r="H145" s="40">
        <v>116</v>
      </c>
      <c r="I145" s="42">
        <f t="shared" ref="I145:L146" si="15">I146</f>
        <v>0</v>
      </c>
      <c r="J145" s="81">
        <f t="shared" si="15"/>
        <v>0</v>
      </c>
      <c r="K145" s="42">
        <f t="shared" si="15"/>
        <v>0</v>
      </c>
      <c r="L145" s="41">
        <f t="shared" si="15"/>
        <v>0</v>
      </c>
    </row>
    <row r="146" spans="1:12" hidden="1" collapsed="1">
      <c r="A146" s="63">
        <v>2</v>
      </c>
      <c r="B146" s="72">
        <v>7</v>
      </c>
      <c r="C146" s="96">
        <v>3</v>
      </c>
      <c r="D146" s="72">
        <v>1</v>
      </c>
      <c r="E146" s="73"/>
      <c r="F146" s="74"/>
      <c r="G146" s="75" t="s">
        <v>107</v>
      </c>
      <c r="H146" s="40">
        <v>117</v>
      </c>
      <c r="I146" s="69">
        <f t="shared" si="15"/>
        <v>0</v>
      </c>
      <c r="J146" s="94">
        <f t="shared" si="15"/>
        <v>0</v>
      </c>
      <c r="K146" s="69">
        <f t="shared" si="15"/>
        <v>0</v>
      </c>
      <c r="L146" s="68">
        <f t="shared" si="15"/>
        <v>0</v>
      </c>
    </row>
    <row r="147" spans="1:12" hidden="1" collapsed="1">
      <c r="A147" s="55">
        <v>2</v>
      </c>
      <c r="B147" s="51">
        <v>7</v>
      </c>
      <c r="C147" s="55">
        <v>3</v>
      </c>
      <c r="D147" s="51">
        <v>1</v>
      </c>
      <c r="E147" s="52">
        <v>1</v>
      </c>
      <c r="F147" s="54"/>
      <c r="G147" s="53" t="s">
        <v>107</v>
      </c>
      <c r="H147" s="40">
        <v>118</v>
      </c>
      <c r="I147" s="42">
        <f>SUM(I148:I149)</f>
        <v>0</v>
      </c>
      <c r="J147" s="81">
        <f>SUM(J148:J149)</f>
        <v>0</v>
      </c>
      <c r="K147" s="42">
        <f>SUM(K148:K149)</f>
        <v>0</v>
      </c>
      <c r="L147" s="41">
        <f>SUM(L148:L149)</f>
        <v>0</v>
      </c>
    </row>
    <row r="148" spans="1:12" hidden="1" collapsed="1">
      <c r="A148" s="71">
        <v>2</v>
      </c>
      <c r="B148" s="46">
        <v>7</v>
      </c>
      <c r="C148" s="71">
        <v>3</v>
      </c>
      <c r="D148" s="46">
        <v>1</v>
      </c>
      <c r="E148" s="44">
        <v>1</v>
      </c>
      <c r="F148" s="47">
        <v>1</v>
      </c>
      <c r="G148" s="45" t="s">
        <v>108</v>
      </c>
      <c r="H148" s="40">
        <v>119</v>
      </c>
      <c r="I148" s="95">
        <v>0</v>
      </c>
      <c r="J148" s="95">
        <v>0</v>
      </c>
      <c r="K148" s="95">
        <v>0</v>
      </c>
      <c r="L148" s="95">
        <v>0</v>
      </c>
    </row>
    <row r="149" spans="1:12" ht="16.5" hidden="1" customHeight="1" collapsed="1">
      <c r="A149" s="55">
        <v>2</v>
      </c>
      <c r="B149" s="51">
        <v>7</v>
      </c>
      <c r="C149" s="55">
        <v>3</v>
      </c>
      <c r="D149" s="51">
        <v>1</v>
      </c>
      <c r="E149" s="52">
        <v>1</v>
      </c>
      <c r="F149" s="54">
        <v>2</v>
      </c>
      <c r="G149" s="53" t="s">
        <v>109</v>
      </c>
      <c r="H149" s="40">
        <v>120</v>
      </c>
      <c r="I149" s="57">
        <v>0</v>
      </c>
      <c r="J149" s="58">
        <v>0</v>
      </c>
      <c r="K149" s="58">
        <v>0</v>
      </c>
      <c r="L149" s="58">
        <v>0</v>
      </c>
    </row>
    <row r="150" spans="1:12" ht="15" hidden="1" customHeight="1" collapsed="1">
      <c r="A150" s="84">
        <v>2</v>
      </c>
      <c r="B150" s="84">
        <v>8</v>
      </c>
      <c r="C150" s="36"/>
      <c r="D150" s="60"/>
      <c r="E150" s="43"/>
      <c r="F150" s="97"/>
      <c r="G150" s="48" t="s">
        <v>110</v>
      </c>
      <c r="H150" s="40">
        <v>121</v>
      </c>
      <c r="I150" s="62">
        <f>I151</f>
        <v>0</v>
      </c>
      <c r="J150" s="82">
        <f>J151</f>
        <v>0</v>
      </c>
      <c r="K150" s="62">
        <f>K151</f>
        <v>0</v>
      </c>
      <c r="L150" s="61">
        <f>L151</f>
        <v>0</v>
      </c>
    </row>
    <row r="151" spans="1:12" ht="14.25" hidden="1" customHeight="1" collapsed="1">
      <c r="A151" s="63">
        <v>2</v>
      </c>
      <c r="B151" s="63">
        <v>8</v>
      </c>
      <c r="C151" s="63">
        <v>1</v>
      </c>
      <c r="D151" s="64"/>
      <c r="E151" s="65"/>
      <c r="F151" s="67"/>
      <c r="G151" s="45" t="s">
        <v>110</v>
      </c>
      <c r="H151" s="40">
        <v>122</v>
      </c>
      <c r="I151" s="62">
        <f>I152+I157</f>
        <v>0</v>
      </c>
      <c r="J151" s="82">
        <f>J152+J157</f>
        <v>0</v>
      </c>
      <c r="K151" s="62">
        <f>K152+K157</f>
        <v>0</v>
      </c>
      <c r="L151" s="61">
        <f>L152+L157</f>
        <v>0</v>
      </c>
    </row>
    <row r="152" spans="1:12" ht="13.5" hidden="1" customHeight="1" collapsed="1">
      <c r="A152" s="55">
        <v>2</v>
      </c>
      <c r="B152" s="51">
        <v>8</v>
      </c>
      <c r="C152" s="53">
        <v>1</v>
      </c>
      <c r="D152" s="51">
        <v>1</v>
      </c>
      <c r="E152" s="52"/>
      <c r="F152" s="54"/>
      <c r="G152" s="53" t="s">
        <v>111</v>
      </c>
      <c r="H152" s="40">
        <v>123</v>
      </c>
      <c r="I152" s="42">
        <f>I153</f>
        <v>0</v>
      </c>
      <c r="J152" s="81">
        <f>J153</f>
        <v>0</v>
      </c>
      <c r="K152" s="42">
        <f>K153</f>
        <v>0</v>
      </c>
      <c r="L152" s="41">
        <f>L153</f>
        <v>0</v>
      </c>
    </row>
    <row r="153" spans="1:12" ht="13.5" hidden="1" customHeight="1" collapsed="1">
      <c r="A153" s="55">
        <v>2</v>
      </c>
      <c r="B153" s="51">
        <v>8</v>
      </c>
      <c r="C153" s="45">
        <v>1</v>
      </c>
      <c r="D153" s="46">
        <v>1</v>
      </c>
      <c r="E153" s="44">
        <v>1</v>
      </c>
      <c r="F153" s="47"/>
      <c r="G153" s="53" t="s">
        <v>111</v>
      </c>
      <c r="H153" s="40">
        <v>124</v>
      </c>
      <c r="I153" s="62">
        <f>SUM(I154:I156)</f>
        <v>0</v>
      </c>
      <c r="J153" s="62">
        <f>SUM(J154:J156)</f>
        <v>0</v>
      </c>
      <c r="K153" s="62">
        <f>SUM(K154:K156)</f>
        <v>0</v>
      </c>
      <c r="L153" s="62">
        <f>SUM(L154:L156)</f>
        <v>0</v>
      </c>
    </row>
    <row r="154" spans="1:12" ht="13.5" hidden="1" customHeight="1" collapsed="1">
      <c r="A154" s="51">
        <v>2</v>
      </c>
      <c r="B154" s="46">
        <v>8</v>
      </c>
      <c r="C154" s="53">
        <v>1</v>
      </c>
      <c r="D154" s="51">
        <v>1</v>
      </c>
      <c r="E154" s="52">
        <v>1</v>
      </c>
      <c r="F154" s="54">
        <v>1</v>
      </c>
      <c r="G154" s="53" t="s">
        <v>112</v>
      </c>
      <c r="H154" s="40">
        <v>125</v>
      </c>
      <c r="I154" s="57">
        <v>0</v>
      </c>
      <c r="J154" s="57">
        <v>0</v>
      </c>
      <c r="K154" s="57">
        <v>0</v>
      </c>
      <c r="L154" s="57">
        <v>0</v>
      </c>
    </row>
    <row r="155" spans="1:12" ht="15.75" hidden="1" customHeight="1" collapsed="1">
      <c r="A155" s="63">
        <v>2</v>
      </c>
      <c r="B155" s="72">
        <v>8</v>
      </c>
      <c r="C155" s="75">
        <v>1</v>
      </c>
      <c r="D155" s="72">
        <v>1</v>
      </c>
      <c r="E155" s="73">
        <v>1</v>
      </c>
      <c r="F155" s="74">
        <v>2</v>
      </c>
      <c r="G155" s="75" t="s">
        <v>113</v>
      </c>
      <c r="H155" s="40">
        <v>126</v>
      </c>
      <c r="I155" s="98">
        <v>0</v>
      </c>
      <c r="J155" s="98">
        <v>0</v>
      </c>
      <c r="K155" s="98">
        <v>0</v>
      </c>
      <c r="L155" s="98">
        <v>0</v>
      </c>
    </row>
    <row r="156" spans="1:12" hidden="1" collapsed="1">
      <c r="A156" s="63">
        <v>2</v>
      </c>
      <c r="B156" s="72">
        <v>8</v>
      </c>
      <c r="C156" s="75">
        <v>1</v>
      </c>
      <c r="D156" s="72">
        <v>1</v>
      </c>
      <c r="E156" s="73">
        <v>1</v>
      </c>
      <c r="F156" s="74">
        <v>3</v>
      </c>
      <c r="G156" s="75" t="s">
        <v>114</v>
      </c>
      <c r="H156" s="40">
        <v>127</v>
      </c>
      <c r="I156" s="98">
        <v>0</v>
      </c>
      <c r="J156" s="99">
        <v>0</v>
      </c>
      <c r="K156" s="98">
        <v>0</v>
      </c>
      <c r="L156" s="76">
        <v>0</v>
      </c>
    </row>
    <row r="157" spans="1:12" ht="15" hidden="1" customHeight="1" collapsed="1">
      <c r="A157" s="55">
        <v>2</v>
      </c>
      <c r="B157" s="51">
        <v>8</v>
      </c>
      <c r="C157" s="53">
        <v>1</v>
      </c>
      <c r="D157" s="51">
        <v>2</v>
      </c>
      <c r="E157" s="52"/>
      <c r="F157" s="54"/>
      <c r="G157" s="53" t="s">
        <v>115</v>
      </c>
      <c r="H157" s="40">
        <v>128</v>
      </c>
      <c r="I157" s="42">
        <f t="shared" ref="I157:L158" si="16">I158</f>
        <v>0</v>
      </c>
      <c r="J157" s="81">
        <f t="shared" si="16"/>
        <v>0</v>
      </c>
      <c r="K157" s="42">
        <f t="shared" si="16"/>
        <v>0</v>
      </c>
      <c r="L157" s="41">
        <f t="shared" si="16"/>
        <v>0</v>
      </c>
    </row>
    <row r="158" spans="1:12" hidden="1" collapsed="1">
      <c r="A158" s="55">
        <v>2</v>
      </c>
      <c r="B158" s="51">
        <v>8</v>
      </c>
      <c r="C158" s="53">
        <v>1</v>
      </c>
      <c r="D158" s="51">
        <v>2</v>
      </c>
      <c r="E158" s="52">
        <v>1</v>
      </c>
      <c r="F158" s="54"/>
      <c r="G158" s="53" t="s">
        <v>115</v>
      </c>
      <c r="H158" s="40">
        <v>129</v>
      </c>
      <c r="I158" s="42">
        <f t="shared" si="16"/>
        <v>0</v>
      </c>
      <c r="J158" s="81">
        <f t="shared" si="16"/>
        <v>0</v>
      </c>
      <c r="K158" s="42">
        <f t="shared" si="16"/>
        <v>0</v>
      </c>
      <c r="L158" s="41">
        <f t="shared" si="16"/>
        <v>0</v>
      </c>
    </row>
    <row r="159" spans="1:12" hidden="1" collapsed="1">
      <c r="A159" s="63">
        <v>2</v>
      </c>
      <c r="B159" s="64">
        <v>8</v>
      </c>
      <c r="C159" s="66">
        <v>1</v>
      </c>
      <c r="D159" s="64">
        <v>2</v>
      </c>
      <c r="E159" s="65">
        <v>1</v>
      </c>
      <c r="F159" s="67">
        <v>1</v>
      </c>
      <c r="G159" s="53" t="s">
        <v>115</v>
      </c>
      <c r="H159" s="40">
        <v>130</v>
      </c>
      <c r="I159" s="100">
        <v>0</v>
      </c>
      <c r="J159" s="58">
        <v>0</v>
      </c>
      <c r="K159" s="58">
        <v>0</v>
      </c>
      <c r="L159" s="58">
        <v>0</v>
      </c>
    </row>
    <row r="160" spans="1:12" ht="39.75" hidden="1" customHeight="1" collapsed="1">
      <c r="A160" s="84">
        <v>2</v>
      </c>
      <c r="B160" s="36">
        <v>9</v>
      </c>
      <c r="C160" s="38"/>
      <c r="D160" s="36"/>
      <c r="E160" s="37"/>
      <c r="F160" s="39"/>
      <c r="G160" s="38" t="s">
        <v>116</v>
      </c>
      <c r="H160" s="40">
        <v>131</v>
      </c>
      <c r="I160" s="42">
        <f>I161+I165</f>
        <v>0</v>
      </c>
      <c r="J160" s="81">
        <f>J161+J165</f>
        <v>0</v>
      </c>
      <c r="K160" s="42">
        <f>K161+K165</f>
        <v>0</v>
      </c>
      <c r="L160" s="41">
        <f>L161+L165</f>
        <v>0</v>
      </c>
    </row>
    <row r="161" spans="1:12" s="66" customFormat="1" ht="39" hidden="1" customHeight="1" collapsed="1">
      <c r="A161" s="55">
        <v>2</v>
      </c>
      <c r="B161" s="51">
        <v>9</v>
      </c>
      <c r="C161" s="53">
        <v>1</v>
      </c>
      <c r="D161" s="51"/>
      <c r="E161" s="52"/>
      <c r="F161" s="54"/>
      <c r="G161" s="53" t="s">
        <v>117</v>
      </c>
      <c r="H161" s="40">
        <v>132</v>
      </c>
      <c r="I161" s="42">
        <f t="shared" ref="I161:L163" si="17">I162</f>
        <v>0</v>
      </c>
      <c r="J161" s="81">
        <f t="shared" si="17"/>
        <v>0</v>
      </c>
      <c r="K161" s="42">
        <f t="shared" si="17"/>
        <v>0</v>
      </c>
      <c r="L161" s="41">
        <f t="shared" si="17"/>
        <v>0</v>
      </c>
    </row>
    <row r="162" spans="1:12" ht="42.75" hidden="1" customHeight="1" collapsed="1">
      <c r="A162" s="71">
        <v>2</v>
      </c>
      <c r="B162" s="46">
        <v>9</v>
      </c>
      <c r="C162" s="45">
        <v>1</v>
      </c>
      <c r="D162" s="46">
        <v>1</v>
      </c>
      <c r="E162" s="44"/>
      <c r="F162" s="47"/>
      <c r="G162" s="53" t="s">
        <v>118</v>
      </c>
      <c r="H162" s="40">
        <v>133</v>
      </c>
      <c r="I162" s="62">
        <f t="shared" si="17"/>
        <v>0</v>
      </c>
      <c r="J162" s="82">
        <f t="shared" si="17"/>
        <v>0</v>
      </c>
      <c r="K162" s="62">
        <f t="shared" si="17"/>
        <v>0</v>
      </c>
      <c r="L162" s="61">
        <f t="shared" si="17"/>
        <v>0</v>
      </c>
    </row>
    <row r="163" spans="1:12" ht="38.25" hidden="1" customHeight="1" collapsed="1">
      <c r="A163" s="55">
        <v>2</v>
      </c>
      <c r="B163" s="51">
        <v>9</v>
      </c>
      <c r="C163" s="55">
        <v>1</v>
      </c>
      <c r="D163" s="51">
        <v>1</v>
      </c>
      <c r="E163" s="52">
        <v>1</v>
      </c>
      <c r="F163" s="54"/>
      <c r="G163" s="53" t="s">
        <v>118</v>
      </c>
      <c r="H163" s="40">
        <v>134</v>
      </c>
      <c r="I163" s="42">
        <f t="shared" si="17"/>
        <v>0</v>
      </c>
      <c r="J163" s="81">
        <f t="shared" si="17"/>
        <v>0</v>
      </c>
      <c r="K163" s="42">
        <f t="shared" si="17"/>
        <v>0</v>
      </c>
      <c r="L163" s="41">
        <f t="shared" si="17"/>
        <v>0</v>
      </c>
    </row>
    <row r="164" spans="1:12" ht="38.25" hidden="1" customHeight="1" collapsed="1">
      <c r="A164" s="71">
        <v>2</v>
      </c>
      <c r="B164" s="46">
        <v>9</v>
      </c>
      <c r="C164" s="46">
        <v>1</v>
      </c>
      <c r="D164" s="46">
        <v>1</v>
      </c>
      <c r="E164" s="44">
        <v>1</v>
      </c>
      <c r="F164" s="47">
        <v>1</v>
      </c>
      <c r="G164" s="53" t="s">
        <v>118</v>
      </c>
      <c r="H164" s="40">
        <v>135</v>
      </c>
      <c r="I164" s="95">
        <v>0</v>
      </c>
      <c r="J164" s="95">
        <v>0</v>
      </c>
      <c r="K164" s="95">
        <v>0</v>
      </c>
      <c r="L164" s="95">
        <v>0</v>
      </c>
    </row>
    <row r="165" spans="1:12" ht="41.25" hidden="1" customHeight="1" collapsed="1">
      <c r="A165" s="55">
        <v>2</v>
      </c>
      <c r="B165" s="51">
        <v>9</v>
      </c>
      <c r="C165" s="51">
        <v>2</v>
      </c>
      <c r="D165" s="51"/>
      <c r="E165" s="52"/>
      <c r="F165" s="54"/>
      <c r="G165" s="53" t="s">
        <v>119</v>
      </c>
      <c r="H165" s="40">
        <v>136</v>
      </c>
      <c r="I165" s="42">
        <f>SUM(I166+I171)</f>
        <v>0</v>
      </c>
      <c r="J165" s="42">
        <f>SUM(J166+J171)</f>
        <v>0</v>
      </c>
      <c r="K165" s="42">
        <f>SUM(K166+K171)</f>
        <v>0</v>
      </c>
      <c r="L165" s="42">
        <f>SUM(L166+L171)</f>
        <v>0</v>
      </c>
    </row>
    <row r="166" spans="1:12" ht="44.25" hidden="1" customHeight="1" collapsed="1">
      <c r="A166" s="55">
        <v>2</v>
      </c>
      <c r="B166" s="51">
        <v>9</v>
      </c>
      <c r="C166" s="51">
        <v>2</v>
      </c>
      <c r="D166" s="46">
        <v>1</v>
      </c>
      <c r="E166" s="44"/>
      <c r="F166" s="47"/>
      <c r="G166" s="45" t="s">
        <v>120</v>
      </c>
      <c r="H166" s="40">
        <v>137</v>
      </c>
      <c r="I166" s="62">
        <f>I167</f>
        <v>0</v>
      </c>
      <c r="J166" s="82">
        <f>J167</f>
        <v>0</v>
      </c>
      <c r="K166" s="62">
        <f>K167</f>
        <v>0</v>
      </c>
      <c r="L166" s="61">
        <f>L167</f>
        <v>0</v>
      </c>
    </row>
    <row r="167" spans="1:12" ht="40.5" hidden="1" customHeight="1" collapsed="1">
      <c r="A167" s="71">
        <v>2</v>
      </c>
      <c r="B167" s="46">
        <v>9</v>
      </c>
      <c r="C167" s="46">
        <v>2</v>
      </c>
      <c r="D167" s="51">
        <v>1</v>
      </c>
      <c r="E167" s="52">
        <v>1</v>
      </c>
      <c r="F167" s="54"/>
      <c r="G167" s="45" t="s">
        <v>121</v>
      </c>
      <c r="H167" s="40">
        <v>138</v>
      </c>
      <c r="I167" s="42">
        <f>SUM(I168:I170)</f>
        <v>0</v>
      </c>
      <c r="J167" s="81">
        <f>SUM(J168:J170)</f>
        <v>0</v>
      </c>
      <c r="K167" s="42">
        <f>SUM(K168:K170)</f>
        <v>0</v>
      </c>
      <c r="L167" s="41">
        <f>SUM(L168:L170)</f>
        <v>0</v>
      </c>
    </row>
    <row r="168" spans="1:12" ht="53.25" hidden="1" customHeight="1" collapsed="1">
      <c r="A168" s="63">
        <v>2</v>
      </c>
      <c r="B168" s="72">
        <v>9</v>
      </c>
      <c r="C168" s="72">
        <v>2</v>
      </c>
      <c r="D168" s="72">
        <v>1</v>
      </c>
      <c r="E168" s="73">
        <v>1</v>
      </c>
      <c r="F168" s="74">
        <v>1</v>
      </c>
      <c r="G168" s="45" t="s">
        <v>122</v>
      </c>
      <c r="H168" s="40">
        <v>139</v>
      </c>
      <c r="I168" s="98">
        <v>0</v>
      </c>
      <c r="J168" s="56">
        <v>0</v>
      </c>
      <c r="K168" s="56">
        <v>0</v>
      </c>
      <c r="L168" s="56">
        <v>0</v>
      </c>
    </row>
    <row r="169" spans="1:12" ht="51.75" hidden="1" customHeight="1" collapsed="1">
      <c r="A169" s="55">
        <v>2</v>
      </c>
      <c r="B169" s="51">
        <v>9</v>
      </c>
      <c r="C169" s="51">
        <v>2</v>
      </c>
      <c r="D169" s="51">
        <v>1</v>
      </c>
      <c r="E169" s="52">
        <v>1</v>
      </c>
      <c r="F169" s="54">
        <v>2</v>
      </c>
      <c r="G169" s="45" t="s">
        <v>123</v>
      </c>
      <c r="H169" s="40">
        <v>140</v>
      </c>
      <c r="I169" s="57">
        <v>0</v>
      </c>
      <c r="J169" s="101">
        <v>0</v>
      </c>
      <c r="K169" s="101">
        <v>0</v>
      </c>
      <c r="L169" s="101">
        <v>0</v>
      </c>
    </row>
    <row r="170" spans="1:12" ht="54.75" hidden="1" customHeight="1" collapsed="1">
      <c r="A170" s="55">
        <v>2</v>
      </c>
      <c r="B170" s="51">
        <v>9</v>
      </c>
      <c r="C170" s="51">
        <v>2</v>
      </c>
      <c r="D170" s="51">
        <v>1</v>
      </c>
      <c r="E170" s="52">
        <v>1</v>
      </c>
      <c r="F170" s="54">
        <v>3</v>
      </c>
      <c r="G170" s="45" t="s">
        <v>124</v>
      </c>
      <c r="H170" s="40">
        <v>141</v>
      </c>
      <c r="I170" s="57">
        <v>0</v>
      </c>
      <c r="J170" s="57">
        <v>0</v>
      </c>
      <c r="K170" s="57">
        <v>0</v>
      </c>
      <c r="L170" s="57">
        <v>0</v>
      </c>
    </row>
    <row r="171" spans="1:12" ht="39" hidden="1" customHeight="1" collapsed="1">
      <c r="A171" s="102">
        <v>2</v>
      </c>
      <c r="B171" s="102">
        <v>9</v>
      </c>
      <c r="C171" s="102">
        <v>2</v>
      </c>
      <c r="D171" s="102">
        <v>2</v>
      </c>
      <c r="E171" s="102"/>
      <c r="F171" s="102"/>
      <c r="G171" s="53" t="s">
        <v>125</v>
      </c>
      <c r="H171" s="40">
        <v>142</v>
      </c>
      <c r="I171" s="42">
        <f>I172</f>
        <v>0</v>
      </c>
      <c r="J171" s="81">
        <f>J172</f>
        <v>0</v>
      </c>
      <c r="K171" s="42">
        <f>K172</f>
        <v>0</v>
      </c>
      <c r="L171" s="41">
        <f>L172</f>
        <v>0</v>
      </c>
    </row>
    <row r="172" spans="1:12" ht="43.5" hidden="1" customHeight="1" collapsed="1">
      <c r="A172" s="55">
        <v>2</v>
      </c>
      <c r="B172" s="51">
        <v>9</v>
      </c>
      <c r="C172" s="51">
        <v>2</v>
      </c>
      <c r="D172" s="51">
        <v>2</v>
      </c>
      <c r="E172" s="52">
        <v>1</v>
      </c>
      <c r="F172" s="54"/>
      <c r="G172" s="45" t="s">
        <v>126</v>
      </c>
      <c r="H172" s="40">
        <v>143</v>
      </c>
      <c r="I172" s="62">
        <f>SUM(I173:I175)</f>
        <v>0</v>
      </c>
      <c r="J172" s="62">
        <f>SUM(J173:J175)</f>
        <v>0</v>
      </c>
      <c r="K172" s="62">
        <f>SUM(K173:K175)</f>
        <v>0</v>
      </c>
      <c r="L172" s="62">
        <f>SUM(L173:L175)</f>
        <v>0</v>
      </c>
    </row>
    <row r="173" spans="1:12" ht="54.75" hidden="1" customHeight="1" collapsed="1">
      <c r="A173" s="55">
        <v>2</v>
      </c>
      <c r="B173" s="51">
        <v>9</v>
      </c>
      <c r="C173" s="51">
        <v>2</v>
      </c>
      <c r="D173" s="51">
        <v>2</v>
      </c>
      <c r="E173" s="51">
        <v>1</v>
      </c>
      <c r="F173" s="54">
        <v>1</v>
      </c>
      <c r="G173" s="103" t="s">
        <v>127</v>
      </c>
      <c r="H173" s="40">
        <v>144</v>
      </c>
      <c r="I173" s="57">
        <v>0</v>
      </c>
      <c r="J173" s="56">
        <v>0</v>
      </c>
      <c r="K173" s="56">
        <v>0</v>
      </c>
      <c r="L173" s="56">
        <v>0</v>
      </c>
    </row>
    <row r="174" spans="1:12" ht="54" hidden="1" customHeight="1" collapsed="1">
      <c r="A174" s="64">
        <v>2</v>
      </c>
      <c r="B174" s="66">
        <v>9</v>
      </c>
      <c r="C174" s="64">
        <v>2</v>
      </c>
      <c r="D174" s="65">
        <v>2</v>
      </c>
      <c r="E174" s="65">
        <v>1</v>
      </c>
      <c r="F174" s="67">
        <v>2</v>
      </c>
      <c r="G174" s="66" t="s">
        <v>128</v>
      </c>
      <c r="H174" s="40">
        <v>145</v>
      </c>
      <c r="I174" s="56">
        <v>0</v>
      </c>
      <c r="J174" s="58">
        <v>0</v>
      </c>
      <c r="K174" s="58">
        <v>0</v>
      </c>
      <c r="L174" s="58">
        <v>0</v>
      </c>
    </row>
    <row r="175" spans="1:12" ht="54" hidden="1" customHeight="1" collapsed="1">
      <c r="A175" s="51">
        <v>2</v>
      </c>
      <c r="B175" s="75">
        <v>9</v>
      </c>
      <c r="C175" s="72">
        <v>2</v>
      </c>
      <c r="D175" s="73">
        <v>2</v>
      </c>
      <c r="E175" s="73">
        <v>1</v>
      </c>
      <c r="F175" s="74">
        <v>3</v>
      </c>
      <c r="G175" s="75" t="s">
        <v>129</v>
      </c>
      <c r="H175" s="40">
        <v>146</v>
      </c>
      <c r="I175" s="101">
        <v>0</v>
      </c>
      <c r="J175" s="101">
        <v>0</v>
      </c>
      <c r="K175" s="101">
        <v>0</v>
      </c>
      <c r="L175" s="101">
        <v>0</v>
      </c>
    </row>
    <row r="176" spans="1:12" ht="52.5" customHeight="1">
      <c r="A176" s="36">
        <v>3</v>
      </c>
      <c r="B176" s="38"/>
      <c r="C176" s="36"/>
      <c r="D176" s="37"/>
      <c r="E176" s="37"/>
      <c r="F176" s="39"/>
      <c r="G176" s="89" t="s">
        <v>130</v>
      </c>
      <c r="H176" s="40">
        <v>147</v>
      </c>
      <c r="I176" s="41">
        <f>SUM(I177+I230+I295)</f>
        <v>1900</v>
      </c>
      <c r="J176" s="81">
        <f>SUM(J177+J230+J295)</f>
        <v>1900</v>
      </c>
      <c r="K176" s="42">
        <f>SUM(K177+K230+K295)</f>
        <v>1900</v>
      </c>
      <c r="L176" s="41">
        <f>SUM(L177+L230+L295)</f>
        <v>1900</v>
      </c>
    </row>
    <row r="177" spans="1:16" ht="34.5" customHeight="1">
      <c r="A177" s="84">
        <v>3</v>
      </c>
      <c r="B177" s="36">
        <v>1</v>
      </c>
      <c r="C177" s="60"/>
      <c r="D177" s="43"/>
      <c r="E177" s="43"/>
      <c r="F177" s="97"/>
      <c r="G177" s="80" t="s">
        <v>131</v>
      </c>
      <c r="H177" s="40">
        <v>148</v>
      </c>
      <c r="I177" s="41">
        <f>SUM(I178+I201+I208+I220+I224)</f>
        <v>1900</v>
      </c>
      <c r="J177" s="61">
        <f>SUM(J178+J201+J208+J220+J224)</f>
        <v>1900</v>
      </c>
      <c r="K177" s="61">
        <f>SUM(K178+K201+K208+K220+K224)</f>
        <v>1900</v>
      </c>
      <c r="L177" s="61">
        <f>SUM(L178+L201+L208+L220+L224)</f>
        <v>1900</v>
      </c>
    </row>
    <row r="178" spans="1:16" ht="30.75" hidden="1" customHeight="1" collapsed="1">
      <c r="A178" s="46">
        <v>3</v>
      </c>
      <c r="B178" s="45">
        <v>1</v>
      </c>
      <c r="C178" s="46">
        <v>1</v>
      </c>
      <c r="D178" s="44"/>
      <c r="E178" s="44"/>
      <c r="F178" s="104"/>
      <c r="G178" s="55" t="s">
        <v>132</v>
      </c>
      <c r="H178" s="40">
        <v>149</v>
      </c>
      <c r="I178" s="61">
        <f>SUM(I179+I182+I187+I193+I198)</f>
        <v>1900</v>
      </c>
      <c r="J178" s="81">
        <f>SUM(J179+J182+J187+J193+J198)</f>
        <v>1900</v>
      </c>
      <c r="K178" s="42">
        <f>SUM(K179+K182+K187+K193+K198)</f>
        <v>1900</v>
      </c>
      <c r="L178" s="41">
        <f>SUM(L179+L182+L187+L193+L198)</f>
        <v>1900</v>
      </c>
    </row>
    <row r="179" spans="1:16" ht="12.75" hidden="1" customHeight="1" collapsed="1">
      <c r="A179" s="51">
        <v>3</v>
      </c>
      <c r="B179" s="53">
        <v>1</v>
      </c>
      <c r="C179" s="51">
        <v>1</v>
      </c>
      <c r="D179" s="52">
        <v>1</v>
      </c>
      <c r="E179" s="52"/>
      <c r="F179" s="105"/>
      <c r="G179" s="55" t="s">
        <v>133</v>
      </c>
      <c r="H179" s="40">
        <v>150</v>
      </c>
      <c r="I179" s="41">
        <f t="shared" ref="I179:L180" si="18">I180</f>
        <v>0</v>
      </c>
      <c r="J179" s="82">
        <f t="shared" si="18"/>
        <v>0</v>
      </c>
      <c r="K179" s="62">
        <f t="shared" si="18"/>
        <v>0</v>
      </c>
      <c r="L179" s="61">
        <f t="shared" si="18"/>
        <v>0</v>
      </c>
    </row>
    <row r="180" spans="1:16" ht="13.5" hidden="1" customHeight="1" collapsed="1">
      <c r="A180" s="51">
        <v>3</v>
      </c>
      <c r="B180" s="53">
        <v>1</v>
      </c>
      <c r="C180" s="51">
        <v>1</v>
      </c>
      <c r="D180" s="52">
        <v>1</v>
      </c>
      <c r="E180" s="52">
        <v>1</v>
      </c>
      <c r="F180" s="85"/>
      <c r="G180" s="55" t="s">
        <v>134</v>
      </c>
      <c r="H180" s="40">
        <v>151</v>
      </c>
      <c r="I180" s="61">
        <f t="shared" si="18"/>
        <v>0</v>
      </c>
      <c r="J180" s="41">
        <f t="shared" si="18"/>
        <v>0</v>
      </c>
      <c r="K180" s="41">
        <f t="shared" si="18"/>
        <v>0</v>
      </c>
      <c r="L180" s="41">
        <f t="shared" si="18"/>
        <v>0</v>
      </c>
    </row>
    <row r="181" spans="1:16" ht="13.5" hidden="1" customHeight="1" collapsed="1">
      <c r="A181" s="51">
        <v>3</v>
      </c>
      <c r="B181" s="53">
        <v>1</v>
      </c>
      <c r="C181" s="51">
        <v>1</v>
      </c>
      <c r="D181" s="52">
        <v>1</v>
      </c>
      <c r="E181" s="52">
        <v>1</v>
      </c>
      <c r="F181" s="85">
        <v>1</v>
      </c>
      <c r="G181" s="55" t="s">
        <v>134</v>
      </c>
      <c r="H181" s="40">
        <v>152</v>
      </c>
      <c r="I181" s="58">
        <v>0</v>
      </c>
      <c r="J181" s="58">
        <v>0</v>
      </c>
      <c r="K181" s="58">
        <v>0</v>
      </c>
      <c r="L181" s="58">
        <v>0</v>
      </c>
    </row>
    <row r="182" spans="1:16" ht="14.25" hidden="1" customHeight="1" collapsed="1">
      <c r="A182" s="46">
        <v>3</v>
      </c>
      <c r="B182" s="44">
        <v>1</v>
      </c>
      <c r="C182" s="44">
        <v>1</v>
      </c>
      <c r="D182" s="44">
        <v>2</v>
      </c>
      <c r="E182" s="44"/>
      <c r="F182" s="47"/>
      <c r="G182" s="45" t="s">
        <v>135</v>
      </c>
      <c r="H182" s="40">
        <v>153</v>
      </c>
      <c r="I182" s="61">
        <f>I183</f>
        <v>0</v>
      </c>
      <c r="J182" s="82">
        <f>J183</f>
        <v>0</v>
      </c>
      <c r="K182" s="62">
        <f>K183</f>
        <v>0</v>
      </c>
      <c r="L182" s="61">
        <f>L183</f>
        <v>0</v>
      </c>
    </row>
    <row r="183" spans="1:16" ht="13.5" hidden="1" customHeight="1" collapsed="1">
      <c r="A183" s="51">
        <v>3</v>
      </c>
      <c r="B183" s="52">
        <v>1</v>
      </c>
      <c r="C183" s="52">
        <v>1</v>
      </c>
      <c r="D183" s="52">
        <v>2</v>
      </c>
      <c r="E183" s="52">
        <v>1</v>
      </c>
      <c r="F183" s="54"/>
      <c r="G183" s="45" t="s">
        <v>135</v>
      </c>
      <c r="H183" s="40">
        <v>154</v>
      </c>
      <c r="I183" s="41">
        <f>SUM(I184:I186)</f>
        <v>0</v>
      </c>
      <c r="J183" s="81">
        <f>SUM(J184:J186)</f>
        <v>0</v>
      </c>
      <c r="K183" s="42">
        <f>SUM(K184:K186)</f>
        <v>0</v>
      </c>
      <c r="L183" s="41">
        <f>SUM(L184:L186)</f>
        <v>0</v>
      </c>
    </row>
    <row r="184" spans="1:16" ht="14.25" hidden="1" customHeight="1" collapsed="1">
      <c r="A184" s="46">
        <v>3</v>
      </c>
      <c r="B184" s="44">
        <v>1</v>
      </c>
      <c r="C184" s="44">
        <v>1</v>
      </c>
      <c r="D184" s="44">
        <v>2</v>
      </c>
      <c r="E184" s="44">
        <v>1</v>
      </c>
      <c r="F184" s="47">
        <v>1</v>
      </c>
      <c r="G184" s="45" t="s">
        <v>136</v>
      </c>
      <c r="H184" s="40">
        <v>155</v>
      </c>
      <c r="I184" s="56">
        <v>0</v>
      </c>
      <c r="J184" s="56">
        <v>0</v>
      </c>
      <c r="K184" s="56">
        <v>0</v>
      </c>
      <c r="L184" s="101">
        <v>0</v>
      </c>
    </row>
    <row r="185" spans="1:16" ht="14.25" hidden="1" customHeight="1" collapsed="1">
      <c r="A185" s="51">
        <v>3</v>
      </c>
      <c r="B185" s="52">
        <v>1</v>
      </c>
      <c r="C185" s="52">
        <v>1</v>
      </c>
      <c r="D185" s="52">
        <v>2</v>
      </c>
      <c r="E185" s="52">
        <v>1</v>
      </c>
      <c r="F185" s="54">
        <v>2</v>
      </c>
      <c r="G185" s="53" t="s">
        <v>137</v>
      </c>
      <c r="H185" s="40">
        <v>156</v>
      </c>
      <c r="I185" s="58">
        <v>0</v>
      </c>
      <c r="J185" s="58">
        <v>0</v>
      </c>
      <c r="K185" s="58">
        <v>0</v>
      </c>
      <c r="L185" s="58">
        <v>0</v>
      </c>
    </row>
    <row r="186" spans="1:16" ht="26.25" hidden="1" customHeight="1" collapsed="1">
      <c r="A186" s="46">
        <v>3</v>
      </c>
      <c r="B186" s="44">
        <v>1</v>
      </c>
      <c r="C186" s="44">
        <v>1</v>
      </c>
      <c r="D186" s="44">
        <v>2</v>
      </c>
      <c r="E186" s="44">
        <v>1</v>
      </c>
      <c r="F186" s="47">
        <v>3</v>
      </c>
      <c r="G186" s="45" t="s">
        <v>138</v>
      </c>
      <c r="H186" s="40">
        <v>157</v>
      </c>
      <c r="I186" s="56">
        <v>0</v>
      </c>
      <c r="J186" s="56">
        <v>0</v>
      </c>
      <c r="K186" s="56">
        <v>0</v>
      </c>
      <c r="L186" s="101">
        <v>0</v>
      </c>
    </row>
    <row r="187" spans="1:16" ht="14.25" hidden="1" customHeight="1" collapsed="1">
      <c r="A187" s="51">
        <v>3</v>
      </c>
      <c r="B187" s="52">
        <v>1</v>
      </c>
      <c r="C187" s="52">
        <v>1</v>
      </c>
      <c r="D187" s="52">
        <v>3</v>
      </c>
      <c r="E187" s="52"/>
      <c r="F187" s="54"/>
      <c r="G187" s="53" t="s">
        <v>139</v>
      </c>
      <c r="H187" s="40">
        <v>158</v>
      </c>
      <c r="I187" s="41">
        <f>I188</f>
        <v>1900</v>
      </c>
      <c r="J187" s="81">
        <f>J188</f>
        <v>1900</v>
      </c>
      <c r="K187" s="42">
        <f>K188</f>
        <v>1900</v>
      </c>
      <c r="L187" s="41">
        <f>L188</f>
        <v>1900</v>
      </c>
    </row>
    <row r="188" spans="1:16" ht="14.25" hidden="1" customHeight="1" collapsed="1">
      <c r="A188" s="51">
        <v>3</v>
      </c>
      <c r="B188" s="52">
        <v>1</v>
      </c>
      <c r="C188" s="52">
        <v>1</v>
      </c>
      <c r="D188" s="52">
        <v>3</v>
      </c>
      <c r="E188" s="52">
        <v>1</v>
      </c>
      <c r="F188" s="54"/>
      <c r="G188" s="53" t="s">
        <v>139</v>
      </c>
      <c r="H188" s="40">
        <v>159</v>
      </c>
      <c r="I188" s="41">
        <f t="shared" ref="I188:P188" si="19">SUM(I189:I192)</f>
        <v>1900</v>
      </c>
      <c r="J188" s="41">
        <f t="shared" si="19"/>
        <v>1900</v>
      </c>
      <c r="K188" s="41">
        <f t="shared" si="19"/>
        <v>1900</v>
      </c>
      <c r="L188" s="41">
        <f t="shared" si="19"/>
        <v>1900</v>
      </c>
      <c r="M188" s="41">
        <f t="shared" si="19"/>
        <v>0</v>
      </c>
      <c r="N188" s="41">
        <f t="shared" si="19"/>
        <v>0</v>
      </c>
      <c r="O188" s="41">
        <f t="shared" si="19"/>
        <v>0</v>
      </c>
      <c r="P188" s="41">
        <f t="shared" si="19"/>
        <v>0</v>
      </c>
    </row>
    <row r="189" spans="1:16" ht="13.5" hidden="1" customHeight="1" collapsed="1">
      <c r="A189" s="51">
        <v>3</v>
      </c>
      <c r="B189" s="52">
        <v>1</v>
      </c>
      <c r="C189" s="52">
        <v>1</v>
      </c>
      <c r="D189" s="52">
        <v>3</v>
      </c>
      <c r="E189" s="52">
        <v>1</v>
      </c>
      <c r="F189" s="54">
        <v>1</v>
      </c>
      <c r="G189" s="53" t="s">
        <v>140</v>
      </c>
      <c r="H189" s="40">
        <v>160</v>
      </c>
      <c r="I189" s="58">
        <v>0</v>
      </c>
      <c r="J189" s="58">
        <v>0</v>
      </c>
      <c r="K189" s="58">
        <v>0</v>
      </c>
      <c r="L189" s="101">
        <v>0</v>
      </c>
    </row>
    <row r="190" spans="1:16" ht="15.75" customHeight="1">
      <c r="A190" s="51">
        <v>3</v>
      </c>
      <c r="B190" s="52">
        <v>1</v>
      </c>
      <c r="C190" s="52">
        <v>1</v>
      </c>
      <c r="D190" s="52">
        <v>3</v>
      </c>
      <c r="E190" s="52">
        <v>1</v>
      </c>
      <c r="F190" s="54">
        <v>2</v>
      </c>
      <c r="G190" s="53" t="s">
        <v>141</v>
      </c>
      <c r="H190" s="40">
        <v>161</v>
      </c>
      <c r="I190" s="56">
        <v>1900</v>
      </c>
      <c r="J190" s="58">
        <v>1900</v>
      </c>
      <c r="K190" s="58">
        <v>1900</v>
      </c>
      <c r="L190" s="58">
        <v>1900</v>
      </c>
    </row>
    <row r="191" spans="1:16" ht="15.75" hidden="1" customHeight="1" collapsed="1">
      <c r="A191" s="51">
        <v>3</v>
      </c>
      <c r="B191" s="52">
        <v>1</v>
      </c>
      <c r="C191" s="52">
        <v>1</v>
      </c>
      <c r="D191" s="52">
        <v>3</v>
      </c>
      <c r="E191" s="52">
        <v>1</v>
      </c>
      <c r="F191" s="54">
        <v>3</v>
      </c>
      <c r="G191" s="55" t="s">
        <v>142</v>
      </c>
      <c r="H191" s="40">
        <v>162</v>
      </c>
      <c r="I191" s="56">
        <v>0</v>
      </c>
      <c r="J191" s="58">
        <v>0</v>
      </c>
      <c r="K191" s="58">
        <v>0</v>
      </c>
      <c r="L191" s="58">
        <v>0</v>
      </c>
    </row>
    <row r="192" spans="1:16" ht="27" hidden="1" customHeight="1" collapsed="1">
      <c r="A192" s="64">
        <v>3</v>
      </c>
      <c r="B192" s="65">
        <v>1</v>
      </c>
      <c r="C192" s="65">
        <v>1</v>
      </c>
      <c r="D192" s="65">
        <v>3</v>
      </c>
      <c r="E192" s="65">
        <v>1</v>
      </c>
      <c r="F192" s="67">
        <v>4</v>
      </c>
      <c r="G192" s="145" t="s">
        <v>143</v>
      </c>
      <c r="H192" s="40">
        <v>163</v>
      </c>
      <c r="I192" s="146">
        <v>0</v>
      </c>
      <c r="J192" s="147">
        <v>0</v>
      </c>
      <c r="K192" s="58">
        <v>0</v>
      </c>
      <c r="L192" s="58">
        <v>0</v>
      </c>
    </row>
    <row r="193" spans="1:12" ht="18" hidden="1" customHeight="1" collapsed="1">
      <c r="A193" s="64">
        <v>3</v>
      </c>
      <c r="B193" s="65">
        <v>1</v>
      </c>
      <c r="C193" s="65">
        <v>1</v>
      </c>
      <c r="D193" s="65">
        <v>4</v>
      </c>
      <c r="E193" s="65"/>
      <c r="F193" s="67"/>
      <c r="G193" s="66" t="s">
        <v>144</v>
      </c>
      <c r="H193" s="40">
        <v>163</v>
      </c>
      <c r="I193" s="41">
        <f>I194</f>
        <v>0</v>
      </c>
      <c r="J193" s="83">
        <f>J194</f>
        <v>0</v>
      </c>
      <c r="K193" s="49">
        <f>K194</f>
        <v>0</v>
      </c>
      <c r="L193" s="50">
        <f>L194</f>
        <v>0</v>
      </c>
    </row>
    <row r="194" spans="1:12" ht="13.5" hidden="1" customHeight="1" collapsed="1">
      <c r="A194" s="51">
        <v>3</v>
      </c>
      <c r="B194" s="52">
        <v>1</v>
      </c>
      <c r="C194" s="52">
        <v>1</v>
      </c>
      <c r="D194" s="52">
        <v>4</v>
      </c>
      <c r="E194" s="52">
        <v>1</v>
      </c>
      <c r="F194" s="54"/>
      <c r="G194" s="66" t="s">
        <v>144</v>
      </c>
      <c r="H194" s="40">
        <v>164</v>
      </c>
      <c r="I194" s="61">
        <f>SUM(I195:I197)</f>
        <v>0</v>
      </c>
      <c r="J194" s="81">
        <f>SUM(J195:J197)</f>
        <v>0</v>
      </c>
      <c r="K194" s="42">
        <f>SUM(K195:K197)</f>
        <v>0</v>
      </c>
      <c r="L194" s="41">
        <f>SUM(L195:L197)</f>
        <v>0</v>
      </c>
    </row>
    <row r="195" spans="1:12" ht="17.25" hidden="1" customHeight="1" collapsed="1">
      <c r="A195" s="51">
        <v>3</v>
      </c>
      <c r="B195" s="52">
        <v>1</v>
      </c>
      <c r="C195" s="52">
        <v>1</v>
      </c>
      <c r="D195" s="52">
        <v>4</v>
      </c>
      <c r="E195" s="52">
        <v>1</v>
      </c>
      <c r="F195" s="54">
        <v>1</v>
      </c>
      <c r="G195" s="53" t="s">
        <v>145</v>
      </c>
      <c r="H195" s="40">
        <v>165</v>
      </c>
      <c r="I195" s="58">
        <v>0</v>
      </c>
      <c r="J195" s="58">
        <v>0</v>
      </c>
      <c r="K195" s="58">
        <v>0</v>
      </c>
      <c r="L195" s="101">
        <v>0</v>
      </c>
    </row>
    <row r="196" spans="1:12" ht="25.5" hidden="1" customHeight="1" collapsed="1">
      <c r="A196" s="46">
        <v>3</v>
      </c>
      <c r="B196" s="44">
        <v>1</v>
      </c>
      <c r="C196" s="44">
        <v>1</v>
      </c>
      <c r="D196" s="44">
        <v>4</v>
      </c>
      <c r="E196" s="44">
        <v>1</v>
      </c>
      <c r="F196" s="47">
        <v>2</v>
      </c>
      <c r="G196" s="45" t="s">
        <v>146</v>
      </c>
      <c r="H196" s="40">
        <v>166</v>
      </c>
      <c r="I196" s="56">
        <v>0</v>
      </c>
      <c r="J196" s="56">
        <v>0</v>
      </c>
      <c r="K196" s="56">
        <v>0</v>
      </c>
      <c r="L196" s="58">
        <v>0</v>
      </c>
    </row>
    <row r="197" spans="1:12" ht="14.25" hidden="1" customHeight="1" collapsed="1">
      <c r="A197" s="51">
        <v>3</v>
      </c>
      <c r="B197" s="52">
        <v>1</v>
      </c>
      <c r="C197" s="52">
        <v>1</v>
      </c>
      <c r="D197" s="52">
        <v>4</v>
      </c>
      <c r="E197" s="52">
        <v>1</v>
      </c>
      <c r="F197" s="54">
        <v>3</v>
      </c>
      <c r="G197" s="53" t="s">
        <v>147</v>
      </c>
      <c r="H197" s="40">
        <v>167</v>
      </c>
      <c r="I197" s="56">
        <v>0</v>
      </c>
      <c r="J197" s="56">
        <v>0</v>
      </c>
      <c r="K197" s="56">
        <v>0</v>
      </c>
      <c r="L197" s="58"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5</v>
      </c>
      <c r="E198" s="52"/>
      <c r="F198" s="54"/>
      <c r="G198" s="53" t="s">
        <v>148</v>
      </c>
      <c r="H198" s="40">
        <v>168</v>
      </c>
      <c r="I198" s="41">
        <f t="shared" ref="I198:L199" si="20">I199</f>
        <v>0</v>
      </c>
      <c r="J198" s="81">
        <f t="shared" si="20"/>
        <v>0</v>
      </c>
      <c r="K198" s="42">
        <f t="shared" si="20"/>
        <v>0</v>
      </c>
      <c r="L198" s="41">
        <f t="shared" si="20"/>
        <v>0</v>
      </c>
    </row>
    <row r="199" spans="1:12" ht="26.25" hidden="1" customHeight="1" collapsed="1">
      <c r="A199" s="64">
        <v>3</v>
      </c>
      <c r="B199" s="65">
        <v>1</v>
      </c>
      <c r="C199" s="65">
        <v>1</v>
      </c>
      <c r="D199" s="65">
        <v>5</v>
      </c>
      <c r="E199" s="65">
        <v>1</v>
      </c>
      <c r="F199" s="67"/>
      <c r="G199" s="53" t="s">
        <v>148</v>
      </c>
      <c r="H199" s="40">
        <v>169</v>
      </c>
      <c r="I199" s="42">
        <f t="shared" si="20"/>
        <v>0</v>
      </c>
      <c r="J199" s="42">
        <f t="shared" si="20"/>
        <v>0</v>
      </c>
      <c r="K199" s="42">
        <f t="shared" si="20"/>
        <v>0</v>
      </c>
      <c r="L199" s="42">
        <f t="shared" si="20"/>
        <v>0</v>
      </c>
    </row>
    <row r="200" spans="1:12" ht="27" hidden="1" customHeight="1" collapsed="1">
      <c r="A200" s="51">
        <v>3</v>
      </c>
      <c r="B200" s="52">
        <v>1</v>
      </c>
      <c r="C200" s="52">
        <v>1</v>
      </c>
      <c r="D200" s="52">
        <v>5</v>
      </c>
      <c r="E200" s="52">
        <v>1</v>
      </c>
      <c r="F200" s="54">
        <v>1</v>
      </c>
      <c r="G200" s="53" t="s">
        <v>148</v>
      </c>
      <c r="H200" s="40">
        <v>170</v>
      </c>
      <c r="I200" s="56">
        <v>0</v>
      </c>
      <c r="J200" s="58">
        <v>0</v>
      </c>
      <c r="K200" s="58">
        <v>0</v>
      </c>
      <c r="L200" s="58">
        <v>0</v>
      </c>
    </row>
    <row r="201" spans="1:12" ht="26.25" hidden="1" customHeight="1" collapsed="1">
      <c r="A201" s="64">
        <v>3</v>
      </c>
      <c r="B201" s="65">
        <v>1</v>
      </c>
      <c r="C201" s="65">
        <v>2</v>
      </c>
      <c r="D201" s="65"/>
      <c r="E201" s="65"/>
      <c r="F201" s="67"/>
      <c r="G201" s="66" t="s">
        <v>149</v>
      </c>
      <c r="H201" s="40">
        <v>171</v>
      </c>
      <c r="I201" s="41">
        <f t="shared" ref="I201:L202" si="21">I202</f>
        <v>0</v>
      </c>
      <c r="J201" s="83">
        <f t="shared" si="21"/>
        <v>0</v>
      </c>
      <c r="K201" s="49">
        <f t="shared" si="21"/>
        <v>0</v>
      </c>
      <c r="L201" s="50">
        <f t="shared" si="21"/>
        <v>0</v>
      </c>
    </row>
    <row r="202" spans="1:12" ht="25.5" hidden="1" customHeight="1" collapsed="1">
      <c r="A202" s="51">
        <v>3</v>
      </c>
      <c r="B202" s="52">
        <v>1</v>
      </c>
      <c r="C202" s="52">
        <v>2</v>
      </c>
      <c r="D202" s="52">
        <v>1</v>
      </c>
      <c r="E202" s="52"/>
      <c r="F202" s="54"/>
      <c r="G202" s="66" t="s">
        <v>149</v>
      </c>
      <c r="H202" s="40">
        <v>172</v>
      </c>
      <c r="I202" s="61">
        <f t="shared" si="21"/>
        <v>0</v>
      </c>
      <c r="J202" s="81">
        <f t="shared" si="21"/>
        <v>0</v>
      </c>
      <c r="K202" s="42">
        <f t="shared" si="21"/>
        <v>0</v>
      </c>
      <c r="L202" s="41">
        <f t="shared" si="21"/>
        <v>0</v>
      </c>
    </row>
    <row r="203" spans="1:12" ht="26.25" hidden="1" customHeight="1" collapsed="1">
      <c r="A203" s="46">
        <v>3</v>
      </c>
      <c r="B203" s="44">
        <v>1</v>
      </c>
      <c r="C203" s="44">
        <v>2</v>
      </c>
      <c r="D203" s="44">
        <v>1</v>
      </c>
      <c r="E203" s="44">
        <v>1</v>
      </c>
      <c r="F203" s="47"/>
      <c r="G203" s="66" t="s">
        <v>149</v>
      </c>
      <c r="H203" s="40">
        <v>173</v>
      </c>
      <c r="I203" s="41">
        <f>SUM(I204:I207)</f>
        <v>0</v>
      </c>
      <c r="J203" s="82">
        <f>SUM(J204:J207)</f>
        <v>0</v>
      </c>
      <c r="K203" s="62">
        <f>SUM(K204:K207)</f>
        <v>0</v>
      </c>
      <c r="L203" s="61">
        <f>SUM(L204:L207)</f>
        <v>0</v>
      </c>
    </row>
    <row r="204" spans="1:12" ht="41.25" hidden="1" customHeight="1" collapsed="1">
      <c r="A204" s="51">
        <v>3</v>
      </c>
      <c r="B204" s="52">
        <v>1</v>
      </c>
      <c r="C204" s="52">
        <v>2</v>
      </c>
      <c r="D204" s="52">
        <v>1</v>
      </c>
      <c r="E204" s="52">
        <v>1</v>
      </c>
      <c r="F204" s="54">
        <v>2</v>
      </c>
      <c r="G204" s="53" t="s">
        <v>150</v>
      </c>
      <c r="H204" s="40">
        <v>174</v>
      </c>
      <c r="I204" s="58">
        <v>0</v>
      </c>
      <c r="J204" s="58">
        <v>0</v>
      </c>
      <c r="K204" s="58">
        <v>0</v>
      </c>
      <c r="L204" s="58">
        <v>0</v>
      </c>
    </row>
    <row r="205" spans="1:12" ht="14.25" hidden="1" customHeight="1" collapsed="1">
      <c r="A205" s="51">
        <v>3</v>
      </c>
      <c r="B205" s="52">
        <v>1</v>
      </c>
      <c r="C205" s="52">
        <v>2</v>
      </c>
      <c r="D205" s="51">
        <v>1</v>
      </c>
      <c r="E205" s="52">
        <v>1</v>
      </c>
      <c r="F205" s="54">
        <v>3</v>
      </c>
      <c r="G205" s="53" t="s">
        <v>151</v>
      </c>
      <c r="H205" s="40">
        <v>175</v>
      </c>
      <c r="I205" s="58">
        <v>0</v>
      </c>
      <c r="J205" s="58">
        <v>0</v>
      </c>
      <c r="K205" s="58">
        <v>0</v>
      </c>
      <c r="L205" s="58">
        <v>0</v>
      </c>
    </row>
    <row r="206" spans="1:12" ht="18.75" hidden="1" customHeight="1" collapsed="1">
      <c r="A206" s="51">
        <v>3</v>
      </c>
      <c r="B206" s="52">
        <v>1</v>
      </c>
      <c r="C206" s="52">
        <v>2</v>
      </c>
      <c r="D206" s="51">
        <v>1</v>
      </c>
      <c r="E206" s="52">
        <v>1</v>
      </c>
      <c r="F206" s="54">
        <v>4</v>
      </c>
      <c r="G206" s="53" t="s">
        <v>152</v>
      </c>
      <c r="H206" s="40">
        <v>176</v>
      </c>
      <c r="I206" s="58">
        <v>0</v>
      </c>
      <c r="J206" s="58">
        <v>0</v>
      </c>
      <c r="K206" s="58">
        <v>0</v>
      </c>
      <c r="L206" s="58">
        <v>0</v>
      </c>
    </row>
    <row r="207" spans="1:12" ht="17.25" hidden="1" customHeight="1" collapsed="1">
      <c r="A207" s="64">
        <v>3</v>
      </c>
      <c r="B207" s="73">
        <v>1</v>
      </c>
      <c r="C207" s="73">
        <v>2</v>
      </c>
      <c r="D207" s="72">
        <v>1</v>
      </c>
      <c r="E207" s="73">
        <v>1</v>
      </c>
      <c r="F207" s="74">
        <v>5</v>
      </c>
      <c r="G207" s="75" t="s">
        <v>153</v>
      </c>
      <c r="H207" s="40">
        <v>177</v>
      </c>
      <c r="I207" s="58">
        <v>0</v>
      </c>
      <c r="J207" s="58">
        <v>0</v>
      </c>
      <c r="K207" s="58">
        <v>0</v>
      </c>
      <c r="L207" s="101">
        <v>0</v>
      </c>
    </row>
    <row r="208" spans="1:12" ht="15" hidden="1" customHeight="1" collapsed="1">
      <c r="A208" s="51">
        <v>3</v>
      </c>
      <c r="B208" s="52">
        <v>1</v>
      </c>
      <c r="C208" s="52">
        <v>3</v>
      </c>
      <c r="D208" s="51"/>
      <c r="E208" s="52"/>
      <c r="F208" s="54"/>
      <c r="G208" s="53" t="s">
        <v>154</v>
      </c>
      <c r="H208" s="40">
        <v>178</v>
      </c>
      <c r="I208" s="41">
        <f>SUM(I209+I212)</f>
        <v>0</v>
      </c>
      <c r="J208" s="81">
        <f>SUM(J209+J212)</f>
        <v>0</v>
      </c>
      <c r="K208" s="42">
        <f>SUM(K209+K212)</f>
        <v>0</v>
      </c>
      <c r="L208" s="41">
        <f>SUM(L209+L212)</f>
        <v>0</v>
      </c>
    </row>
    <row r="209" spans="1:16" ht="27.75" hidden="1" customHeight="1" collapsed="1">
      <c r="A209" s="46">
        <v>3</v>
      </c>
      <c r="B209" s="44">
        <v>1</v>
      </c>
      <c r="C209" s="44">
        <v>3</v>
      </c>
      <c r="D209" s="46">
        <v>1</v>
      </c>
      <c r="E209" s="51"/>
      <c r="F209" s="47"/>
      <c r="G209" s="45" t="s">
        <v>155</v>
      </c>
      <c r="H209" s="40">
        <v>179</v>
      </c>
      <c r="I209" s="61">
        <f t="shared" ref="I209:L210" si="22">I210</f>
        <v>0</v>
      </c>
      <c r="J209" s="82">
        <f t="shared" si="22"/>
        <v>0</v>
      </c>
      <c r="K209" s="62">
        <f t="shared" si="22"/>
        <v>0</v>
      </c>
      <c r="L209" s="61">
        <f t="shared" si="22"/>
        <v>0</v>
      </c>
    </row>
    <row r="210" spans="1:16" ht="30.75" hidden="1" customHeight="1" collapsed="1">
      <c r="A210" s="51">
        <v>3</v>
      </c>
      <c r="B210" s="52">
        <v>1</v>
      </c>
      <c r="C210" s="52">
        <v>3</v>
      </c>
      <c r="D210" s="51">
        <v>1</v>
      </c>
      <c r="E210" s="51">
        <v>1</v>
      </c>
      <c r="F210" s="54"/>
      <c r="G210" s="45" t="s">
        <v>155</v>
      </c>
      <c r="H210" s="40">
        <v>180</v>
      </c>
      <c r="I210" s="41">
        <f t="shared" si="22"/>
        <v>0</v>
      </c>
      <c r="J210" s="81">
        <f t="shared" si="22"/>
        <v>0</v>
      </c>
      <c r="K210" s="42">
        <f t="shared" si="22"/>
        <v>0</v>
      </c>
      <c r="L210" s="41">
        <f t="shared" si="22"/>
        <v>0</v>
      </c>
    </row>
    <row r="211" spans="1:16" ht="27.75" hidden="1" customHeight="1" collapsed="1">
      <c r="A211" s="51">
        <v>3</v>
      </c>
      <c r="B211" s="53">
        <v>1</v>
      </c>
      <c r="C211" s="51">
        <v>3</v>
      </c>
      <c r="D211" s="52">
        <v>1</v>
      </c>
      <c r="E211" s="52">
        <v>1</v>
      </c>
      <c r="F211" s="54">
        <v>1</v>
      </c>
      <c r="G211" s="45" t="s">
        <v>155</v>
      </c>
      <c r="H211" s="40">
        <v>181</v>
      </c>
      <c r="I211" s="101">
        <v>0</v>
      </c>
      <c r="J211" s="101">
        <v>0</v>
      </c>
      <c r="K211" s="101">
        <v>0</v>
      </c>
      <c r="L211" s="101">
        <v>0</v>
      </c>
    </row>
    <row r="212" spans="1:16" ht="15" hidden="1" customHeight="1" collapsed="1">
      <c r="A212" s="51">
        <v>3</v>
      </c>
      <c r="B212" s="53">
        <v>1</v>
      </c>
      <c r="C212" s="51">
        <v>3</v>
      </c>
      <c r="D212" s="52">
        <v>2</v>
      </c>
      <c r="E212" s="52"/>
      <c r="F212" s="54"/>
      <c r="G212" s="53" t="s">
        <v>156</v>
      </c>
      <c r="H212" s="40">
        <v>182</v>
      </c>
      <c r="I212" s="41">
        <f>I213</f>
        <v>0</v>
      </c>
      <c r="J212" s="81">
        <f>J213</f>
        <v>0</v>
      </c>
      <c r="K212" s="42">
        <f>K213</f>
        <v>0</v>
      </c>
      <c r="L212" s="41">
        <f>L213</f>
        <v>0</v>
      </c>
    </row>
    <row r="213" spans="1:16" ht="15.75" hidden="1" customHeight="1" collapsed="1">
      <c r="A213" s="46">
        <v>3</v>
      </c>
      <c r="B213" s="45">
        <v>1</v>
      </c>
      <c r="C213" s="46">
        <v>3</v>
      </c>
      <c r="D213" s="44">
        <v>2</v>
      </c>
      <c r="E213" s="44">
        <v>1</v>
      </c>
      <c r="F213" s="47"/>
      <c r="G213" s="53" t="s">
        <v>156</v>
      </c>
      <c r="H213" s="40">
        <v>183</v>
      </c>
      <c r="I213" s="41">
        <f>SUM(I214:I219)</f>
        <v>0</v>
      </c>
      <c r="J213" s="41">
        <f>SUM(J214:J219)</f>
        <v>0</v>
      </c>
      <c r="K213" s="41">
        <f>SUM(K214:K219)</f>
        <v>0</v>
      </c>
      <c r="L213" s="41">
        <f>SUM(L214:L219)</f>
        <v>0</v>
      </c>
      <c r="M213" s="138"/>
      <c r="N213" s="138"/>
      <c r="O213" s="138"/>
      <c r="P213" s="138"/>
    </row>
    <row r="214" spans="1:16" ht="15" hidden="1" customHeight="1" collapsed="1">
      <c r="A214" s="51">
        <v>3</v>
      </c>
      <c r="B214" s="53">
        <v>1</v>
      </c>
      <c r="C214" s="51">
        <v>3</v>
      </c>
      <c r="D214" s="52">
        <v>2</v>
      </c>
      <c r="E214" s="52">
        <v>1</v>
      </c>
      <c r="F214" s="54">
        <v>1</v>
      </c>
      <c r="G214" s="53" t="s">
        <v>157</v>
      </c>
      <c r="H214" s="40">
        <v>184</v>
      </c>
      <c r="I214" s="58">
        <v>0</v>
      </c>
      <c r="J214" s="58">
        <v>0</v>
      </c>
      <c r="K214" s="58">
        <v>0</v>
      </c>
      <c r="L214" s="101">
        <v>0</v>
      </c>
    </row>
    <row r="215" spans="1:16" ht="26.25" hidden="1" customHeight="1" collapsed="1">
      <c r="A215" s="51">
        <v>3</v>
      </c>
      <c r="B215" s="53">
        <v>1</v>
      </c>
      <c r="C215" s="51">
        <v>3</v>
      </c>
      <c r="D215" s="52">
        <v>2</v>
      </c>
      <c r="E215" s="52">
        <v>1</v>
      </c>
      <c r="F215" s="54">
        <v>2</v>
      </c>
      <c r="G215" s="53" t="s">
        <v>158</v>
      </c>
      <c r="H215" s="40">
        <v>185</v>
      </c>
      <c r="I215" s="58">
        <v>0</v>
      </c>
      <c r="J215" s="58">
        <v>0</v>
      </c>
      <c r="K215" s="58">
        <v>0</v>
      </c>
      <c r="L215" s="58">
        <v>0</v>
      </c>
    </row>
    <row r="216" spans="1:16" ht="16.5" hidden="1" customHeight="1" collapsed="1">
      <c r="A216" s="51">
        <v>3</v>
      </c>
      <c r="B216" s="53">
        <v>1</v>
      </c>
      <c r="C216" s="51">
        <v>3</v>
      </c>
      <c r="D216" s="52">
        <v>2</v>
      </c>
      <c r="E216" s="52">
        <v>1</v>
      </c>
      <c r="F216" s="54">
        <v>3</v>
      </c>
      <c r="G216" s="53" t="s">
        <v>159</v>
      </c>
      <c r="H216" s="40">
        <v>186</v>
      </c>
      <c r="I216" s="58">
        <v>0</v>
      </c>
      <c r="J216" s="58">
        <v>0</v>
      </c>
      <c r="K216" s="58">
        <v>0</v>
      </c>
      <c r="L216" s="58">
        <v>0</v>
      </c>
    </row>
    <row r="217" spans="1:16" ht="27.75" hidden="1" customHeight="1" collapsed="1">
      <c r="A217" s="51">
        <v>3</v>
      </c>
      <c r="B217" s="53">
        <v>1</v>
      </c>
      <c r="C217" s="51">
        <v>3</v>
      </c>
      <c r="D217" s="52">
        <v>2</v>
      </c>
      <c r="E217" s="52">
        <v>1</v>
      </c>
      <c r="F217" s="54">
        <v>4</v>
      </c>
      <c r="G217" s="53" t="s">
        <v>160</v>
      </c>
      <c r="H217" s="40">
        <v>187</v>
      </c>
      <c r="I217" s="58">
        <v>0</v>
      </c>
      <c r="J217" s="58">
        <v>0</v>
      </c>
      <c r="K217" s="58">
        <v>0</v>
      </c>
      <c r="L217" s="101">
        <v>0</v>
      </c>
    </row>
    <row r="218" spans="1:16" ht="15.75" hidden="1" customHeight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5</v>
      </c>
      <c r="G218" s="45" t="s">
        <v>161</v>
      </c>
      <c r="H218" s="40">
        <v>188</v>
      </c>
      <c r="I218" s="58">
        <v>0</v>
      </c>
      <c r="J218" s="58">
        <v>0</v>
      </c>
      <c r="K218" s="58">
        <v>0</v>
      </c>
      <c r="L218" s="58">
        <v>0</v>
      </c>
    </row>
    <row r="219" spans="1:16" ht="13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6</v>
      </c>
      <c r="G219" s="45" t="s">
        <v>156</v>
      </c>
      <c r="H219" s="40">
        <v>189</v>
      </c>
      <c r="I219" s="58">
        <v>0</v>
      </c>
      <c r="J219" s="58">
        <v>0</v>
      </c>
      <c r="K219" s="58">
        <v>0</v>
      </c>
      <c r="L219" s="101">
        <v>0</v>
      </c>
    </row>
    <row r="220" spans="1:16" ht="27" hidden="1" customHeight="1" collapsed="1">
      <c r="A220" s="46">
        <v>3</v>
      </c>
      <c r="B220" s="44">
        <v>1</v>
      </c>
      <c r="C220" s="44">
        <v>4</v>
      </c>
      <c r="D220" s="44"/>
      <c r="E220" s="44"/>
      <c r="F220" s="47"/>
      <c r="G220" s="45" t="s">
        <v>162</v>
      </c>
      <c r="H220" s="40">
        <v>190</v>
      </c>
      <c r="I220" s="61">
        <f t="shared" ref="I220:L222" si="23">I221</f>
        <v>0</v>
      </c>
      <c r="J220" s="82">
        <f t="shared" si="23"/>
        <v>0</v>
      </c>
      <c r="K220" s="62">
        <f t="shared" si="23"/>
        <v>0</v>
      </c>
      <c r="L220" s="62">
        <f t="shared" si="23"/>
        <v>0</v>
      </c>
    </row>
    <row r="221" spans="1:16" ht="27" hidden="1" customHeight="1" collapsed="1">
      <c r="A221" s="64">
        <v>3</v>
      </c>
      <c r="B221" s="73">
        <v>1</v>
      </c>
      <c r="C221" s="73">
        <v>4</v>
      </c>
      <c r="D221" s="73">
        <v>1</v>
      </c>
      <c r="E221" s="73"/>
      <c r="F221" s="74"/>
      <c r="G221" s="45" t="s">
        <v>162</v>
      </c>
      <c r="H221" s="40">
        <v>191</v>
      </c>
      <c r="I221" s="68">
        <f t="shared" si="23"/>
        <v>0</v>
      </c>
      <c r="J221" s="94">
        <f t="shared" si="23"/>
        <v>0</v>
      </c>
      <c r="K221" s="69">
        <f t="shared" si="23"/>
        <v>0</v>
      </c>
      <c r="L221" s="69">
        <f t="shared" si="23"/>
        <v>0</v>
      </c>
    </row>
    <row r="222" spans="1:16" ht="27.75" hidden="1" customHeight="1" collapsed="1">
      <c r="A222" s="51">
        <v>3</v>
      </c>
      <c r="B222" s="52">
        <v>1</v>
      </c>
      <c r="C222" s="52">
        <v>4</v>
      </c>
      <c r="D222" s="52">
        <v>1</v>
      </c>
      <c r="E222" s="52">
        <v>1</v>
      </c>
      <c r="F222" s="54"/>
      <c r="G222" s="45" t="s">
        <v>163</v>
      </c>
      <c r="H222" s="40">
        <v>192</v>
      </c>
      <c r="I222" s="41">
        <f t="shared" si="23"/>
        <v>0</v>
      </c>
      <c r="J222" s="81">
        <f t="shared" si="23"/>
        <v>0</v>
      </c>
      <c r="K222" s="42">
        <f t="shared" si="23"/>
        <v>0</v>
      </c>
      <c r="L222" s="42">
        <f t="shared" si="23"/>
        <v>0</v>
      </c>
    </row>
    <row r="223" spans="1:16" ht="27" hidden="1" customHeight="1" collapsed="1">
      <c r="A223" s="55">
        <v>3</v>
      </c>
      <c r="B223" s="51">
        <v>1</v>
      </c>
      <c r="C223" s="52">
        <v>4</v>
      </c>
      <c r="D223" s="52">
        <v>1</v>
      </c>
      <c r="E223" s="52">
        <v>1</v>
      </c>
      <c r="F223" s="54">
        <v>1</v>
      </c>
      <c r="G223" s="45" t="s">
        <v>163</v>
      </c>
      <c r="H223" s="40">
        <v>193</v>
      </c>
      <c r="I223" s="58">
        <v>0</v>
      </c>
      <c r="J223" s="58">
        <v>0</v>
      </c>
      <c r="K223" s="58">
        <v>0</v>
      </c>
      <c r="L223" s="58">
        <v>0</v>
      </c>
    </row>
    <row r="224" spans="1:16" ht="26.25" hidden="1" customHeight="1" collapsed="1">
      <c r="A224" s="55">
        <v>3</v>
      </c>
      <c r="B224" s="52">
        <v>1</v>
      </c>
      <c r="C224" s="52">
        <v>5</v>
      </c>
      <c r="D224" s="52"/>
      <c r="E224" s="52"/>
      <c r="F224" s="54"/>
      <c r="G224" s="53" t="s">
        <v>164</v>
      </c>
      <c r="H224" s="40">
        <v>194</v>
      </c>
      <c r="I224" s="41">
        <f t="shared" ref="I224:L225" si="24">I225</f>
        <v>0</v>
      </c>
      <c r="J224" s="41">
        <f t="shared" si="24"/>
        <v>0</v>
      </c>
      <c r="K224" s="41">
        <f t="shared" si="24"/>
        <v>0</v>
      </c>
      <c r="L224" s="41">
        <f t="shared" si="24"/>
        <v>0</v>
      </c>
    </row>
    <row r="225" spans="1:12" ht="30" hidden="1" customHeight="1" collapsed="1">
      <c r="A225" s="55">
        <v>3</v>
      </c>
      <c r="B225" s="52">
        <v>1</v>
      </c>
      <c r="C225" s="52">
        <v>5</v>
      </c>
      <c r="D225" s="52">
        <v>1</v>
      </c>
      <c r="E225" s="52"/>
      <c r="F225" s="54"/>
      <c r="G225" s="53" t="s">
        <v>164</v>
      </c>
      <c r="H225" s="40">
        <v>195</v>
      </c>
      <c r="I225" s="41">
        <f t="shared" si="24"/>
        <v>0</v>
      </c>
      <c r="J225" s="41">
        <f t="shared" si="24"/>
        <v>0</v>
      </c>
      <c r="K225" s="41">
        <f t="shared" si="24"/>
        <v>0</v>
      </c>
      <c r="L225" s="41">
        <f t="shared" si="24"/>
        <v>0</v>
      </c>
    </row>
    <row r="226" spans="1:12" ht="27" hidden="1" customHeight="1" collapsed="1">
      <c r="A226" s="55">
        <v>3</v>
      </c>
      <c r="B226" s="52">
        <v>1</v>
      </c>
      <c r="C226" s="52">
        <v>5</v>
      </c>
      <c r="D226" s="52">
        <v>1</v>
      </c>
      <c r="E226" s="52">
        <v>1</v>
      </c>
      <c r="F226" s="54"/>
      <c r="G226" s="53" t="s">
        <v>164</v>
      </c>
      <c r="H226" s="40">
        <v>196</v>
      </c>
      <c r="I226" s="41">
        <f>SUM(I227:I229)</f>
        <v>0</v>
      </c>
      <c r="J226" s="41">
        <f>SUM(J227:J229)</f>
        <v>0</v>
      </c>
      <c r="K226" s="41">
        <f>SUM(K227:K229)</f>
        <v>0</v>
      </c>
      <c r="L226" s="41">
        <f>SUM(L227:L229)</f>
        <v>0</v>
      </c>
    </row>
    <row r="227" spans="1:12" ht="21" hidden="1" customHeight="1" collapsed="1">
      <c r="A227" s="55">
        <v>3</v>
      </c>
      <c r="B227" s="52">
        <v>1</v>
      </c>
      <c r="C227" s="52">
        <v>5</v>
      </c>
      <c r="D227" s="52">
        <v>1</v>
      </c>
      <c r="E227" s="52">
        <v>1</v>
      </c>
      <c r="F227" s="54">
        <v>1</v>
      </c>
      <c r="G227" s="103" t="s">
        <v>165</v>
      </c>
      <c r="H227" s="40">
        <v>197</v>
      </c>
      <c r="I227" s="58">
        <v>0</v>
      </c>
      <c r="J227" s="58">
        <v>0</v>
      </c>
      <c r="K227" s="58">
        <v>0</v>
      </c>
      <c r="L227" s="58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>
        <v>1</v>
      </c>
      <c r="E228" s="52">
        <v>1</v>
      </c>
      <c r="F228" s="54">
        <v>2</v>
      </c>
      <c r="G228" s="103" t="s">
        <v>166</v>
      </c>
      <c r="H228" s="40">
        <v>198</v>
      </c>
      <c r="I228" s="58">
        <v>0</v>
      </c>
      <c r="J228" s="58">
        <v>0</v>
      </c>
      <c r="K228" s="58">
        <v>0</v>
      </c>
      <c r="L228" s="58">
        <v>0</v>
      </c>
    </row>
    <row r="229" spans="1:12" ht="28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>
        <v>1</v>
      </c>
      <c r="F229" s="54">
        <v>3</v>
      </c>
      <c r="G229" s="103" t="s">
        <v>167</v>
      </c>
      <c r="H229" s="40">
        <v>199</v>
      </c>
      <c r="I229" s="58">
        <v>0</v>
      </c>
      <c r="J229" s="58">
        <v>0</v>
      </c>
      <c r="K229" s="58">
        <v>0</v>
      </c>
      <c r="L229" s="58">
        <v>0</v>
      </c>
    </row>
    <row r="230" spans="1:12" s="1" customFormat="1" ht="41.25" hidden="1" customHeight="1" collapsed="1">
      <c r="A230" s="36">
        <v>3</v>
      </c>
      <c r="B230" s="37">
        <v>2</v>
      </c>
      <c r="C230" s="37"/>
      <c r="D230" s="37"/>
      <c r="E230" s="37"/>
      <c r="F230" s="39"/>
      <c r="G230" s="38" t="s">
        <v>168</v>
      </c>
      <c r="H230" s="40">
        <v>200</v>
      </c>
      <c r="I230" s="41">
        <f>SUM(I231+I263)</f>
        <v>0</v>
      </c>
      <c r="J230" s="81">
        <f>SUM(J231+J263)</f>
        <v>0</v>
      </c>
      <c r="K230" s="42">
        <f>SUM(K231+K263)</f>
        <v>0</v>
      </c>
      <c r="L230" s="42">
        <f>SUM(L231+L263)</f>
        <v>0</v>
      </c>
    </row>
    <row r="231" spans="1:12" ht="26.25" hidden="1" customHeight="1" collapsed="1">
      <c r="A231" s="64">
        <v>3</v>
      </c>
      <c r="B231" s="72">
        <v>2</v>
      </c>
      <c r="C231" s="73">
        <v>1</v>
      </c>
      <c r="D231" s="73"/>
      <c r="E231" s="73"/>
      <c r="F231" s="74"/>
      <c r="G231" s="75" t="s">
        <v>169</v>
      </c>
      <c r="H231" s="40">
        <v>201</v>
      </c>
      <c r="I231" s="68">
        <f>SUM(I232+I241+I245+I249+I253+I256+I259)</f>
        <v>0</v>
      </c>
      <c r="J231" s="94">
        <f>SUM(J232+J241+J245+J249+J253+J256+J259)</f>
        <v>0</v>
      </c>
      <c r="K231" s="69">
        <f>SUM(K232+K241+K245+K249+K253+K256+K259)</f>
        <v>0</v>
      </c>
      <c r="L231" s="69">
        <f>SUM(L232+L241+L245+L249+L253+L256+L259)</f>
        <v>0</v>
      </c>
    </row>
    <row r="232" spans="1:12" ht="15.75" hidden="1" customHeight="1" collapsed="1">
      <c r="A232" s="51">
        <v>3</v>
      </c>
      <c r="B232" s="52">
        <v>2</v>
      </c>
      <c r="C232" s="52">
        <v>1</v>
      </c>
      <c r="D232" s="52">
        <v>1</v>
      </c>
      <c r="E232" s="52"/>
      <c r="F232" s="54"/>
      <c r="G232" s="53" t="s">
        <v>170</v>
      </c>
      <c r="H232" s="40">
        <v>202</v>
      </c>
      <c r="I232" s="68">
        <f>I233</f>
        <v>0</v>
      </c>
      <c r="J232" s="68">
        <f>J233</f>
        <v>0</v>
      </c>
      <c r="K232" s="68">
        <f>K233</f>
        <v>0</v>
      </c>
      <c r="L232" s="68">
        <f>L233</f>
        <v>0</v>
      </c>
    </row>
    <row r="233" spans="1:12" ht="12" hidden="1" customHeight="1" collapsed="1">
      <c r="A233" s="51">
        <v>3</v>
      </c>
      <c r="B233" s="51">
        <v>2</v>
      </c>
      <c r="C233" s="52">
        <v>1</v>
      </c>
      <c r="D233" s="52">
        <v>1</v>
      </c>
      <c r="E233" s="52">
        <v>1</v>
      </c>
      <c r="F233" s="54"/>
      <c r="G233" s="53" t="s">
        <v>171</v>
      </c>
      <c r="H233" s="40">
        <v>203</v>
      </c>
      <c r="I233" s="41">
        <f>SUM(I234:I234)</f>
        <v>0</v>
      </c>
      <c r="J233" s="81">
        <f>SUM(J234:J234)</f>
        <v>0</v>
      </c>
      <c r="K233" s="42">
        <f>SUM(K234:K234)</f>
        <v>0</v>
      </c>
      <c r="L233" s="42">
        <f>SUM(L234:L234)</f>
        <v>0</v>
      </c>
    </row>
    <row r="234" spans="1:12" ht="14.25" hidden="1" customHeight="1" collapsed="1">
      <c r="A234" s="64">
        <v>3</v>
      </c>
      <c r="B234" s="64">
        <v>2</v>
      </c>
      <c r="C234" s="73">
        <v>1</v>
      </c>
      <c r="D234" s="73">
        <v>1</v>
      </c>
      <c r="E234" s="73">
        <v>1</v>
      </c>
      <c r="F234" s="74">
        <v>1</v>
      </c>
      <c r="G234" s="75" t="s">
        <v>171</v>
      </c>
      <c r="H234" s="40">
        <v>204</v>
      </c>
      <c r="I234" s="58">
        <v>0</v>
      </c>
      <c r="J234" s="58">
        <v>0</v>
      </c>
      <c r="K234" s="58">
        <v>0</v>
      </c>
      <c r="L234" s="58">
        <v>0</v>
      </c>
    </row>
    <row r="235" spans="1:12" ht="14.25" hidden="1" customHeight="1" collapsed="1">
      <c r="A235" s="64">
        <v>3</v>
      </c>
      <c r="B235" s="73">
        <v>2</v>
      </c>
      <c r="C235" s="73">
        <v>1</v>
      </c>
      <c r="D235" s="73">
        <v>1</v>
      </c>
      <c r="E235" s="73">
        <v>2</v>
      </c>
      <c r="F235" s="74"/>
      <c r="G235" s="75" t="s">
        <v>172</v>
      </c>
      <c r="H235" s="40">
        <v>205</v>
      </c>
      <c r="I235" s="41">
        <f>SUM(I236:I237)</f>
        <v>0</v>
      </c>
      <c r="J235" s="41">
        <f>SUM(J236:J237)</f>
        <v>0</v>
      </c>
      <c r="K235" s="41">
        <f>SUM(K236:K237)</f>
        <v>0</v>
      </c>
      <c r="L235" s="41">
        <f>SUM(L236:L237)</f>
        <v>0</v>
      </c>
    </row>
    <row r="236" spans="1:12" ht="14.25" hidden="1" customHeight="1" collapsed="1">
      <c r="A236" s="64">
        <v>3</v>
      </c>
      <c r="B236" s="73">
        <v>2</v>
      </c>
      <c r="C236" s="73">
        <v>1</v>
      </c>
      <c r="D236" s="73">
        <v>1</v>
      </c>
      <c r="E236" s="73">
        <v>2</v>
      </c>
      <c r="F236" s="74">
        <v>1</v>
      </c>
      <c r="G236" s="75" t="s">
        <v>173</v>
      </c>
      <c r="H236" s="40">
        <v>206</v>
      </c>
      <c r="I236" s="58">
        <v>0</v>
      </c>
      <c r="J236" s="58">
        <v>0</v>
      </c>
      <c r="K236" s="58">
        <v>0</v>
      </c>
      <c r="L236" s="58">
        <v>0</v>
      </c>
    </row>
    <row r="237" spans="1:12" ht="14.25" hidden="1" customHeight="1" collapsed="1">
      <c r="A237" s="64">
        <v>3</v>
      </c>
      <c r="B237" s="73">
        <v>2</v>
      </c>
      <c r="C237" s="73">
        <v>1</v>
      </c>
      <c r="D237" s="73">
        <v>1</v>
      </c>
      <c r="E237" s="73">
        <v>2</v>
      </c>
      <c r="F237" s="74">
        <v>2</v>
      </c>
      <c r="G237" s="75" t="s">
        <v>174</v>
      </c>
      <c r="H237" s="40">
        <v>207</v>
      </c>
      <c r="I237" s="58">
        <v>0</v>
      </c>
      <c r="J237" s="58">
        <v>0</v>
      </c>
      <c r="K237" s="58">
        <v>0</v>
      </c>
      <c r="L237" s="58">
        <v>0</v>
      </c>
    </row>
    <row r="238" spans="1:12" ht="14.25" hidden="1" customHeight="1" collapsed="1">
      <c r="A238" s="64">
        <v>3</v>
      </c>
      <c r="B238" s="73">
        <v>2</v>
      </c>
      <c r="C238" s="73">
        <v>1</v>
      </c>
      <c r="D238" s="73">
        <v>1</v>
      </c>
      <c r="E238" s="73">
        <v>3</v>
      </c>
      <c r="F238" s="106"/>
      <c r="G238" s="75" t="s">
        <v>175</v>
      </c>
      <c r="H238" s="40">
        <v>208</v>
      </c>
      <c r="I238" s="41">
        <f>SUM(I239:I240)</f>
        <v>0</v>
      </c>
      <c r="J238" s="41">
        <f>SUM(J239:J240)</f>
        <v>0</v>
      </c>
      <c r="K238" s="41">
        <f>SUM(K239:K240)</f>
        <v>0</v>
      </c>
      <c r="L238" s="41">
        <f>SUM(L239:L240)</f>
        <v>0</v>
      </c>
    </row>
    <row r="239" spans="1:12" ht="14.25" hidden="1" customHeight="1" collapsed="1">
      <c r="A239" s="64">
        <v>3</v>
      </c>
      <c r="B239" s="73">
        <v>2</v>
      </c>
      <c r="C239" s="73">
        <v>1</v>
      </c>
      <c r="D239" s="73">
        <v>1</v>
      </c>
      <c r="E239" s="73">
        <v>3</v>
      </c>
      <c r="F239" s="74">
        <v>1</v>
      </c>
      <c r="G239" s="75" t="s">
        <v>176</v>
      </c>
      <c r="H239" s="40">
        <v>209</v>
      </c>
      <c r="I239" s="58">
        <v>0</v>
      </c>
      <c r="J239" s="58">
        <v>0</v>
      </c>
      <c r="K239" s="58">
        <v>0</v>
      </c>
      <c r="L239" s="58">
        <v>0</v>
      </c>
    </row>
    <row r="240" spans="1:12" ht="14.25" hidden="1" customHeight="1" collapsed="1">
      <c r="A240" s="64">
        <v>3</v>
      </c>
      <c r="B240" s="73">
        <v>2</v>
      </c>
      <c r="C240" s="73">
        <v>1</v>
      </c>
      <c r="D240" s="73">
        <v>1</v>
      </c>
      <c r="E240" s="73">
        <v>3</v>
      </c>
      <c r="F240" s="74">
        <v>2</v>
      </c>
      <c r="G240" s="75" t="s">
        <v>177</v>
      </c>
      <c r="H240" s="40">
        <v>210</v>
      </c>
      <c r="I240" s="58">
        <v>0</v>
      </c>
      <c r="J240" s="58">
        <v>0</v>
      </c>
      <c r="K240" s="58">
        <v>0</v>
      </c>
      <c r="L240" s="58">
        <v>0</v>
      </c>
    </row>
    <row r="241" spans="1:12" ht="27" hidden="1" customHeight="1" collapsed="1">
      <c r="A241" s="51">
        <v>3</v>
      </c>
      <c r="B241" s="52">
        <v>2</v>
      </c>
      <c r="C241" s="52">
        <v>1</v>
      </c>
      <c r="D241" s="52">
        <v>2</v>
      </c>
      <c r="E241" s="52"/>
      <c r="F241" s="54"/>
      <c r="G241" s="53" t="s">
        <v>178</v>
      </c>
      <c r="H241" s="40">
        <v>211</v>
      </c>
      <c r="I241" s="41">
        <f>I242</f>
        <v>0</v>
      </c>
      <c r="J241" s="41">
        <f>J242</f>
        <v>0</v>
      </c>
      <c r="K241" s="41">
        <f>K242</f>
        <v>0</v>
      </c>
      <c r="L241" s="41">
        <f>L242</f>
        <v>0</v>
      </c>
    </row>
    <row r="242" spans="1:12" ht="14.25" hidden="1" customHeight="1" collapsed="1">
      <c r="A242" s="51">
        <v>3</v>
      </c>
      <c r="B242" s="52">
        <v>2</v>
      </c>
      <c r="C242" s="52">
        <v>1</v>
      </c>
      <c r="D242" s="52">
        <v>2</v>
      </c>
      <c r="E242" s="52">
        <v>1</v>
      </c>
      <c r="F242" s="54"/>
      <c r="G242" s="53" t="s">
        <v>178</v>
      </c>
      <c r="H242" s="40">
        <v>212</v>
      </c>
      <c r="I242" s="41">
        <f>SUM(I243:I244)</f>
        <v>0</v>
      </c>
      <c r="J242" s="81">
        <f>SUM(J243:J244)</f>
        <v>0</v>
      </c>
      <c r="K242" s="42">
        <f>SUM(K243:K244)</f>
        <v>0</v>
      </c>
      <c r="L242" s="42">
        <f>SUM(L243:L244)</f>
        <v>0</v>
      </c>
    </row>
    <row r="243" spans="1:12" ht="27" hidden="1" customHeight="1" collapsed="1">
      <c r="A243" s="64">
        <v>3</v>
      </c>
      <c r="B243" s="72">
        <v>2</v>
      </c>
      <c r="C243" s="73">
        <v>1</v>
      </c>
      <c r="D243" s="73">
        <v>2</v>
      </c>
      <c r="E243" s="73">
        <v>1</v>
      </c>
      <c r="F243" s="74">
        <v>1</v>
      </c>
      <c r="G243" s="75" t="s">
        <v>179</v>
      </c>
      <c r="H243" s="40">
        <v>213</v>
      </c>
      <c r="I243" s="58">
        <v>0</v>
      </c>
      <c r="J243" s="58">
        <v>0</v>
      </c>
      <c r="K243" s="58">
        <v>0</v>
      </c>
      <c r="L243" s="58">
        <v>0</v>
      </c>
    </row>
    <row r="244" spans="1:12" ht="25.5" hidden="1" customHeight="1" collapsed="1">
      <c r="A244" s="51">
        <v>3</v>
      </c>
      <c r="B244" s="52">
        <v>2</v>
      </c>
      <c r="C244" s="52">
        <v>1</v>
      </c>
      <c r="D244" s="52">
        <v>2</v>
      </c>
      <c r="E244" s="52">
        <v>1</v>
      </c>
      <c r="F244" s="54">
        <v>2</v>
      </c>
      <c r="G244" s="53" t="s">
        <v>180</v>
      </c>
      <c r="H244" s="40">
        <v>214</v>
      </c>
      <c r="I244" s="58">
        <v>0</v>
      </c>
      <c r="J244" s="58">
        <v>0</v>
      </c>
      <c r="K244" s="58">
        <v>0</v>
      </c>
      <c r="L244" s="58">
        <v>0</v>
      </c>
    </row>
    <row r="245" spans="1:12" ht="26.25" hidden="1" customHeight="1" collapsed="1">
      <c r="A245" s="46">
        <v>3</v>
      </c>
      <c r="B245" s="44">
        <v>2</v>
      </c>
      <c r="C245" s="44">
        <v>1</v>
      </c>
      <c r="D245" s="44">
        <v>3</v>
      </c>
      <c r="E245" s="44"/>
      <c r="F245" s="47"/>
      <c r="G245" s="45" t="s">
        <v>181</v>
      </c>
      <c r="H245" s="40">
        <v>215</v>
      </c>
      <c r="I245" s="61">
        <f>I246</f>
        <v>0</v>
      </c>
      <c r="J245" s="82">
        <f>J246</f>
        <v>0</v>
      </c>
      <c r="K245" s="62">
        <f>K246</f>
        <v>0</v>
      </c>
      <c r="L245" s="62">
        <f>L246</f>
        <v>0</v>
      </c>
    </row>
    <row r="246" spans="1:12" ht="29.25" hidden="1" customHeight="1" collapsed="1">
      <c r="A246" s="51">
        <v>3</v>
      </c>
      <c r="B246" s="52">
        <v>2</v>
      </c>
      <c r="C246" s="52">
        <v>1</v>
      </c>
      <c r="D246" s="52">
        <v>3</v>
      </c>
      <c r="E246" s="52">
        <v>1</v>
      </c>
      <c r="F246" s="54"/>
      <c r="G246" s="45" t="s">
        <v>181</v>
      </c>
      <c r="H246" s="40">
        <v>216</v>
      </c>
      <c r="I246" s="41">
        <f>I247+I248</f>
        <v>0</v>
      </c>
      <c r="J246" s="41">
        <f>J247+J248</f>
        <v>0</v>
      </c>
      <c r="K246" s="41">
        <f>K247+K248</f>
        <v>0</v>
      </c>
      <c r="L246" s="41">
        <f>L247+L248</f>
        <v>0</v>
      </c>
    </row>
    <row r="247" spans="1:12" ht="30" hidden="1" customHeight="1" collapsed="1">
      <c r="A247" s="51">
        <v>3</v>
      </c>
      <c r="B247" s="52">
        <v>2</v>
      </c>
      <c r="C247" s="52">
        <v>1</v>
      </c>
      <c r="D247" s="52">
        <v>3</v>
      </c>
      <c r="E247" s="52">
        <v>1</v>
      </c>
      <c r="F247" s="54">
        <v>1</v>
      </c>
      <c r="G247" s="53" t="s">
        <v>182</v>
      </c>
      <c r="H247" s="40">
        <v>217</v>
      </c>
      <c r="I247" s="58">
        <v>0</v>
      </c>
      <c r="J247" s="58">
        <v>0</v>
      </c>
      <c r="K247" s="58">
        <v>0</v>
      </c>
      <c r="L247" s="58">
        <v>0</v>
      </c>
    </row>
    <row r="248" spans="1:12" ht="27.75" hidden="1" customHeight="1" collapsed="1">
      <c r="A248" s="51">
        <v>3</v>
      </c>
      <c r="B248" s="52">
        <v>2</v>
      </c>
      <c r="C248" s="52">
        <v>1</v>
      </c>
      <c r="D248" s="52">
        <v>3</v>
      </c>
      <c r="E248" s="52">
        <v>1</v>
      </c>
      <c r="F248" s="54">
        <v>2</v>
      </c>
      <c r="G248" s="53" t="s">
        <v>183</v>
      </c>
      <c r="H248" s="40">
        <v>218</v>
      </c>
      <c r="I248" s="101">
        <v>0</v>
      </c>
      <c r="J248" s="98">
        <v>0</v>
      </c>
      <c r="K248" s="101">
        <v>0</v>
      </c>
      <c r="L248" s="101">
        <v>0</v>
      </c>
    </row>
    <row r="249" spans="1:12" ht="12" hidden="1" customHeight="1" collapsed="1">
      <c r="A249" s="51">
        <v>3</v>
      </c>
      <c r="B249" s="52">
        <v>2</v>
      </c>
      <c r="C249" s="52">
        <v>1</v>
      </c>
      <c r="D249" s="52">
        <v>4</v>
      </c>
      <c r="E249" s="52"/>
      <c r="F249" s="54"/>
      <c r="G249" s="53" t="s">
        <v>184</v>
      </c>
      <c r="H249" s="40">
        <v>219</v>
      </c>
      <c r="I249" s="41">
        <f>I250</f>
        <v>0</v>
      </c>
      <c r="J249" s="42">
        <f>J250</f>
        <v>0</v>
      </c>
      <c r="K249" s="41">
        <f>K250</f>
        <v>0</v>
      </c>
      <c r="L249" s="42">
        <f>L250</f>
        <v>0</v>
      </c>
    </row>
    <row r="250" spans="1:12" ht="14.25" hidden="1" customHeight="1" collapsed="1">
      <c r="A250" s="46">
        <v>3</v>
      </c>
      <c r="B250" s="44">
        <v>2</v>
      </c>
      <c r="C250" s="44">
        <v>1</v>
      </c>
      <c r="D250" s="44">
        <v>4</v>
      </c>
      <c r="E250" s="44">
        <v>1</v>
      </c>
      <c r="F250" s="47"/>
      <c r="G250" s="45" t="s">
        <v>184</v>
      </c>
      <c r="H250" s="40">
        <v>220</v>
      </c>
      <c r="I250" s="61">
        <f>SUM(I251:I252)</f>
        <v>0</v>
      </c>
      <c r="J250" s="82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4</v>
      </c>
      <c r="E251" s="52">
        <v>1</v>
      </c>
      <c r="F251" s="54">
        <v>1</v>
      </c>
      <c r="G251" s="53" t="s">
        <v>185</v>
      </c>
      <c r="H251" s="40">
        <v>221</v>
      </c>
      <c r="I251" s="58">
        <v>0</v>
      </c>
      <c r="J251" s="58">
        <v>0</v>
      </c>
      <c r="K251" s="58">
        <v>0</v>
      </c>
      <c r="L251" s="58">
        <v>0</v>
      </c>
    </row>
    <row r="252" spans="1:12" ht="18.75" hidden="1" customHeight="1" collapsed="1">
      <c r="A252" s="51">
        <v>3</v>
      </c>
      <c r="B252" s="52">
        <v>2</v>
      </c>
      <c r="C252" s="52">
        <v>1</v>
      </c>
      <c r="D252" s="52">
        <v>4</v>
      </c>
      <c r="E252" s="52">
        <v>1</v>
      </c>
      <c r="F252" s="54">
        <v>2</v>
      </c>
      <c r="G252" s="53" t="s">
        <v>186</v>
      </c>
      <c r="H252" s="40">
        <v>222</v>
      </c>
      <c r="I252" s="58">
        <v>0</v>
      </c>
      <c r="J252" s="58">
        <v>0</v>
      </c>
      <c r="K252" s="58">
        <v>0</v>
      </c>
      <c r="L252" s="58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5</v>
      </c>
      <c r="E253" s="52"/>
      <c r="F253" s="54"/>
      <c r="G253" s="53" t="s">
        <v>187</v>
      </c>
      <c r="H253" s="40">
        <v>223</v>
      </c>
      <c r="I253" s="41">
        <f t="shared" ref="I253:L254" si="25">I254</f>
        <v>0</v>
      </c>
      <c r="J253" s="81">
        <f t="shared" si="25"/>
        <v>0</v>
      </c>
      <c r="K253" s="42">
        <f t="shared" si="25"/>
        <v>0</v>
      </c>
      <c r="L253" s="42">
        <f t="shared" si="25"/>
        <v>0</v>
      </c>
    </row>
    <row r="254" spans="1:12" ht="16.5" hidden="1" customHeight="1" collapsed="1">
      <c r="A254" s="51">
        <v>3</v>
      </c>
      <c r="B254" s="52">
        <v>2</v>
      </c>
      <c r="C254" s="52">
        <v>1</v>
      </c>
      <c r="D254" s="52">
        <v>5</v>
      </c>
      <c r="E254" s="52">
        <v>1</v>
      </c>
      <c r="F254" s="54"/>
      <c r="G254" s="53" t="s">
        <v>187</v>
      </c>
      <c r="H254" s="40">
        <v>224</v>
      </c>
      <c r="I254" s="42">
        <f t="shared" si="25"/>
        <v>0</v>
      </c>
      <c r="J254" s="81">
        <f t="shared" si="25"/>
        <v>0</v>
      </c>
      <c r="K254" s="42">
        <f t="shared" si="25"/>
        <v>0</v>
      </c>
      <c r="L254" s="42">
        <f t="shared" si="25"/>
        <v>0</v>
      </c>
    </row>
    <row r="255" spans="1:12" hidden="1" collapsed="1">
      <c r="A255" s="72">
        <v>3</v>
      </c>
      <c r="B255" s="73">
        <v>2</v>
      </c>
      <c r="C255" s="73">
        <v>1</v>
      </c>
      <c r="D255" s="73">
        <v>5</v>
      </c>
      <c r="E255" s="73">
        <v>1</v>
      </c>
      <c r="F255" s="74">
        <v>1</v>
      </c>
      <c r="G255" s="53" t="s">
        <v>187</v>
      </c>
      <c r="H255" s="40">
        <v>225</v>
      </c>
      <c r="I255" s="101">
        <v>0</v>
      </c>
      <c r="J255" s="101">
        <v>0</v>
      </c>
      <c r="K255" s="101">
        <v>0</v>
      </c>
      <c r="L255" s="101">
        <v>0</v>
      </c>
    </row>
    <row r="256" spans="1:12" hidden="1" collapsed="1">
      <c r="A256" s="51">
        <v>3</v>
      </c>
      <c r="B256" s="52">
        <v>2</v>
      </c>
      <c r="C256" s="52">
        <v>1</v>
      </c>
      <c r="D256" s="52">
        <v>6</v>
      </c>
      <c r="E256" s="52"/>
      <c r="F256" s="54"/>
      <c r="G256" s="53" t="s">
        <v>188</v>
      </c>
      <c r="H256" s="40">
        <v>226</v>
      </c>
      <c r="I256" s="41">
        <f t="shared" ref="I256:L257" si="26">I257</f>
        <v>0</v>
      </c>
      <c r="J256" s="81">
        <f t="shared" si="26"/>
        <v>0</v>
      </c>
      <c r="K256" s="42">
        <f t="shared" si="26"/>
        <v>0</v>
      </c>
      <c r="L256" s="42">
        <f t="shared" si="26"/>
        <v>0</v>
      </c>
    </row>
    <row r="257" spans="1:12" hidden="1" collapsed="1">
      <c r="A257" s="51">
        <v>3</v>
      </c>
      <c r="B257" s="51">
        <v>2</v>
      </c>
      <c r="C257" s="52">
        <v>1</v>
      </c>
      <c r="D257" s="52">
        <v>6</v>
      </c>
      <c r="E257" s="52">
        <v>1</v>
      </c>
      <c r="F257" s="54"/>
      <c r="G257" s="53" t="s">
        <v>188</v>
      </c>
      <c r="H257" s="40">
        <v>227</v>
      </c>
      <c r="I257" s="41">
        <f t="shared" si="26"/>
        <v>0</v>
      </c>
      <c r="J257" s="81">
        <f t="shared" si="26"/>
        <v>0</v>
      </c>
      <c r="K257" s="42">
        <f t="shared" si="26"/>
        <v>0</v>
      </c>
      <c r="L257" s="42">
        <f t="shared" si="26"/>
        <v>0</v>
      </c>
    </row>
    <row r="258" spans="1:12" ht="15.75" hidden="1" customHeight="1" collapsed="1">
      <c r="A258" s="46">
        <v>3</v>
      </c>
      <c r="B258" s="46">
        <v>2</v>
      </c>
      <c r="C258" s="52">
        <v>1</v>
      </c>
      <c r="D258" s="52">
        <v>6</v>
      </c>
      <c r="E258" s="52">
        <v>1</v>
      </c>
      <c r="F258" s="54">
        <v>1</v>
      </c>
      <c r="G258" s="53" t="s">
        <v>188</v>
      </c>
      <c r="H258" s="40">
        <v>228</v>
      </c>
      <c r="I258" s="101">
        <v>0</v>
      </c>
      <c r="J258" s="101">
        <v>0</v>
      </c>
      <c r="K258" s="101">
        <v>0</v>
      </c>
      <c r="L258" s="101">
        <v>0</v>
      </c>
    </row>
    <row r="259" spans="1:12" ht="13.5" hidden="1" customHeight="1" collapsed="1">
      <c r="A259" s="51">
        <v>3</v>
      </c>
      <c r="B259" s="51">
        <v>2</v>
      </c>
      <c r="C259" s="52">
        <v>1</v>
      </c>
      <c r="D259" s="52">
        <v>7</v>
      </c>
      <c r="E259" s="52"/>
      <c r="F259" s="54"/>
      <c r="G259" s="53" t="s">
        <v>189</v>
      </c>
      <c r="H259" s="40">
        <v>229</v>
      </c>
      <c r="I259" s="41">
        <f>I260</f>
        <v>0</v>
      </c>
      <c r="J259" s="81">
        <f>J260</f>
        <v>0</v>
      </c>
      <c r="K259" s="42">
        <f>K260</f>
        <v>0</v>
      </c>
      <c r="L259" s="42">
        <f>L260</f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7</v>
      </c>
      <c r="E260" s="52">
        <v>1</v>
      </c>
      <c r="F260" s="54"/>
      <c r="G260" s="53" t="s">
        <v>189</v>
      </c>
      <c r="H260" s="40">
        <v>230</v>
      </c>
      <c r="I260" s="41">
        <f>I261+I262</f>
        <v>0</v>
      </c>
      <c r="J260" s="41">
        <f>J261+J262</f>
        <v>0</v>
      </c>
      <c r="K260" s="41">
        <f>K261+K262</f>
        <v>0</v>
      </c>
      <c r="L260" s="41">
        <f>L261+L262</f>
        <v>0</v>
      </c>
    </row>
    <row r="261" spans="1:12" ht="27" hidden="1" customHeight="1" collapsed="1">
      <c r="A261" s="51">
        <v>3</v>
      </c>
      <c r="B261" s="52">
        <v>2</v>
      </c>
      <c r="C261" s="52">
        <v>1</v>
      </c>
      <c r="D261" s="52">
        <v>7</v>
      </c>
      <c r="E261" s="52">
        <v>1</v>
      </c>
      <c r="F261" s="54">
        <v>1</v>
      </c>
      <c r="G261" s="53" t="s">
        <v>190</v>
      </c>
      <c r="H261" s="40">
        <v>231</v>
      </c>
      <c r="I261" s="57">
        <v>0</v>
      </c>
      <c r="J261" s="58">
        <v>0</v>
      </c>
      <c r="K261" s="58">
        <v>0</v>
      </c>
      <c r="L261" s="58">
        <v>0</v>
      </c>
    </row>
    <row r="262" spans="1:12" ht="24.75" hidden="1" customHeight="1" collapsed="1">
      <c r="A262" s="51">
        <v>3</v>
      </c>
      <c r="B262" s="52">
        <v>2</v>
      </c>
      <c r="C262" s="52">
        <v>1</v>
      </c>
      <c r="D262" s="52">
        <v>7</v>
      </c>
      <c r="E262" s="52">
        <v>1</v>
      </c>
      <c r="F262" s="54">
        <v>2</v>
      </c>
      <c r="G262" s="53" t="s">
        <v>191</v>
      </c>
      <c r="H262" s="40">
        <v>232</v>
      </c>
      <c r="I262" s="58">
        <v>0</v>
      </c>
      <c r="J262" s="58">
        <v>0</v>
      </c>
      <c r="K262" s="58">
        <v>0</v>
      </c>
      <c r="L262" s="58">
        <v>0</v>
      </c>
    </row>
    <row r="263" spans="1:12" ht="38.25" hidden="1" customHeight="1" collapsed="1">
      <c r="A263" s="51">
        <v>3</v>
      </c>
      <c r="B263" s="52">
        <v>2</v>
      </c>
      <c r="C263" s="52">
        <v>2</v>
      </c>
      <c r="D263" s="107"/>
      <c r="E263" s="107"/>
      <c r="F263" s="108"/>
      <c r="G263" s="53" t="s">
        <v>192</v>
      </c>
      <c r="H263" s="40">
        <v>233</v>
      </c>
      <c r="I263" s="41">
        <f>SUM(I264+I273+I277+I281+I285+I288+I291)</f>
        <v>0</v>
      </c>
      <c r="J263" s="81">
        <f>SUM(J264+J273+J277+J281+J285+J288+J291)</f>
        <v>0</v>
      </c>
      <c r="K263" s="42">
        <f>SUM(K264+K273+K277+K281+K285+K288+K291)</f>
        <v>0</v>
      </c>
      <c r="L263" s="42">
        <f>SUM(L264+L273+L277+L281+L285+L288+L291)</f>
        <v>0</v>
      </c>
    </row>
    <row r="264" spans="1:12" hidden="1" collapsed="1">
      <c r="A264" s="51">
        <v>3</v>
      </c>
      <c r="B264" s="52">
        <v>2</v>
      </c>
      <c r="C264" s="52">
        <v>2</v>
      </c>
      <c r="D264" s="52">
        <v>1</v>
      </c>
      <c r="E264" s="52"/>
      <c r="F264" s="54"/>
      <c r="G264" s="53" t="s">
        <v>193</v>
      </c>
      <c r="H264" s="40">
        <v>234</v>
      </c>
      <c r="I264" s="41">
        <f>I265</f>
        <v>0</v>
      </c>
      <c r="J264" s="41">
        <f>J265</f>
        <v>0</v>
      </c>
      <c r="K264" s="41">
        <f>K265</f>
        <v>0</v>
      </c>
      <c r="L264" s="41">
        <f>L265</f>
        <v>0</v>
      </c>
    </row>
    <row r="265" spans="1:12" hidden="1" collapsed="1">
      <c r="A265" s="55">
        <v>3</v>
      </c>
      <c r="B265" s="51">
        <v>2</v>
      </c>
      <c r="C265" s="52">
        <v>2</v>
      </c>
      <c r="D265" s="52">
        <v>1</v>
      </c>
      <c r="E265" s="52">
        <v>1</v>
      </c>
      <c r="F265" s="54"/>
      <c r="G265" s="53" t="s">
        <v>171</v>
      </c>
      <c r="H265" s="40">
        <v>235</v>
      </c>
      <c r="I265" s="41">
        <f>SUM(I266)</f>
        <v>0</v>
      </c>
      <c r="J265" s="41">
        <f>SUM(J266)</f>
        <v>0</v>
      </c>
      <c r="K265" s="41">
        <f>SUM(K266)</f>
        <v>0</v>
      </c>
      <c r="L265" s="41">
        <f>SUM(L266)</f>
        <v>0</v>
      </c>
    </row>
    <row r="266" spans="1:12" hidden="1" collapsed="1">
      <c r="A266" s="55">
        <v>3</v>
      </c>
      <c r="B266" s="51">
        <v>2</v>
      </c>
      <c r="C266" s="52">
        <v>2</v>
      </c>
      <c r="D266" s="52">
        <v>1</v>
      </c>
      <c r="E266" s="52">
        <v>1</v>
      </c>
      <c r="F266" s="54">
        <v>1</v>
      </c>
      <c r="G266" s="53" t="s">
        <v>171</v>
      </c>
      <c r="H266" s="40">
        <v>236</v>
      </c>
      <c r="I266" s="58">
        <v>0</v>
      </c>
      <c r="J266" s="58">
        <v>0</v>
      </c>
      <c r="K266" s="58">
        <v>0</v>
      </c>
      <c r="L266" s="58">
        <v>0</v>
      </c>
    </row>
    <row r="267" spans="1:12" ht="15" hidden="1" customHeight="1" collapsed="1">
      <c r="A267" s="55">
        <v>3</v>
      </c>
      <c r="B267" s="51">
        <v>2</v>
      </c>
      <c r="C267" s="52">
        <v>2</v>
      </c>
      <c r="D267" s="52">
        <v>1</v>
      </c>
      <c r="E267" s="52">
        <v>2</v>
      </c>
      <c r="F267" s="54"/>
      <c r="G267" s="53" t="s">
        <v>194</v>
      </c>
      <c r="H267" s="40">
        <v>237</v>
      </c>
      <c r="I267" s="41">
        <f>SUM(I268:I269)</f>
        <v>0</v>
      </c>
      <c r="J267" s="41">
        <f>SUM(J268:J269)</f>
        <v>0</v>
      </c>
      <c r="K267" s="41">
        <f>SUM(K268:K269)</f>
        <v>0</v>
      </c>
      <c r="L267" s="41">
        <f>SUM(L268:L269)</f>
        <v>0</v>
      </c>
    </row>
    <row r="268" spans="1:12" ht="15" hidden="1" customHeight="1" collapsed="1">
      <c r="A268" s="55">
        <v>3</v>
      </c>
      <c r="B268" s="51">
        <v>2</v>
      </c>
      <c r="C268" s="52">
        <v>2</v>
      </c>
      <c r="D268" s="52">
        <v>1</v>
      </c>
      <c r="E268" s="52">
        <v>2</v>
      </c>
      <c r="F268" s="54">
        <v>1</v>
      </c>
      <c r="G268" s="53" t="s">
        <v>173</v>
      </c>
      <c r="H268" s="40">
        <v>238</v>
      </c>
      <c r="I268" s="58">
        <v>0</v>
      </c>
      <c r="J268" s="57">
        <v>0</v>
      </c>
      <c r="K268" s="58">
        <v>0</v>
      </c>
      <c r="L268" s="58">
        <v>0</v>
      </c>
    </row>
    <row r="269" spans="1:12" ht="15" hidden="1" customHeight="1" collapsed="1">
      <c r="A269" s="55">
        <v>3</v>
      </c>
      <c r="B269" s="51">
        <v>2</v>
      </c>
      <c r="C269" s="52">
        <v>2</v>
      </c>
      <c r="D269" s="52">
        <v>1</v>
      </c>
      <c r="E269" s="52">
        <v>2</v>
      </c>
      <c r="F269" s="54">
        <v>2</v>
      </c>
      <c r="G269" s="53" t="s">
        <v>174</v>
      </c>
      <c r="H269" s="40">
        <v>239</v>
      </c>
      <c r="I269" s="58">
        <v>0</v>
      </c>
      <c r="J269" s="57">
        <v>0</v>
      </c>
      <c r="K269" s="58">
        <v>0</v>
      </c>
      <c r="L269" s="58">
        <v>0</v>
      </c>
    </row>
    <row r="270" spans="1:12" ht="15" hidden="1" customHeight="1" collapsed="1">
      <c r="A270" s="55">
        <v>3</v>
      </c>
      <c r="B270" s="51">
        <v>2</v>
      </c>
      <c r="C270" s="52">
        <v>2</v>
      </c>
      <c r="D270" s="52">
        <v>1</v>
      </c>
      <c r="E270" s="52">
        <v>3</v>
      </c>
      <c r="F270" s="54"/>
      <c r="G270" s="53" t="s">
        <v>175</v>
      </c>
      <c r="H270" s="40">
        <v>240</v>
      </c>
      <c r="I270" s="41">
        <f>SUM(I271:I272)</f>
        <v>0</v>
      </c>
      <c r="J270" s="41">
        <f>SUM(J271:J272)</f>
        <v>0</v>
      </c>
      <c r="K270" s="41">
        <f>SUM(K271:K272)</f>
        <v>0</v>
      </c>
      <c r="L270" s="41">
        <f>SUM(L271:L272)</f>
        <v>0</v>
      </c>
    </row>
    <row r="271" spans="1:12" ht="15" hidden="1" customHeight="1" collapsed="1">
      <c r="A271" s="55">
        <v>3</v>
      </c>
      <c r="B271" s="51">
        <v>2</v>
      </c>
      <c r="C271" s="52">
        <v>2</v>
      </c>
      <c r="D271" s="52">
        <v>1</v>
      </c>
      <c r="E271" s="52">
        <v>3</v>
      </c>
      <c r="F271" s="54">
        <v>1</v>
      </c>
      <c r="G271" s="53" t="s">
        <v>176</v>
      </c>
      <c r="H271" s="40">
        <v>241</v>
      </c>
      <c r="I271" s="58">
        <v>0</v>
      </c>
      <c r="J271" s="57">
        <v>0</v>
      </c>
      <c r="K271" s="58">
        <v>0</v>
      </c>
      <c r="L271" s="58">
        <v>0</v>
      </c>
    </row>
    <row r="272" spans="1:12" ht="15" hidden="1" customHeight="1" collapsed="1">
      <c r="A272" s="55">
        <v>3</v>
      </c>
      <c r="B272" s="51">
        <v>2</v>
      </c>
      <c r="C272" s="52">
        <v>2</v>
      </c>
      <c r="D272" s="52">
        <v>1</v>
      </c>
      <c r="E272" s="52">
        <v>3</v>
      </c>
      <c r="F272" s="54">
        <v>2</v>
      </c>
      <c r="G272" s="53" t="s">
        <v>195</v>
      </c>
      <c r="H272" s="40">
        <v>242</v>
      </c>
      <c r="I272" s="58">
        <v>0</v>
      </c>
      <c r="J272" s="57">
        <v>0</v>
      </c>
      <c r="K272" s="58">
        <v>0</v>
      </c>
      <c r="L272" s="58">
        <v>0</v>
      </c>
    </row>
    <row r="273" spans="1:12" ht="25.5" hidden="1" customHeight="1" collapsed="1">
      <c r="A273" s="55">
        <v>3</v>
      </c>
      <c r="B273" s="51">
        <v>2</v>
      </c>
      <c r="C273" s="52">
        <v>2</v>
      </c>
      <c r="D273" s="52">
        <v>2</v>
      </c>
      <c r="E273" s="52"/>
      <c r="F273" s="54"/>
      <c r="G273" s="53" t="s">
        <v>196</v>
      </c>
      <c r="H273" s="40">
        <v>243</v>
      </c>
      <c r="I273" s="41">
        <f>I274</f>
        <v>0</v>
      </c>
      <c r="J273" s="42">
        <f>J274</f>
        <v>0</v>
      </c>
      <c r="K273" s="41">
        <f>K274</f>
        <v>0</v>
      </c>
      <c r="L273" s="42">
        <f>L274</f>
        <v>0</v>
      </c>
    </row>
    <row r="274" spans="1:12" ht="20.25" hidden="1" customHeight="1" collapsed="1">
      <c r="A274" s="51">
        <v>3</v>
      </c>
      <c r="B274" s="52">
        <v>2</v>
      </c>
      <c r="C274" s="44">
        <v>2</v>
      </c>
      <c r="D274" s="44">
        <v>2</v>
      </c>
      <c r="E274" s="44">
        <v>1</v>
      </c>
      <c r="F274" s="47"/>
      <c r="G274" s="53" t="s">
        <v>196</v>
      </c>
      <c r="H274" s="40">
        <v>244</v>
      </c>
      <c r="I274" s="61">
        <f>SUM(I275:I276)</f>
        <v>0</v>
      </c>
      <c r="J274" s="82">
        <f>SUM(J275:J276)</f>
        <v>0</v>
      </c>
      <c r="K274" s="62">
        <f>SUM(K275:K276)</f>
        <v>0</v>
      </c>
      <c r="L274" s="62">
        <f>SUM(L275:L276)</f>
        <v>0</v>
      </c>
    </row>
    <row r="275" spans="1:12" ht="25.5" hidden="1" customHeight="1" collapsed="1">
      <c r="A275" s="51">
        <v>3</v>
      </c>
      <c r="B275" s="52">
        <v>2</v>
      </c>
      <c r="C275" s="52">
        <v>2</v>
      </c>
      <c r="D275" s="52">
        <v>2</v>
      </c>
      <c r="E275" s="52">
        <v>1</v>
      </c>
      <c r="F275" s="54">
        <v>1</v>
      </c>
      <c r="G275" s="53" t="s">
        <v>197</v>
      </c>
      <c r="H275" s="40">
        <v>245</v>
      </c>
      <c r="I275" s="58">
        <v>0</v>
      </c>
      <c r="J275" s="58">
        <v>0</v>
      </c>
      <c r="K275" s="58">
        <v>0</v>
      </c>
      <c r="L275" s="58">
        <v>0</v>
      </c>
    </row>
    <row r="276" spans="1:12" ht="25.5" hidden="1" customHeight="1" collapsed="1">
      <c r="A276" s="51">
        <v>3</v>
      </c>
      <c r="B276" s="52">
        <v>2</v>
      </c>
      <c r="C276" s="52">
        <v>2</v>
      </c>
      <c r="D276" s="52">
        <v>2</v>
      </c>
      <c r="E276" s="52">
        <v>1</v>
      </c>
      <c r="F276" s="54">
        <v>2</v>
      </c>
      <c r="G276" s="55" t="s">
        <v>198</v>
      </c>
      <c r="H276" s="40">
        <v>246</v>
      </c>
      <c r="I276" s="58">
        <v>0</v>
      </c>
      <c r="J276" s="58">
        <v>0</v>
      </c>
      <c r="K276" s="58">
        <v>0</v>
      </c>
      <c r="L276" s="58">
        <v>0</v>
      </c>
    </row>
    <row r="277" spans="1:12" ht="25.5" hidden="1" customHeight="1" collapsed="1">
      <c r="A277" s="51">
        <v>3</v>
      </c>
      <c r="B277" s="52">
        <v>2</v>
      </c>
      <c r="C277" s="52">
        <v>2</v>
      </c>
      <c r="D277" s="52">
        <v>3</v>
      </c>
      <c r="E277" s="52"/>
      <c r="F277" s="54"/>
      <c r="G277" s="53" t="s">
        <v>199</v>
      </c>
      <c r="H277" s="40">
        <v>247</v>
      </c>
      <c r="I277" s="41">
        <f>I278</f>
        <v>0</v>
      </c>
      <c r="J277" s="81">
        <f>J278</f>
        <v>0</v>
      </c>
      <c r="K277" s="42">
        <f>K278</f>
        <v>0</v>
      </c>
      <c r="L277" s="42">
        <f>L278</f>
        <v>0</v>
      </c>
    </row>
    <row r="278" spans="1:12" ht="30" hidden="1" customHeight="1" collapsed="1">
      <c r="A278" s="46">
        <v>3</v>
      </c>
      <c r="B278" s="52">
        <v>2</v>
      </c>
      <c r="C278" s="52">
        <v>2</v>
      </c>
      <c r="D278" s="52">
        <v>3</v>
      </c>
      <c r="E278" s="52">
        <v>1</v>
      </c>
      <c r="F278" s="54"/>
      <c r="G278" s="53" t="s">
        <v>199</v>
      </c>
      <c r="H278" s="40">
        <v>248</v>
      </c>
      <c r="I278" s="41">
        <f>I279+I280</f>
        <v>0</v>
      </c>
      <c r="J278" s="41">
        <f>J279+J280</f>
        <v>0</v>
      </c>
      <c r="K278" s="41">
        <f>K279+K280</f>
        <v>0</v>
      </c>
      <c r="L278" s="41">
        <f>L279+L280</f>
        <v>0</v>
      </c>
    </row>
    <row r="279" spans="1:12" ht="31.5" hidden="1" customHeight="1" collapsed="1">
      <c r="A279" s="46">
        <v>3</v>
      </c>
      <c r="B279" s="52">
        <v>2</v>
      </c>
      <c r="C279" s="52">
        <v>2</v>
      </c>
      <c r="D279" s="52">
        <v>3</v>
      </c>
      <c r="E279" s="52">
        <v>1</v>
      </c>
      <c r="F279" s="54">
        <v>1</v>
      </c>
      <c r="G279" s="53" t="s">
        <v>200</v>
      </c>
      <c r="H279" s="40">
        <v>249</v>
      </c>
      <c r="I279" s="58">
        <v>0</v>
      </c>
      <c r="J279" s="58">
        <v>0</v>
      </c>
      <c r="K279" s="58">
        <v>0</v>
      </c>
      <c r="L279" s="58">
        <v>0</v>
      </c>
    </row>
    <row r="280" spans="1:12" ht="25.5" hidden="1" customHeight="1" collapsed="1">
      <c r="A280" s="46">
        <v>3</v>
      </c>
      <c r="B280" s="52">
        <v>2</v>
      </c>
      <c r="C280" s="52">
        <v>2</v>
      </c>
      <c r="D280" s="52">
        <v>3</v>
      </c>
      <c r="E280" s="52">
        <v>1</v>
      </c>
      <c r="F280" s="54">
        <v>2</v>
      </c>
      <c r="G280" s="53" t="s">
        <v>201</v>
      </c>
      <c r="H280" s="40">
        <v>250</v>
      </c>
      <c r="I280" s="58">
        <v>0</v>
      </c>
      <c r="J280" s="58">
        <v>0</v>
      </c>
      <c r="K280" s="58">
        <v>0</v>
      </c>
      <c r="L280" s="58">
        <v>0</v>
      </c>
    </row>
    <row r="281" spans="1:12" ht="22.5" hidden="1" customHeight="1" collapsed="1">
      <c r="A281" s="51">
        <v>3</v>
      </c>
      <c r="B281" s="52">
        <v>2</v>
      </c>
      <c r="C281" s="52">
        <v>2</v>
      </c>
      <c r="D281" s="52">
        <v>4</v>
      </c>
      <c r="E281" s="52"/>
      <c r="F281" s="54"/>
      <c r="G281" s="53" t="s">
        <v>202</v>
      </c>
      <c r="H281" s="40">
        <v>251</v>
      </c>
      <c r="I281" s="41">
        <f>I282</f>
        <v>0</v>
      </c>
      <c r="J281" s="81">
        <f>J282</f>
        <v>0</v>
      </c>
      <c r="K281" s="42">
        <f>K282</f>
        <v>0</v>
      </c>
      <c r="L281" s="42">
        <f>L282</f>
        <v>0</v>
      </c>
    </row>
    <row r="282" spans="1:12" hidden="1" collapsed="1">
      <c r="A282" s="51">
        <v>3</v>
      </c>
      <c r="B282" s="52">
        <v>2</v>
      </c>
      <c r="C282" s="52">
        <v>2</v>
      </c>
      <c r="D282" s="52">
        <v>4</v>
      </c>
      <c r="E282" s="52">
        <v>1</v>
      </c>
      <c r="F282" s="54"/>
      <c r="G282" s="53" t="s">
        <v>202</v>
      </c>
      <c r="H282" s="40">
        <v>252</v>
      </c>
      <c r="I282" s="41">
        <f>SUM(I283:I284)</f>
        <v>0</v>
      </c>
      <c r="J282" s="81">
        <f>SUM(J283:J284)</f>
        <v>0</v>
      </c>
      <c r="K282" s="42">
        <f>SUM(K283:K284)</f>
        <v>0</v>
      </c>
      <c r="L282" s="42">
        <f>SUM(L283:L284)</f>
        <v>0</v>
      </c>
    </row>
    <row r="283" spans="1:12" ht="30.75" hidden="1" customHeight="1" collapsed="1">
      <c r="A283" s="51">
        <v>3</v>
      </c>
      <c r="B283" s="52">
        <v>2</v>
      </c>
      <c r="C283" s="52">
        <v>2</v>
      </c>
      <c r="D283" s="52">
        <v>4</v>
      </c>
      <c r="E283" s="52">
        <v>1</v>
      </c>
      <c r="F283" s="54">
        <v>1</v>
      </c>
      <c r="G283" s="53" t="s">
        <v>203</v>
      </c>
      <c r="H283" s="40">
        <v>253</v>
      </c>
      <c r="I283" s="58">
        <v>0</v>
      </c>
      <c r="J283" s="58">
        <v>0</v>
      </c>
      <c r="K283" s="58">
        <v>0</v>
      </c>
      <c r="L283" s="58">
        <v>0</v>
      </c>
    </row>
    <row r="284" spans="1:12" ht="27.75" hidden="1" customHeight="1" collapsed="1">
      <c r="A284" s="46">
        <v>3</v>
      </c>
      <c r="B284" s="44">
        <v>2</v>
      </c>
      <c r="C284" s="44">
        <v>2</v>
      </c>
      <c r="D284" s="44">
        <v>4</v>
      </c>
      <c r="E284" s="44">
        <v>1</v>
      </c>
      <c r="F284" s="47">
        <v>2</v>
      </c>
      <c r="G284" s="55" t="s">
        <v>204</v>
      </c>
      <c r="H284" s="40">
        <v>254</v>
      </c>
      <c r="I284" s="58">
        <v>0</v>
      </c>
      <c r="J284" s="58">
        <v>0</v>
      </c>
      <c r="K284" s="58">
        <v>0</v>
      </c>
      <c r="L284" s="58">
        <v>0</v>
      </c>
    </row>
    <row r="285" spans="1:12" ht="14.25" hidden="1" customHeight="1" collapsed="1">
      <c r="A285" s="51">
        <v>3</v>
      </c>
      <c r="B285" s="52">
        <v>2</v>
      </c>
      <c r="C285" s="52">
        <v>2</v>
      </c>
      <c r="D285" s="52">
        <v>5</v>
      </c>
      <c r="E285" s="52"/>
      <c r="F285" s="54"/>
      <c r="G285" s="53" t="s">
        <v>205</v>
      </c>
      <c r="H285" s="40">
        <v>255</v>
      </c>
      <c r="I285" s="41">
        <f t="shared" ref="I285:L286" si="27">I286</f>
        <v>0</v>
      </c>
      <c r="J285" s="81">
        <f t="shared" si="27"/>
        <v>0</v>
      </c>
      <c r="K285" s="42">
        <f t="shared" si="27"/>
        <v>0</v>
      </c>
      <c r="L285" s="42">
        <f t="shared" si="27"/>
        <v>0</v>
      </c>
    </row>
    <row r="286" spans="1:12" ht="15.75" hidden="1" customHeight="1" collapsed="1">
      <c r="A286" s="51">
        <v>3</v>
      </c>
      <c r="B286" s="52">
        <v>2</v>
      </c>
      <c r="C286" s="52">
        <v>2</v>
      </c>
      <c r="D286" s="52">
        <v>5</v>
      </c>
      <c r="E286" s="52">
        <v>1</v>
      </c>
      <c r="F286" s="54"/>
      <c r="G286" s="53" t="s">
        <v>205</v>
      </c>
      <c r="H286" s="40">
        <v>256</v>
      </c>
      <c r="I286" s="41">
        <f t="shared" si="27"/>
        <v>0</v>
      </c>
      <c r="J286" s="81">
        <f t="shared" si="27"/>
        <v>0</v>
      </c>
      <c r="K286" s="42">
        <f t="shared" si="27"/>
        <v>0</v>
      </c>
      <c r="L286" s="42">
        <f t="shared" si="27"/>
        <v>0</v>
      </c>
    </row>
    <row r="287" spans="1:12" ht="15.75" hidden="1" customHeight="1" collapsed="1">
      <c r="A287" s="51">
        <v>3</v>
      </c>
      <c r="B287" s="52">
        <v>2</v>
      </c>
      <c r="C287" s="52">
        <v>2</v>
      </c>
      <c r="D287" s="52">
        <v>5</v>
      </c>
      <c r="E287" s="52">
        <v>1</v>
      </c>
      <c r="F287" s="54">
        <v>1</v>
      </c>
      <c r="G287" s="53" t="s">
        <v>205</v>
      </c>
      <c r="H287" s="40">
        <v>257</v>
      </c>
      <c r="I287" s="58">
        <v>0</v>
      </c>
      <c r="J287" s="58">
        <v>0</v>
      </c>
      <c r="K287" s="58">
        <v>0</v>
      </c>
      <c r="L287" s="58">
        <v>0</v>
      </c>
    </row>
    <row r="288" spans="1:12" ht="14.25" hidden="1" customHeight="1" collapsed="1">
      <c r="A288" s="51">
        <v>3</v>
      </c>
      <c r="B288" s="52">
        <v>2</v>
      </c>
      <c r="C288" s="52">
        <v>2</v>
      </c>
      <c r="D288" s="52">
        <v>6</v>
      </c>
      <c r="E288" s="52"/>
      <c r="F288" s="54"/>
      <c r="G288" s="53" t="s">
        <v>188</v>
      </c>
      <c r="H288" s="40">
        <v>258</v>
      </c>
      <c r="I288" s="41">
        <f t="shared" ref="I288:L289" si="28">I289</f>
        <v>0</v>
      </c>
      <c r="J288" s="109">
        <f t="shared" si="28"/>
        <v>0</v>
      </c>
      <c r="K288" s="42">
        <f t="shared" si="28"/>
        <v>0</v>
      </c>
      <c r="L288" s="42">
        <f t="shared" si="28"/>
        <v>0</v>
      </c>
    </row>
    <row r="289" spans="1:12" ht="15" hidden="1" customHeight="1" collapsed="1">
      <c r="A289" s="51">
        <v>3</v>
      </c>
      <c r="B289" s="52">
        <v>2</v>
      </c>
      <c r="C289" s="52">
        <v>2</v>
      </c>
      <c r="D289" s="52">
        <v>6</v>
      </c>
      <c r="E289" s="52">
        <v>1</v>
      </c>
      <c r="F289" s="54"/>
      <c r="G289" s="53" t="s">
        <v>188</v>
      </c>
      <c r="H289" s="40">
        <v>259</v>
      </c>
      <c r="I289" s="41">
        <f t="shared" si="28"/>
        <v>0</v>
      </c>
      <c r="J289" s="109">
        <f t="shared" si="28"/>
        <v>0</v>
      </c>
      <c r="K289" s="42">
        <f t="shared" si="28"/>
        <v>0</v>
      </c>
      <c r="L289" s="42">
        <f t="shared" si="28"/>
        <v>0</v>
      </c>
    </row>
    <row r="290" spans="1:12" ht="15" hidden="1" customHeight="1" collapsed="1">
      <c r="A290" s="51">
        <v>3</v>
      </c>
      <c r="B290" s="73">
        <v>2</v>
      </c>
      <c r="C290" s="73">
        <v>2</v>
      </c>
      <c r="D290" s="52">
        <v>6</v>
      </c>
      <c r="E290" s="73">
        <v>1</v>
      </c>
      <c r="F290" s="74">
        <v>1</v>
      </c>
      <c r="G290" s="75" t="s">
        <v>188</v>
      </c>
      <c r="H290" s="40">
        <v>260</v>
      </c>
      <c r="I290" s="58">
        <v>0</v>
      </c>
      <c r="J290" s="58">
        <v>0</v>
      </c>
      <c r="K290" s="58">
        <v>0</v>
      </c>
      <c r="L290" s="58">
        <v>0</v>
      </c>
    </row>
    <row r="291" spans="1:12" ht="14.25" hidden="1" customHeight="1" collapsed="1">
      <c r="A291" s="55">
        <v>3</v>
      </c>
      <c r="B291" s="51">
        <v>2</v>
      </c>
      <c r="C291" s="52">
        <v>2</v>
      </c>
      <c r="D291" s="52">
        <v>7</v>
      </c>
      <c r="E291" s="52"/>
      <c r="F291" s="54"/>
      <c r="G291" s="53" t="s">
        <v>189</v>
      </c>
      <c r="H291" s="40">
        <v>261</v>
      </c>
      <c r="I291" s="41">
        <f>I292</f>
        <v>0</v>
      </c>
      <c r="J291" s="109">
        <f>J292</f>
        <v>0</v>
      </c>
      <c r="K291" s="42">
        <f>K292</f>
        <v>0</v>
      </c>
      <c r="L291" s="42">
        <f>L292</f>
        <v>0</v>
      </c>
    </row>
    <row r="292" spans="1:12" ht="15" hidden="1" customHeight="1" collapsed="1">
      <c r="A292" s="55">
        <v>3</v>
      </c>
      <c r="B292" s="51">
        <v>2</v>
      </c>
      <c r="C292" s="52">
        <v>2</v>
      </c>
      <c r="D292" s="52">
        <v>7</v>
      </c>
      <c r="E292" s="52">
        <v>1</v>
      </c>
      <c r="F292" s="54"/>
      <c r="G292" s="53" t="s">
        <v>189</v>
      </c>
      <c r="H292" s="40">
        <v>262</v>
      </c>
      <c r="I292" s="41">
        <f>I293+I294</f>
        <v>0</v>
      </c>
      <c r="J292" s="41">
        <f>J293+J294</f>
        <v>0</v>
      </c>
      <c r="K292" s="41">
        <f>K293+K294</f>
        <v>0</v>
      </c>
      <c r="L292" s="41">
        <f>L293+L294</f>
        <v>0</v>
      </c>
    </row>
    <row r="293" spans="1:12" ht="27.75" hidden="1" customHeight="1" collapsed="1">
      <c r="A293" s="55">
        <v>3</v>
      </c>
      <c r="B293" s="51">
        <v>2</v>
      </c>
      <c r="C293" s="51">
        <v>2</v>
      </c>
      <c r="D293" s="52">
        <v>7</v>
      </c>
      <c r="E293" s="52">
        <v>1</v>
      </c>
      <c r="F293" s="54">
        <v>1</v>
      </c>
      <c r="G293" s="53" t="s">
        <v>190</v>
      </c>
      <c r="H293" s="40">
        <v>263</v>
      </c>
      <c r="I293" s="58">
        <v>0</v>
      </c>
      <c r="J293" s="58">
        <v>0</v>
      </c>
      <c r="K293" s="58">
        <v>0</v>
      </c>
      <c r="L293" s="58">
        <v>0</v>
      </c>
    </row>
    <row r="294" spans="1:12" ht="25.5" hidden="1" customHeight="1" collapsed="1">
      <c r="A294" s="55">
        <v>3</v>
      </c>
      <c r="B294" s="51">
        <v>2</v>
      </c>
      <c r="C294" s="51">
        <v>2</v>
      </c>
      <c r="D294" s="52">
        <v>7</v>
      </c>
      <c r="E294" s="52">
        <v>1</v>
      </c>
      <c r="F294" s="54">
        <v>2</v>
      </c>
      <c r="G294" s="53" t="s">
        <v>191</v>
      </c>
      <c r="H294" s="40">
        <v>264</v>
      </c>
      <c r="I294" s="58">
        <v>0</v>
      </c>
      <c r="J294" s="58">
        <v>0</v>
      </c>
      <c r="K294" s="58">
        <v>0</v>
      </c>
      <c r="L294" s="58">
        <v>0</v>
      </c>
    </row>
    <row r="295" spans="1:12" ht="30" hidden="1" customHeight="1" collapsed="1">
      <c r="A295" s="59">
        <v>3</v>
      </c>
      <c r="B295" s="59">
        <v>3</v>
      </c>
      <c r="C295" s="36"/>
      <c r="D295" s="37"/>
      <c r="E295" s="37"/>
      <c r="F295" s="39"/>
      <c r="G295" s="38" t="s">
        <v>206</v>
      </c>
      <c r="H295" s="40">
        <v>265</v>
      </c>
      <c r="I295" s="41">
        <f>SUM(I296+I328)</f>
        <v>0</v>
      </c>
      <c r="J295" s="109">
        <f>SUM(J296+J328)</f>
        <v>0</v>
      </c>
      <c r="K295" s="42">
        <f>SUM(K296+K328)</f>
        <v>0</v>
      </c>
      <c r="L295" s="42">
        <f>SUM(L296+L328)</f>
        <v>0</v>
      </c>
    </row>
    <row r="296" spans="1:12" ht="40.5" hidden="1" customHeight="1" collapsed="1">
      <c r="A296" s="55">
        <v>3</v>
      </c>
      <c r="B296" s="55">
        <v>3</v>
      </c>
      <c r="C296" s="51">
        <v>1</v>
      </c>
      <c r="D296" s="52"/>
      <c r="E296" s="52"/>
      <c r="F296" s="54"/>
      <c r="G296" s="53" t="s">
        <v>207</v>
      </c>
      <c r="H296" s="40">
        <v>266</v>
      </c>
      <c r="I296" s="41">
        <f>SUM(I297+I306+I310+I314+I318+I321+I324)</f>
        <v>0</v>
      </c>
      <c r="J296" s="109">
        <f>SUM(J297+J306+J310+J314+J318+J321+J324)</f>
        <v>0</v>
      </c>
      <c r="K296" s="42">
        <f>SUM(K297+K306+K310+K314+K318+K321+K324)</f>
        <v>0</v>
      </c>
      <c r="L296" s="42">
        <f>SUM(L297+L306+L310+L314+L318+L321+L324)</f>
        <v>0</v>
      </c>
    </row>
    <row r="297" spans="1:12" ht="15" hidden="1" customHeight="1" collapsed="1">
      <c r="A297" s="55">
        <v>3</v>
      </c>
      <c r="B297" s="55">
        <v>3</v>
      </c>
      <c r="C297" s="51">
        <v>1</v>
      </c>
      <c r="D297" s="52">
        <v>1</v>
      </c>
      <c r="E297" s="52"/>
      <c r="F297" s="54"/>
      <c r="G297" s="53" t="s">
        <v>193</v>
      </c>
      <c r="H297" s="40">
        <v>267</v>
      </c>
      <c r="I297" s="41">
        <f>SUM(I298+I300+I303)</f>
        <v>0</v>
      </c>
      <c r="J297" s="41">
        <f>SUM(J298+J300+J303)</f>
        <v>0</v>
      </c>
      <c r="K297" s="41">
        <f>SUM(K298+K300+K303)</f>
        <v>0</v>
      </c>
      <c r="L297" s="41">
        <f>SUM(L298+L300+L303)</f>
        <v>0</v>
      </c>
    </row>
    <row r="298" spans="1:12" ht="12.75" hidden="1" customHeight="1" collapsed="1">
      <c r="A298" s="55">
        <v>3</v>
      </c>
      <c r="B298" s="55">
        <v>3</v>
      </c>
      <c r="C298" s="51">
        <v>1</v>
      </c>
      <c r="D298" s="52">
        <v>1</v>
      </c>
      <c r="E298" s="52">
        <v>1</v>
      </c>
      <c r="F298" s="54"/>
      <c r="G298" s="53" t="s">
        <v>171</v>
      </c>
      <c r="H298" s="40">
        <v>268</v>
      </c>
      <c r="I298" s="41">
        <f>SUM(I299:I299)</f>
        <v>0</v>
      </c>
      <c r="J298" s="109">
        <f>SUM(J299:J299)</f>
        <v>0</v>
      </c>
      <c r="K298" s="42">
        <f>SUM(K299:K299)</f>
        <v>0</v>
      </c>
      <c r="L298" s="42">
        <f>SUM(L299:L299)</f>
        <v>0</v>
      </c>
    </row>
    <row r="299" spans="1:12" ht="15" hidden="1" customHeight="1" collapsed="1">
      <c r="A299" s="55">
        <v>3</v>
      </c>
      <c r="B299" s="55">
        <v>3</v>
      </c>
      <c r="C299" s="51">
        <v>1</v>
      </c>
      <c r="D299" s="52">
        <v>1</v>
      </c>
      <c r="E299" s="52">
        <v>1</v>
      </c>
      <c r="F299" s="54">
        <v>1</v>
      </c>
      <c r="G299" s="53" t="s">
        <v>171</v>
      </c>
      <c r="H299" s="40">
        <v>269</v>
      </c>
      <c r="I299" s="58">
        <v>0</v>
      </c>
      <c r="J299" s="58">
        <v>0</v>
      </c>
      <c r="K299" s="58">
        <v>0</v>
      </c>
      <c r="L299" s="58">
        <v>0</v>
      </c>
    </row>
    <row r="300" spans="1:12" ht="14.25" hidden="1" customHeight="1" collapsed="1">
      <c r="A300" s="55">
        <v>3</v>
      </c>
      <c r="B300" s="55">
        <v>3</v>
      </c>
      <c r="C300" s="51">
        <v>1</v>
      </c>
      <c r="D300" s="52">
        <v>1</v>
      </c>
      <c r="E300" s="52">
        <v>2</v>
      </c>
      <c r="F300" s="54"/>
      <c r="G300" s="53" t="s">
        <v>194</v>
      </c>
      <c r="H300" s="40">
        <v>270</v>
      </c>
      <c r="I300" s="41">
        <f>SUM(I301:I302)</f>
        <v>0</v>
      </c>
      <c r="J300" s="41">
        <f>SUM(J301:J302)</f>
        <v>0</v>
      </c>
      <c r="K300" s="41">
        <f>SUM(K301:K302)</f>
        <v>0</v>
      </c>
      <c r="L300" s="41">
        <f>SUM(L301:L302)</f>
        <v>0</v>
      </c>
    </row>
    <row r="301" spans="1:12" ht="14.25" hidden="1" customHeight="1" collapsed="1">
      <c r="A301" s="55">
        <v>3</v>
      </c>
      <c r="B301" s="55">
        <v>3</v>
      </c>
      <c r="C301" s="51">
        <v>1</v>
      </c>
      <c r="D301" s="52">
        <v>1</v>
      </c>
      <c r="E301" s="52">
        <v>2</v>
      </c>
      <c r="F301" s="54">
        <v>1</v>
      </c>
      <c r="G301" s="53" t="s">
        <v>173</v>
      </c>
      <c r="H301" s="40">
        <v>271</v>
      </c>
      <c r="I301" s="58">
        <v>0</v>
      </c>
      <c r="J301" s="58">
        <v>0</v>
      </c>
      <c r="K301" s="58">
        <v>0</v>
      </c>
      <c r="L301" s="58">
        <v>0</v>
      </c>
    </row>
    <row r="302" spans="1:12" ht="14.25" hidden="1" customHeight="1" collapsed="1">
      <c r="A302" s="55">
        <v>3</v>
      </c>
      <c r="B302" s="55">
        <v>3</v>
      </c>
      <c r="C302" s="51">
        <v>1</v>
      </c>
      <c r="D302" s="52">
        <v>1</v>
      </c>
      <c r="E302" s="52">
        <v>2</v>
      </c>
      <c r="F302" s="54">
        <v>2</v>
      </c>
      <c r="G302" s="53" t="s">
        <v>174</v>
      </c>
      <c r="H302" s="40">
        <v>272</v>
      </c>
      <c r="I302" s="58">
        <v>0</v>
      </c>
      <c r="J302" s="58">
        <v>0</v>
      </c>
      <c r="K302" s="58">
        <v>0</v>
      </c>
      <c r="L302" s="58">
        <v>0</v>
      </c>
    </row>
    <row r="303" spans="1:12" ht="14.25" hidden="1" customHeight="1" collapsed="1">
      <c r="A303" s="55">
        <v>3</v>
      </c>
      <c r="B303" s="55">
        <v>3</v>
      </c>
      <c r="C303" s="51">
        <v>1</v>
      </c>
      <c r="D303" s="52">
        <v>1</v>
      </c>
      <c r="E303" s="52">
        <v>3</v>
      </c>
      <c r="F303" s="54"/>
      <c r="G303" s="53" t="s">
        <v>175</v>
      </c>
      <c r="H303" s="40">
        <v>273</v>
      </c>
      <c r="I303" s="41">
        <f>SUM(I304:I305)</f>
        <v>0</v>
      </c>
      <c r="J303" s="41">
        <f>SUM(J304:J305)</f>
        <v>0</v>
      </c>
      <c r="K303" s="41">
        <f>SUM(K304:K305)</f>
        <v>0</v>
      </c>
      <c r="L303" s="41">
        <f>SUM(L304:L305)</f>
        <v>0</v>
      </c>
    </row>
    <row r="304" spans="1:12" ht="14.25" hidden="1" customHeight="1" collapsed="1">
      <c r="A304" s="55">
        <v>3</v>
      </c>
      <c r="B304" s="55">
        <v>3</v>
      </c>
      <c r="C304" s="51">
        <v>1</v>
      </c>
      <c r="D304" s="52">
        <v>1</v>
      </c>
      <c r="E304" s="52">
        <v>3</v>
      </c>
      <c r="F304" s="54">
        <v>1</v>
      </c>
      <c r="G304" s="53" t="s">
        <v>208</v>
      </c>
      <c r="H304" s="40">
        <v>274</v>
      </c>
      <c r="I304" s="58">
        <v>0</v>
      </c>
      <c r="J304" s="58">
        <v>0</v>
      </c>
      <c r="K304" s="58">
        <v>0</v>
      </c>
      <c r="L304" s="58">
        <v>0</v>
      </c>
    </row>
    <row r="305" spans="1:12" ht="14.25" hidden="1" customHeight="1" collapsed="1">
      <c r="A305" s="55">
        <v>3</v>
      </c>
      <c r="B305" s="55">
        <v>3</v>
      </c>
      <c r="C305" s="51">
        <v>1</v>
      </c>
      <c r="D305" s="52">
        <v>1</v>
      </c>
      <c r="E305" s="52">
        <v>3</v>
      </c>
      <c r="F305" s="54">
        <v>2</v>
      </c>
      <c r="G305" s="53" t="s">
        <v>195</v>
      </c>
      <c r="H305" s="40">
        <v>275</v>
      </c>
      <c r="I305" s="58">
        <v>0</v>
      </c>
      <c r="J305" s="58">
        <v>0</v>
      </c>
      <c r="K305" s="58">
        <v>0</v>
      </c>
      <c r="L305" s="58">
        <v>0</v>
      </c>
    </row>
    <row r="306" spans="1:12" hidden="1" collapsed="1">
      <c r="A306" s="71">
        <v>3</v>
      </c>
      <c r="B306" s="46">
        <v>3</v>
      </c>
      <c r="C306" s="51">
        <v>1</v>
      </c>
      <c r="D306" s="52">
        <v>2</v>
      </c>
      <c r="E306" s="52"/>
      <c r="F306" s="54"/>
      <c r="G306" s="53" t="s">
        <v>209</v>
      </c>
      <c r="H306" s="40">
        <v>276</v>
      </c>
      <c r="I306" s="41">
        <f>I307</f>
        <v>0</v>
      </c>
      <c r="J306" s="109">
        <f>J307</f>
        <v>0</v>
      </c>
      <c r="K306" s="42">
        <f>K307</f>
        <v>0</v>
      </c>
      <c r="L306" s="42">
        <f>L307</f>
        <v>0</v>
      </c>
    </row>
    <row r="307" spans="1:12" ht="15" hidden="1" customHeight="1" collapsed="1">
      <c r="A307" s="71">
        <v>3</v>
      </c>
      <c r="B307" s="71">
        <v>3</v>
      </c>
      <c r="C307" s="46">
        <v>1</v>
      </c>
      <c r="D307" s="44">
        <v>2</v>
      </c>
      <c r="E307" s="44">
        <v>1</v>
      </c>
      <c r="F307" s="47"/>
      <c r="G307" s="53" t="s">
        <v>209</v>
      </c>
      <c r="H307" s="40">
        <v>277</v>
      </c>
      <c r="I307" s="61">
        <f>SUM(I308:I309)</f>
        <v>0</v>
      </c>
      <c r="J307" s="110">
        <f>SUM(J308:J309)</f>
        <v>0</v>
      </c>
      <c r="K307" s="62">
        <f>SUM(K308:K309)</f>
        <v>0</v>
      </c>
      <c r="L307" s="62">
        <f>SUM(L308:L309)</f>
        <v>0</v>
      </c>
    </row>
    <row r="308" spans="1:12" ht="15" hidden="1" customHeight="1" collapsed="1">
      <c r="A308" s="55">
        <v>3</v>
      </c>
      <c r="B308" s="55">
        <v>3</v>
      </c>
      <c r="C308" s="51">
        <v>1</v>
      </c>
      <c r="D308" s="52">
        <v>2</v>
      </c>
      <c r="E308" s="52">
        <v>1</v>
      </c>
      <c r="F308" s="54">
        <v>1</v>
      </c>
      <c r="G308" s="53" t="s">
        <v>210</v>
      </c>
      <c r="H308" s="40">
        <v>278</v>
      </c>
      <c r="I308" s="58">
        <v>0</v>
      </c>
      <c r="J308" s="58">
        <v>0</v>
      </c>
      <c r="K308" s="58">
        <v>0</v>
      </c>
      <c r="L308" s="58">
        <v>0</v>
      </c>
    </row>
    <row r="309" spans="1:12" ht="12.75" hidden="1" customHeight="1" collapsed="1">
      <c r="A309" s="63">
        <v>3</v>
      </c>
      <c r="B309" s="96">
        <v>3</v>
      </c>
      <c r="C309" s="72">
        <v>1</v>
      </c>
      <c r="D309" s="73">
        <v>2</v>
      </c>
      <c r="E309" s="73">
        <v>1</v>
      </c>
      <c r="F309" s="74">
        <v>2</v>
      </c>
      <c r="G309" s="75" t="s">
        <v>211</v>
      </c>
      <c r="H309" s="40">
        <v>279</v>
      </c>
      <c r="I309" s="58">
        <v>0</v>
      </c>
      <c r="J309" s="58">
        <v>0</v>
      </c>
      <c r="K309" s="58">
        <v>0</v>
      </c>
      <c r="L309" s="58">
        <v>0</v>
      </c>
    </row>
    <row r="310" spans="1:12" ht="15.75" hidden="1" customHeight="1" collapsed="1">
      <c r="A310" s="51">
        <v>3</v>
      </c>
      <c r="B310" s="53">
        <v>3</v>
      </c>
      <c r="C310" s="51">
        <v>1</v>
      </c>
      <c r="D310" s="52">
        <v>3</v>
      </c>
      <c r="E310" s="52"/>
      <c r="F310" s="54"/>
      <c r="G310" s="53" t="s">
        <v>212</v>
      </c>
      <c r="H310" s="40">
        <v>280</v>
      </c>
      <c r="I310" s="41">
        <f>I311</f>
        <v>0</v>
      </c>
      <c r="J310" s="109">
        <f>J311</f>
        <v>0</v>
      </c>
      <c r="K310" s="42">
        <f>K311</f>
        <v>0</v>
      </c>
      <c r="L310" s="42">
        <f>L311</f>
        <v>0</v>
      </c>
    </row>
    <row r="311" spans="1:12" ht="15.75" hidden="1" customHeight="1" collapsed="1">
      <c r="A311" s="51">
        <v>3</v>
      </c>
      <c r="B311" s="75">
        <v>3</v>
      </c>
      <c r="C311" s="72">
        <v>1</v>
      </c>
      <c r="D311" s="73">
        <v>3</v>
      </c>
      <c r="E311" s="73">
        <v>1</v>
      </c>
      <c r="F311" s="74"/>
      <c r="G311" s="53" t="s">
        <v>212</v>
      </c>
      <c r="H311" s="40">
        <v>281</v>
      </c>
      <c r="I311" s="42">
        <f>I312+I313</f>
        <v>0</v>
      </c>
      <c r="J311" s="42">
        <f>J312+J313</f>
        <v>0</v>
      </c>
      <c r="K311" s="42">
        <f>K312+K313</f>
        <v>0</v>
      </c>
      <c r="L311" s="42">
        <f>L312+L313</f>
        <v>0</v>
      </c>
    </row>
    <row r="312" spans="1:12" ht="27" hidden="1" customHeight="1" collapsed="1">
      <c r="A312" s="51">
        <v>3</v>
      </c>
      <c r="B312" s="53">
        <v>3</v>
      </c>
      <c r="C312" s="51">
        <v>1</v>
      </c>
      <c r="D312" s="52">
        <v>3</v>
      </c>
      <c r="E312" s="52">
        <v>1</v>
      </c>
      <c r="F312" s="54">
        <v>1</v>
      </c>
      <c r="G312" s="53" t="s">
        <v>213</v>
      </c>
      <c r="H312" s="40">
        <v>282</v>
      </c>
      <c r="I312" s="101">
        <v>0</v>
      </c>
      <c r="J312" s="101">
        <v>0</v>
      </c>
      <c r="K312" s="101">
        <v>0</v>
      </c>
      <c r="L312" s="100">
        <v>0</v>
      </c>
    </row>
    <row r="313" spans="1:12" ht="26.25" hidden="1" customHeight="1" collapsed="1">
      <c r="A313" s="51">
        <v>3</v>
      </c>
      <c r="B313" s="53">
        <v>3</v>
      </c>
      <c r="C313" s="51">
        <v>1</v>
      </c>
      <c r="D313" s="52">
        <v>3</v>
      </c>
      <c r="E313" s="52">
        <v>1</v>
      </c>
      <c r="F313" s="54">
        <v>2</v>
      </c>
      <c r="G313" s="53" t="s">
        <v>214</v>
      </c>
      <c r="H313" s="40">
        <v>283</v>
      </c>
      <c r="I313" s="58">
        <v>0</v>
      </c>
      <c r="J313" s="58">
        <v>0</v>
      </c>
      <c r="K313" s="58">
        <v>0</v>
      </c>
      <c r="L313" s="58">
        <v>0</v>
      </c>
    </row>
    <row r="314" spans="1:12" hidden="1" collapsed="1">
      <c r="A314" s="51">
        <v>3</v>
      </c>
      <c r="B314" s="53">
        <v>3</v>
      </c>
      <c r="C314" s="51">
        <v>1</v>
      </c>
      <c r="D314" s="52">
        <v>4</v>
      </c>
      <c r="E314" s="52"/>
      <c r="F314" s="54"/>
      <c r="G314" s="53" t="s">
        <v>215</v>
      </c>
      <c r="H314" s="40">
        <v>284</v>
      </c>
      <c r="I314" s="41">
        <f>I315</f>
        <v>0</v>
      </c>
      <c r="J314" s="109">
        <f>J315</f>
        <v>0</v>
      </c>
      <c r="K314" s="42">
        <f>K315</f>
        <v>0</v>
      </c>
      <c r="L314" s="42">
        <f>L315</f>
        <v>0</v>
      </c>
    </row>
    <row r="315" spans="1:12" ht="15" hidden="1" customHeight="1" collapsed="1">
      <c r="A315" s="55">
        <v>3</v>
      </c>
      <c r="B315" s="51">
        <v>3</v>
      </c>
      <c r="C315" s="52">
        <v>1</v>
      </c>
      <c r="D315" s="52">
        <v>4</v>
      </c>
      <c r="E315" s="52">
        <v>1</v>
      </c>
      <c r="F315" s="54"/>
      <c r="G315" s="53" t="s">
        <v>215</v>
      </c>
      <c r="H315" s="40">
        <v>285</v>
      </c>
      <c r="I315" s="41">
        <f>SUM(I316:I317)</f>
        <v>0</v>
      </c>
      <c r="J315" s="41">
        <f>SUM(J316:J317)</f>
        <v>0</v>
      </c>
      <c r="K315" s="41">
        <f>SUM(K316:K317)</f>
        <v>0</v>
      </c>
      <c r="L315" s="41">
        <f>SUM(L316:L317)</f>
        <v>0</v>
      </c>
    </row>
    <row r="316" spans="1:12" hidden="1" collapsed="1">
      <c r="A316" s="55">
        <v>3</v>
      </c>
      <c r="B316" s="51">
        <v>3</v>
      </c>
      <c r="C316" s="52">
        <v>1</v>
      </c>
      <c r="D316" s="52">
        <v>4</v>
      </c>
      <c r="E316" s="52">
        <v>1</v>
      </c>
      <c r="F316" s="54">
        <v>1</v>
      </c>
      <c r="G316" s="53" t="s">
        <v>216</v>
      </c>
      <c r="H316" s="40">
        <v>286</v>
      </c>
      <c r="I316" s="57">
        <v>0</v>
      </c>
      <c r="J316" s="58">
        <v>0</v>
      </c>
      <c r="K316" s="58">
        <v>0</v>
      </c>
      <c r="L316" s="57">
        <v>0</v>
      </c>
    </row>
    <row r="317" spans="1:12" ht="14.25" hidden="1" customHeight="1" collapsed="1">
      <c r="A317" s="51">
        <v>3</v>
      </c>
      <c r="B317" s="52">
        <v>3</v>
      </c>
      <c r="C317" s="52">
        <v>1</v>
      </c>
      <c r="D317" s="52">
        <v>4</v>
      </c>
      <c r="E317" s="52">
        <v>1</v>
      </c>
      <c r="F317" s="54">
        <v>2</v>
      </c>
      <c r="G317" s="53" t="s">
        <v>217</v>
      </c>
      <c r="H317" s="40">
        <v>287</v>
      </c>
      <c r="I317" s="58">
        <v>0</v>
      </c>
      <c r="J317" s="101">
        <v>0</v>
      </c>
      <c r="K317" s="101">
        <v>0</v>
      </c>
      <c r="L317" s="100">
        <v>0</v>
      </c>
    </row>
    <row r="318" spans="1:12" ht="15.75" hidden="1" customHeight="1" collapsed="1">
      <c r="A318" s="51">
        <v>3</v>
      </c>
      <c r="B318" s="52">
        <v>3</v>
      </c>
      <c r="C318" s="52">
        <v>1</v>
      </c>
      <c r="D318" s="52">
        <v>5</v>
      </c>
      <c r="E318" s="52"/>
      <c r="F318" s="54"/>
      <c r="G318" s="53" t="s">
        <v>218</v>
      </c>
      <c r="H318" s="40">
        <v>288</v>
      </c>
      <c r="I318" s="62">
        <f t="shared" ref="I318:L319" si="29">I319</f>
        <v>0</v>
      </c>
      <c r="J318" s="109">
        <f t="shared" si="29"/>
        <v>0</v>
      </c>
      <c r="K318" s="42">
        <f t="shared" si="29"/>
        <v>0</v>
      </c>
      <c r="L318" s="42">
        <f t="shared" si="29"/>
        <v>0</v>
      </c>
    </row>
    <row r="319" spans="1:12" ht="14.25" hidden="1" customHeight="1" collapsed="1">
      <c r="A319" s="46">
        <v>3</v>
      </c>
      <c r="B319" s="73">
        <v>3</v>
      </c>
      <c r="C319" s="73">
        <v>1</v>
      </c>
      <c r="D319" s="73">
        <v>5</v>
      </c>
      <c r="E319" s="73">
        <v>1</v>
      </c>
      <c r="F319" s="74"/>
      <c r="G319" s="53" t="s">
        <v>218</v>
      </c>
      <c r="H319" s="40">
        <v>289</v>
      </c>
      <c r="I319" s="42">
        <f t="shared" si="29"/>
        <v>0</v>
      </c>
      <c r="J319" s="110">
        <f t="shared" si="29"/>
        <v>0</v>
      </c>
      <c r="K319" s="62">
        <f t="shared" si="29"/>
        <v>0</v>
      </c>
      <c r="L319" s="62">
        <f t="shared" si="29"/>
        <v>0</v>
      </c>
    </row>
    <row r="320" spans="1:12" ht="14.25" hidden="1" customHeight="1" collapsed="1">
      <c r="A320" s="51">
        <v>3</v>
      </c>
      <c r="B320" s="52">
        <v>3</v>
      </c>
      <c r="C320" s="52">
        <v>1</v>
      </c>
      <c r="D320" s="52">
        <v>5</v>
      </c>
      <c r="E320" s="52">
        <v>1</v>
      </c>
      <c r="F320" s="54">
        <v>1</v>
      </c>
      <c r="G320" s="53" t="s">
        <v>219</v>
      </c>
      <c r="H320" s="40">
        <v>290</v>
      </c>
      <c r="I320" s="58">
        <v>0</v>
      </c>
      <c r="J320" s="101">
        <v>0</v>
      </c>
      <c r="K320" s="101">
        <v>0</v>
      </c>
      <c r="L320" s="100">
        <v>0</v>
      </c>
    </row>
    <row r="321" spans="1:16" ht="14.25" hidden="1" customHeight="1" collapsed="1">
      <c r="A321" s="51">
        <v>3</v>
      </c>
      <c r="B321" s="52">
        <v>3</v>
      </c>
      <c r="C321" s="52">
        <v>1</v>
      </c>
      <c r="D321" s="52">
        <v>6</v>
      </c>
      <c r="E321" s="52"/>
      <c r="F321" s="54"/>
      <c r="G321" s="53" t="s">
        <v>188</v>
      </c>
      <c r="H321" s="40">
        <v>291</v>
      </c>
      <c r="I321" s="42">
        <f t="shared" ref="I321:L322" si="30">I322</f>
        <v>0</v>
      </c>
      <c r="J321" s="109">
        <f t="shared" si="30"/>
        <v>0</v>
      </c>
      <c r="K321" s="42">
        <f t="shared" si="30"/>
        <v>0</v>
      </c>
      <c r="L321" s="42">
        <f t="shared" si="30"/>
        <v>0</v>
      </c>
    </row>
    <row r="322" spans="1:16" ht="13.5" hidden="1" customHeight="1" collapsed="1">
      <c r="A322" s="51">
        <v>3</v>
      </c>
      <c r="B322" s="52">
        <v>3</v>
      </c>
      <c r="C322" s="52">
        <v>1</v>
      </c>
      <c r="D322" s="52">
        <v>6</v>
      </c>
      <c r="E322" s="52">
        <v>1</v>
      </c>
      <c r="F322" s="54"/>
      <c r="G322" s="53" t="s">
        <v>188</v>
      </c>
      <c r="H322" s="40">
        <v>292</v>
      </c>
      <c r="I322" s="41">
        <f t="shared" si="30"/>
        <v>0</v>
      </c>
      <c r="J322" s="109">
        <f t="shared" si="30"/>
        <v>0</v>
      </c>
      <c r="K322" s="42">
        <f t="shared" si="30"/>
        <v>0</v>
      </c>
      <c r="L322" s="42">
        <f t="shared" si="30"/>
        <v>0</v>
      </c>
    </row>
    <row r="323" spans="1:16" ht="14.25" hidden="1" customHeight="1" collapsed="1">
      <c r="A323" s="51">
        <v>3</v>
      </c>
      <c r="B323" s="52">
        <v>3</v>
      </c>
      <c r="C323" s="52">
        <v>1</v>
      </c>
      <c r="D323" s="52">
        <v>6</v>
      </c>
      <c r="E323" s="52">
        <v>1</v>
      </c>
      <c r="F323" s="54">
        <v>1</v>
      </c>
      <c r="G323" s="53" t="s">
        <v>188</v>
      </c>
      <c r="H323" s="40">
        <v>293</v>
      </c>
      <c r="I323" s="101">
        <v>0</v>
      </c>
      <c r="J323" s="101">
        <v>0</v>
      </c>
      <c r="K323" s="101">
        <v>0</v>
      </c>
      <c r="L323" s="100">
        <v>0</v>
      </c>
    </row>
    <row r="324" spans="1:16" ht="15" hidden="1" customHeight="1" collapsed="1">
      <c r="A324" s="51">
        <v>3</v>
      </c>
      <c r="B324" s="52">
        <v>3</v>
      </c>
      <c r="C324" s="52">
        <v>1</v>
      </c>
      <c r="D324" s="52">
        <v>7</v>
      </c>
      <c r="E324" s="52"/>
      <c r="F324" s="54"/>
      <c r="G324" s="53" t="s">
        <v>220</v>
      </c>
      <c r="H324" s="40">
        <v>294</v>
      </c>
      <c r="I324" s="41">
        <f>I325</f>
        <v>0</v>
      </c>
      <c r="J324" s="109">
        <f>J325</f>
        <v>0</v>
      </c>
      <c r="K324" s="42">
        <f>K325</f>
        <v>0</v>
      </c>
      <c r="L324" s="42">
        <f>L325</f>
        <v>0</v>
      </c>
    </row>
    <row r="325" spans="1:16" ht="16.5" hidden="1" customHeight="1" collapsed="1">
      <c r="A325" s="51">
        <v>3</v>
      </c>
      <c r="B325" s="52">
        <v>3</v>
      </c>
      <c r="C325" s="52">
        <v>1</v>
      </c>
      <c r="D325" s="52">
        <v>7</v>
      </c>
      <c r="E325" s="52">
        <v>1</v>
      </c>
      <c r="F325" s="54"/>
      <c r="G325" s="53" t="s">
        <v>220</v>
      </c>
      <c r="H325" s="40">
        <v>295</v>
      </c>
      <c r="I325" s="41">
        <f>I326+I327</f>
        <v>0</v>
      </c>
      <c r="J325" s="41">
        <f>J326+J327</f>
        <v>0</v>
      </c>
      <c r="K325" s="41">
        <f>K326+K327</f>
        <v>0</v>
      </c>
      <c r="L325" s="41">
        <f>L326+L327</f>
        <v>0</v>
      </c>
    </row>
    <row r="326" spans="1:16" ht="27" hidden="1" customHeight="1" collapsed="1">
      <c r="A326" s="51">
        <v>3</v>
      </c>
      <c r="B326" s="52">
        <v>3</v>
      </c>
      <c r="C326" s="52">
        <v>1</v>
      </c>
      <c r="D326" s="52">
        <v>7</v>
      </c>
      <c r="E326" s="52">
        <v>1</v>
      </c>
      <c r="F326" s="54">
        <v>1</v>
      </c>
      <c r="G326" s="53" t="s">
        <v>221</v>
      </c>
      <c r="H326" s="40">
        <v>296</v>
      </c>
      <c r="I326" s="101">
        <v>0</v>
      </c>
      <c r="J326" s="101">
        <v>0</v>
      </c>
      <c r="K326" s="101">
        <v>0</v>
      </c>
      <c r="L326" s="100">
        <v>0</v>
      </c>
    </row>
    <row r="327" spans="1:16" ht="27.75" hidden="1" customHeight="1" collapsed="1">
      <c r="A327" s="51">
        <v>3</v>
      </c>
      <c r="B327" s="52">
        <v>3</v>
      </c>
      <c r="C327" s="52">
        <v>1</v>
      </c>
      <c r="D327" s="52">
        <v>7</v>
      </c>
      <c r="E327" s="52">
        <v>1</v>
      </c>
      <c r="F327" s="54">
        <v>2</v>
      </c>
      <c r="G327" s="53" t="s">
        <v>222</v>
      </c>
      <c r="H327" s="40">
        <v>297</v>
      </c>
      <c r="I327" s="58">
        <v>0</v>
      </c>
      <c r="J327" s="58">
        <v>0</v>
      </c>
      <c r="K327" s="58">
        <v>0</v>
      </c>
      <c r="L327" s="58">
        <v>0</v>
      </c>
    </row>
    <row r="328" spans="1:16" ht="38.25" hidden="1" customHeight="1" collapsed="1">
      <c r="A328" s="51">
        <v>3</v>
      </c>
      <c r="B328" s="52">
        <v>3</v>
      </c>
      <c r="C328" s="52">
        <v>2</v>
      </c>
      <c r="D328" s="52"/>
      <c r="E328" s="52"/>
      <c r="F328" s="54"/>
      <c r="G328" s="53" t="s">
        <v>223</v>
      </c>
      <c r="H328" s="40">
        <v>298</v>
      </c>
      <c r="I328" s="41">
        <f>SUM(I329+I338+I342+I346+I350+I353+I356)</f>
        <v>0</v>
      </c>
      <c r="J328" s="109">
        <f>SUM(J329+J338+J342+J346+J350+J353+J356)</f>
        <v>0</v>
      </c>
      <c r="K328" s="42">
        <f>SUM(K329+K338+K342+K346+K350+K353+K356)</f>
        <v>0</v>
      </c>
      <c r="L328" s="42">
        <f>SUM(L329+L338+L342+L346+L350+L353+L356)</f>
        <v>0</v>
      </c>
    </row>
    <row r="329" spans="1:16" ht="15" hidden="1" customHeight="1" collapsed="1">
      <c r="A329" s="51">
        <v>3</v>
      </c>
      <c r="B329" s="52">
        <v>3</v>
      </c>
      <c r="C329" s="52">
        <v>2</v>
      </c>
      <c r="D329" s="52">
        <v>1</v>
      </c>
      <c r="E329" s="52"/>
      <c r="F329" s="54"/>
      <c r="G329" s="53" t="s">
        <v>170</v>
      </c>
      <c r="H329" s="40">
        <v>299</v>
      </c>
      <c r="I329" s="41">
        <f>I330</f>
        <v>0</v>
      </c>
      <c r="J329" s="109">
        <f>J330</f>
        <v>0</v>
      </c>
      <c r="K329" s="42">
        <f>K330</f>
        <v>0</v>
      </c>
      <c r="L329" s="42">
        <f>L330</f>
        <v>0</v>
      </c>
    </row>
    <row r="330" spans="1:16" hidden="1" collapsed="1">
      <c r="A330" s="55">
        <v>3</v>
      </c>
      <c r="B330" s="51">
        <v>3</v>
      </c>
      <c r="C330" s="52">
        <v>2</v>
      </c>
      <c r="D330" s="53">
        <v>1</v>
      </c>
      <c r="E330" s="51">
        <v>1</v>
      </c>
      <c r="F330" s="54"/>
      <c r="G330" s="53" t="s">
        <v>170</v>
      </c>
      <c r="H330" s="40">
        <v>300</v>
      </c>
      <c r="I330" s="41">
        <f>SUM(I331:I331)</f>
        <v>0</v>
      </c>
      <c r="J330" s="41">
        <f>SUM(J331:J331)</f>
        <v>0</v>
      </c>
      <c r="K330" s="41">
        <f>SUM(K331:K331)</f>
        <v>0</v>
      </c>
      <c r="L330" s="41">
        <f>SUM(L331:L331)</f>
        <v>0</v>
      </c>
      <c r="M330" s="139"/>
      <c r="N330" s="139"/>
      <c r="O330" s="139"/>
      <c r="P330" s="139"/>
    </row>
    <row r="331" spans="1:16" ht="13.5" hidden="1" customHeight="1" collapsed="1">
      <c r="A331" s="55">
        <v>3</v>
      </c>
      <c r="B331" s="51">
        <v>3</v>
      </c>
      <c r="C331" s="52">
        <v>2</v>
      </c>
      <c r="D331" s="53">
        <v>1</v>
      </c>
      <c r="E331" s="51">
        <v>1</v>
      </c>
      <c r="F331" s="54">
        <v>1</v>
      </c>
      <c r="G331" s="53" t="s">
        <v>171</v>
      </c>
      <c r="H331" s="40">
        <v>301</v>
      </c>
      <c r="I331" s="101">
        <v>0</v>
      </c>
      <c r="J331" s="101">
        <v>0</v>
      </c>
      <c r="K331" s="101">
        <v>0</v>
      </c>
      <c r="L331" s="100">
        <v>0</v>
      </c>
    </row>
    <row r="332" spans="1:16" hidden="1" collapsed="1">
      <c r="A332" s="55">
        <v>3</v>
      </c>
      <c r="B332" s="51">
        <v>3</v>
      </c>
      <c r="C332" s="52">
        <v>2</v>
      </c>
      <c r="D332" s="53">
        <v>1</v>
      </c>
      <c r="E332" s="51">
        <v>2</v>
      </c>
      <c r="F332" s="54"/>
      <c r="G332" s="75" t="s">
        <v>194</v>
      </c>
      <c r="H332" s="40">
        <v>302</v>
      </c>
      <c r="I332" s="41">
        <f>SUM(I333:I334)</f>
        <v>0</v>
      </c>
      <c r="J332" s="41">
        <f>SUM(J333:J334)</f>
        <v>0</v>
      </c>
      <c r="K332" s="41">
        <f>SUM(K333:K334)</f>
        <v>0</v>
      </c>
      <c r="L332" s="41">
        <f>SUM(L333:L334)</f>
        <v>0</v>
      </c>
    </row>
    <row r="333" spans="1:16" hidden="1" collapsed="1">
      <c r="A333" s="55">
        <v>3</v>
      </c>
      <c r="B333" s="51">
        <v>3</v>
      </c>
      <c r="C333" s="52">
        <v>2</v>
      </c>
      <c r="D333" s="53">
        <v>1</v>
      </c>
      <c r="E333" s="51">
        <v>2</v>
      </c>
      <c r="F333" s="54">
        <v>1</v>
      </c>
      <c r="G333" s="75" t="s">
        <v>173</v>
      </c>
      <c r="H333" s="40">
        <v>303</v>
      </c>
      <c r="I333" s="101">
        <v>0</v>
      </c>
      <c r="J333" s="101">
        <v>0</v>
      </c>
      <c r="K333" s="101">
        <v>0</v>
      </c>
      <c r="L333" s="100"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2</v>
      </c>
      <c r="F334" s="54">
        <v>2</v>
      </c>
      <c r="G334" s="75" t="s">
        <v>174</v>
      </c>
      <c r="H334" s="40">
        <v>304</v>
      </c>
      <c r="I334" s="58">
        <v>0</v>
      </c>
      <c r="J334" s="58">
        <v>0</v>
      </c>
      <c r="K334" s="58">
        <v>0</v>
      </c>
      <c r="L334" s="58"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3</v>
      </c>
      <c r="F335" s="54"/>
      <c r="G335" s="75" t="s">
        <v>175</v>
      </c>
      <c r="H335" s="40">
        <v>305</v>
      </c>
      <c r="I335" s="41">
        <f>SUM(I336:I337)</f>
        <v>0</v>
      </c>
      <c r="J335" s="41">
        <f>SUM(J336:J337)</f>
        <v>0</v>
      </c>
      <c r="K335" s="41">
        <f>SUM(K336:K337)</f>
        <v>0</v>
      </c>
      <c r="L335" s="41">
        <f>SUM(L336:L337)</f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3</v>
      </c>
      <c r="F336" s="54">
        <v>1</v>
      </c>
      <c r="G336" s="75" t="s">
        <v>176</v>
      </c>
      <c r="H336" s="40">
        <v>306</v>
      </c>
      <c r="I336" s="58">
        <v>0</v>
      </c>
      <c r="J336" s="58">
        <v>0</v>
      </c>
      <c r="K336" s="58">
        <v>0</v>
      </c>
      <c r="L336" s="58"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3</v>
      </c>
      <c r="F337" s="54">
        <v>2</v>
      </c>
      <c r="G337" s="75" t="s">
        <v>195</v>
      </c>
      <c r="H337" s="40">
        <v>307</v>
      </c>
      <c r="I337" s="76">
        <v>0</v>
      </c>
      <c r="J337" s="111">
        <v>0</v>
      </c>
      <c r="K337" s="76">
        <v>0</v>
      </c>
      <c r="L337" s="76">
        <v>0</v>
      </c>
    </row>
    <row r="338" spans="1:12" hidden="1" collapsed="1">
      <c r="A338" s="63">
        <v>3</v>
      </c>
      <c r="B338" s="63">
        <v>3</v>
      </c>
      <c r="C338" s="72">
        <v>2</v>
      </c>
      <c r="D338" s="75">
        <v>2</v>
      </c>
      <c r="E338" s="72"/>
      <c r="F338" s="74"/>
      <c r="G338" s="75" t="s">
        <v>209</v>
      </c>
      <c r="H338" s="40">
        <v>308</v>
      </c>
      <c r="I338" s="68">
        <f>I339</f>
        <v>0</v>
      </c>
      <c r="J338" s="112">
        <f>J339</f>
        <v>0</v>
      </c>
      <c r="K338" s="69">
        <f>K339</f>
        <v>0</v>
      </c>
      <c r="L338" s="69">
        <f>L339</f>
        <v>0</v>
      </c>
    </row>
    <row r="339" spans="1:12" hidden="1" collapsed="1">
      <c r="A339" s="55">
        <v>3</v>
      </c>
      <c r="B339" s="55">
        <v>3</v>
      </c>
      <c r="C339" s="51">
        <v>2</v>
      </c>
      <c r="D339" s="53">
        <v>2</v>
      </c>
      <c r="E339" s="51">
        <v>1</v>
      </c>
      <c r="F339" s="54"/>
      <c r="G339" s="75" t="s">
        <v>209</v>
      </c>
      <c r="H339" s="40">
        <v>309</v>
      </c>
      <c r="I339" s="41">
        <f>SUM(I340:I341)</f>
        <v>0</v>
      </c>
      <c r="J339" s="81">
        <f>SUM(J340:J341)</f>
        <v>0</v>
      </c>
      <c r="K339" s="42">
        <f>SUM(K340:K341)</f>
        <v>0</v>
      </c>
      <c r="L339" s="42">
        <f>SUM(L340:L341)</f>
        <v>0</v>
      </c>
    </row>
    <row r="340" spans="1:12" hidden="1" collapsed="1">
      <c r="A340" s="55">
        <v>3</v>
      </c>
      <c r="B340" s="55">
        <v>3</v>
      </c>
      <c r="C340" s="51">
        <v>2</v>
      </c>
      <c r="D340" s="53">
        <v>2</v>
      </c>
      <c r="E340" s="55">
        <v>1</v>
      </c>
      <c r="F340" s="85">
        <v>1</v>
      </c>
      <c r="G340" s="53" t="s">
        <v>210</v>
      </c>
      <c r="H340" s="40">
        <v>310</v>
      </c>
      <c r="I340" s="58">
        <v>0</v>
      </c>
      <c r="J340" s="58">
        <v>0</v>
      </c>
      <c r="K340" s="58">
        <v>0</v>
      </c>
      <c r="L340" s="58">
        <v>0</v>
      </c>
    </row>
    <row r="341" spans="1:12" hidden="1" collapsed="1">
      <c r="A341" s="63">
        <v>3</v>
      </c>
      <c r="B341" s="63">
        <v>3</v>
      </c>
      <c r="C341" s="64">
        <v>2</v>
      </c>
      <c r="D341" s="65">
        <v>2</v>
      </c>
      <c r="E341" s="66">
        <v>1</v>
      </c>
      <c r="F341" s="93">
        <v>2</v>
      </c>
      <c r="G341" s="66" t="s">
        <v>211</v>
      </c>
      <c r="H341" s="40">
        <v>311</v>
      </c>
      <c r="I341" s="58">
        <v>0</v>
      </c>
      <c r="J341" s="58">
        <v>0</v>
      </c>
      <c r="K341" s="58">
        <v>0</v>
      </c>
      <c r="L341" s="58">
        <v>0</v>
      </c>
    </row>
    <row r="342" spans="1:12" ht="23.25" hidden="1" customHeight="1" collapsed="1">
      <c r="A342" s="55">
        <v>3</v>
      </c>
      <c r="B342" s="55">
        <v>3</v>
      </c>
      <c r="C342" s="51">
        <v>2</v>
      </c>
      <c r="D342" s="52">
        <v>3</v>
      </c>
      <c r="E342" s="53"/>
      <c r="F342" s="85"/>
      <c r="G342" s="53" t="s">
        <v>212</v>
      </c>
      <c r="H342" s="40">
        <v>312</v>
      </c>
      <c r="I342" s="41">
        <f>I343</f>
        <v>0</v>
      </c>
      <c r="J342" s="81">
        <f>J343</f>
        <v>0</v>
      </c>
      <c r="K342" s="42">
        <f>K343</f>
        <v>0</v>
      </c>
      <c r="L342" s="42">
        <f>L343</f>
        <v>0</v>
      </c>
    </row>
    <row r="343" spans="1:12" ht="13.5" hidden="1" customHeight="1" collapsed="1">
      <c r="A343" s="55">
        <v>3</v>
      </c>
      <c r="B343" s="55">
        <v>3</v>
      </c>
      <c r="C343" s="51">
        <v>2</v>
      </c>
      <c r="D343" s="52">
        <v>3</v>
      </c>
      <c r="E343" s="53">
        <v>1</v>
      </c>
      <c r="F343" s="85"/>
      <c r="G343" s="53" t="s">
        <v>212</v>
      </c>
      <c r="H343" s="40">
        <v>313</v>
      </c>
      <c r="I343" s="41">
        <f>I344+I345</f>
        <v>0</v>
      </c>
      <c r="J343" s="41">
        <f>J344+J345</f>
        <v>0</v>
      </c>
      <c r="K343" s="41">
        <f>K344+K345</f>
        <v>0</v>
      </c>
      <c r="L343" s="41">
        <f>L344+L345</f>
        <v>0</v>
      </c>
    </row>
    <row r="344" spans="1:12" ht="28.5" hidden="1" customHeight="1" collapsed="1">
      <c r="A344" s="55">
        <v>3</v>
      </c>
      <c r="B344" s="55">
        <v>3</v>
      </c>
      <c r="C344" s="51">
        <v>2</v>
      </c>
      <c r="D344" s="52">
        <v>3</v>
      </c>
      <c r="E344" s="53">
        <v>1</v>
      </c>
      <c r="F344" s="85">
        <v>1</v>
      </c>
      <c r="G344" s="53" t="s">
        <v>213</v>
      </c>
      <c r="H344" s="40">
        <v>314</v>
      </c>
      <c r="I344" s="101">
        <v>0</v>
      </c>
      <c r="J344" s="101">
        <v>0</v>
      </c>
      <c r="K344" s="101">
        <v>0</v>
      </c>
      <c r="L344" s="100">
        <v>0</v>
      </c>
    </row>
    <row r="345" spans="1:12" ht="27.75" hidden="1" customHeight="1" collapsed="1">
      <c r="A345" s="55">
        <v>3</v>
      </c>
      <c r="B345" s="55">
        <v>3</v>
      </c>
      <c r="C345" s="51">
        <v>2</v>
      </c>
      <c r="D345" s="52">
        <v>3</v>
      </c>
      <c r="E345" s="53">
        <v>1</v>
      </c>
      <c r="F345" s="85">
        <v>2</v>
      </c>
      <c r="G345" s="53" t="s">
        <v>214</v>
      </c>
      <c r="H345" s="40">
        <v>315</v>
      </c>
      <c r="I345" s="58">
        <v>0</v>
      </c>
      <c r="J345" s="58">
        <v>0</v>
      </c>
      <c r="K345" s="58">
        <v>0</v>
      </c>
      <c r="L345" s="58">
        <v>0</v>
      </c>
    </row>
    <row r="346" spans="1:12" hidden="1" collapsed="1">
      <c r="A346" s="55">
        <v>3</v>
      </c>
      <c r="B346" s="55">
        <v>3</v>
      </c>
      <c r="C346" s="51">
        <v>2</v>
      </c>
      <c r="D346" s="52">
        <v>4</v>
      </c>
      <c r="E346" s="52"/>
      <c r="F346" s="54"/>
      <c r="G346" s="53" t="s">
        <v>215</v>
      </c>
      <c r="H346" s="40">
        <v>316</v>
      </c>
      <c r="I346" s="41">
        <f>I347</f>
        <v>0</v>
      </c>
      <c r="J346" s="81">
        <f>J347</f>
        <v>0</v>
      </c>
      <c r="K346" s="42">
        <f>K347</f>
        <v>0</v>
      </c>
      <c r="L346" s="42">
        <f>L347</f>
        <v>0</v>
      </c>
    </row>
    <row r="347" spans="1:12" hidden="1" collapsed="1">
      <c r="A347" s="71">
        <v>3</v>
      </c>
      <c r="B347" s="71">
        <v>3</v>
      </c>
      <c r="C347" s="46">
        <v>2</v>
      </c>
      <c r="D347" s="44">
        <v>4</v>
      </c>
      <c r="E347" s="44">
        <v>1</v>
      </c>
      <c r="F347" s="47"/>
      <c r="G347" s="53" t="s">
        <v>215</v>
      </c>
      <c r="H347" s="40">
        <v>317</v>
      </c>
      <c r="I347" s="61">
        <f>SUM(I348:I349)</f>
        <v>0</v>
      </c>
      <c r="J347" s="82">
        <f>SUM(J348:J349)</f>
        <v>0</v>
      </c>
      <c r="K347" s="62">
        <f>SUM(K348:K349)</f>
        <v>0</v>
      </c>
      <c r="L347" s="62">
        <f>SUM(L348:L349)</f>
        <v>0</v>
      </c>
    </row>
    <row r="348" spans="1:12" ht="15.75" hidden="1" customHeight="1" collapsed="1">
      <c r="A348" s="55">
        <v>3</v>
      </c>
      <c r="B348" s="55">
        <v>3</v>
      </c>
      <c r="C348" s="51">
        <v>2</v>
      </c>
      <c r="D348" s="52">
        <v>4</v>
      </c>
      <c r="E348" s="52">
        <v>1</v>
      </c>
      <c r="F348" s="54">
        <v>1</v>
      </c>
      <c r="G348" s="53" t="s">
        <v>216</v>
      </c>
      <c r="H348" s="40">
        <v>318</v>
      </c>
      <c r="I348" s="58">
        <v>0</v>
      </c>
      <c r="J348" s="58">
        <v>0</v>
      </c>
      <c r="K348" s="58">
        <v>0</v>
      </c>
      <c r="L348" s="58">
        <v>0</v>
      </c>
    </row>
    <row r="349" spans="1:12" hidden="1" collapsed="1">
      <c r="A349" s="55">
        <v>3</v>
      </c>
      <c r="B349" s="55">
        <v>3</v>
      </c>
      <c r="C349" s="51">
        <v>2</v>
      </c>
      <c r="D349" s="52">
        <v>4</v>
      </c>
      <c r="E349" s="52">
        <v>1</v>
      </c>
      <c r="F349" s="54">
        <v>2</v>
      </c>
      <c r="G349" s="53" t="s">
        <v>224</v>
      </c>
      <c r="H349" s="40">
        <v>319</v>
      </c>
      <c r="I349" s="58">
        <v>0</v>
      </c>
      <c r="J349" s="58">
        <v>0</v>
      </c>
      <c r="K349" s="58">
        <v>0</v>
      </c>
      <c r="L349" s="58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5</v>
      </c>
      <c r="E350" s="52"/>
      <c r="F350" s="54"/>
      <c r="G350" s="53" t="s">
        <v>218</v>
      </c>
      <c r="H350" s="40">
        <v>320</v>
      </c>
      <c r="I350" s="41">
        <f t="shared" ref="I350:L351" si="31">I351</f>
        <v>0</v>
      </c>
      <c r="J350" s="81">
        <f t="shared" si="31"/>
        <v>0</v>
      </c>
      <c r="K350" s="42">
        <f t="shared" si="31"/>
        <v>0</v>
      </c>
      <c r="L350" s="42">
        <f t="shared" si="31"/>
        <v>0</v>
      </c>
    </row>
    <row r="351" spans="1:12" hidden="1" collapsed="1">
      <c r="A351" s="71">
        <v>3</v>
      </c>
      <c r="B351" s="71">
        <v>3</v>
      </c>
      <c r="C351" s="46">
        <v>2</v>
      </c>
      <c r="D351" s="44">
        <v>5</v>
      </c>
      <c r="E351" s="44">
        <v>1</v>
      </c>
      <c r="F351" s="47"/>
      <c r="G351" s="53" t="s">
        <v>218</v>
      </c>
      <c r="H351" s="40">
        <v>321</v>
      </c>
      <c r="I351" s="61">
        <f t="shared" si="31"/>
        <v>0</v>
      </c>
      <c r="J351" s="82">
        <f t="shared" si="31"/>
        <v>0</v>
      </c>
      <c r="K351" s="62">
        <f t="shared" si="31"/>
        <v>0</v>
      </c>
      <c r="L351" s="62">
        <f t="shared" si="31"/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5</v>
      </c>
      <c r="E352" s="52">
        <v>1</v>
      </c>
      <c r="F352" s="54">
        <v>1</v>
      </c>
      <c r="G352" s="53" t="s">
        <v>218</v>
      </c>
      <c r="H352" s="40">
        <v>322</v>
      </c>
      <c r="I352" s="101">
        <v>0</v>
      </c>
      <c r="J352" s="101">
        <v>0</v>
      </c>
      <c r="K352" s="101">
        <v>0</v>
      </c>
      <c r="L352" s="100">
        <v>0</v>
      </c>
    </row>
    <row r="353" spans="1:12" ht="16.5" hidden="1" customHeight="1" collapsed="1">
      <c r="A353" s="55">
        <v>3</v>
      </c>
      <c r="B353" s="55">
        <v>3</v>
      </c>
      <c r="C353" s="51">
        <v>2</v>
      </c>
      <c r="D353" s="52">
        <v>6</v>
      </c>
      <c r="E353" s="52"/>
      <c r="F353" s="54"/>
      <c r="G353" s="53" t="s">
        <v>188</v>
      </c>
      <c r="H353" s="40">
        <v>323</v>
      </c>
      <c r="I353" s="41">
        <f t="shared" ref="I353:L354" si="32">I354</f>
        <v>0</v>
      </c>
      <c r="J353" s="81">
        <f t="shared" si="32"/>
        <v>0</v>
      </c>
      <c r="K353" s="42">
        <f t="shared" si="32"/>
        <v>0</v>
      </c>
      <c r="L353" s="42">
        <f t="shared" si="32"/>
        <v>0</v>
      </c>
    </row>
    <row r="354" spans="1:12" ht="15" hidden="1" customHeight="1" collapsed="1">
      <c r="A354" s="55">
        <v>3</v>
      </c>
      <c r="B354" s="55">
        <v>3</v>
      </c>
      <c r="C354" s="51">
        <v>2</v>
      </c>
      <c r="D354" s="52">
        <v>6</v>
      </c>
      <c r="E354" s="52">
        <v>1</v>
      </c>
      <c r="F354" s="54"/>
      <c r="G354" s="53" t="s">
        <v>188</v>
      </c>
      <c r="H354" s="40">
        <v>324</v>
      </c>
      <c r="I354" s="41">
        <f t="shared" si="32"/>
        <v>0</v>
      </c>
      <c r="J354" s="81">
        <f t="shared" si="32"/>
        <v>0</v>
      </c>
      <c r="K354" s="42">
        <f t="shared" si="32"/>
        <v>0</v>
      </c>
      <c r="L354" s="42">
        <f t="shared" si="32"/>
        <v>0</v>
      </c>
    </row>
    <row r="355" spans="1:12" ht="13.5" hidden="1" customHeight="1" collapsed="1">
      <c r="A355" s="63">
        <v>3</v>
      </c>
      <c r="B355" s="63">
        <v>3</v>
      </c>
      <c r="C355" s="64">
        <v>2</v>
      </c>
      <c r="D355" s="65">
        <v>6</v>
      </c>
      <c r="E355" s="65">
        <v>1</v>
      </c>
      <c r="F355" s="67">
        <v>1</v>
      </c>
      <c r="G355" s="66" t="s">
        <v>188</v>
      </c>
      <c r="H355" s="40">
        <v>325</v>
      </c>
      <c r="I355" s="101">
        <v>0</v>
      </c>
      <c r="J355" s="101">
        <v>0</v>
      </c>
      <c r="K355" s="101">
        <v>0</v>
      </c>
      <c r="L355" s="100">
        <v>0</v>
      </c>
    </row>
    <row r="356" spans="1:12" ht="15" hidden="1" customHeight="1" collapsed="1">
      <c r="A356" s="55">
        <v>3</v>
      </c>
      <c r="B356" s="55">
        <v>3</v>
      </c>
      <c r="C356" s="51">
        <v>2</v>
      </c>
      <c r="D356" s="52">
        <v>7</v>
      </c>
      <c r="E356" s="52"/>
      <c r="F356" s="54"/>
      <c r="G356" s="53" t="s">
        <v>220</v>
      </c>
      <c r="H356" s="40">
        <v>326</v>
      </c>
      <c r="I356" s="41">
        <f>I357</f>
        <v>0</v>
      </c>
      <c r="J356" s="81">
        <f>J357</f>
        <v>0</v>
      </c>
      <c r="K356" s="42">
        <f>K357</f>
        <v>0</v>
      </c>
      <c r="L356" s="42">
        <f>L357</f>
        <v>0</v>
      </c>
    </row>
    <row r="357" spans="1:12" ht="12.75" hidden="1" customHeight="1" collapsed="1">
      <c r="A357" s="63">
        <v>3</v>
      </c>
      <c r="B357" s="63">
        <v>3</v>
      </c>
      <c r="C357" s="64">
        <v>2</v>
      </c>
      <c r="D357" s="65">
        <v>7</v>
      </c>
      <c r="E357" s="65">
        <v>1</v>
      </c>
      <c r="F357" s="67"/>
      <c r="G357" s="53" t="s">
        <v>220</v>
      </c>
      <c r="H357" s="40">
        <v>327</v>
      </c>
      <c r="I357" s="41">
        <f>SUM(I358:I359)</f>
        <v>0</v>
      </c>
      <c r="J357" s="41">
        <f>SUM(J358:J359)</f>
        <v>0</v>
      </c>
      <c r="K357" s="41">
        <f>SUM(K358:K359)</f>
        <v>0</v>
      </c>
      <c r="L357" s="41">
        <f>SUM(L358:L359)</f>
        <v>0</v>
      </c>
    </row>
    <row r="358" spans="1:12" ht="27" hidden="1" customHeight="1" collapsed="1">
      <c r="A358" s="55">
        <v>3</v>
      </c>
      <c r="B358" s="55">
        <v>3</v>
      </c>
      <c r="C358" s="51">
        <v>2</v>
      </c>
      <c r="D358" s="52">
        <v>7</v>
      </c>
      <c r="E358" s="52">
        <v>1</v>
      </c>
      <c r="F358" s="54">
        <v>1</v>
      </c>
      <c r="G358" s="53" t="s">
        <v>221</v>
      </c>
      <c r="H358" s="40">
        <v>328</v>
      </c>
      <c r="I358" s="101">
        <v>0</v>
      </c>
      <c r="J358" s="101">
        <v>0</v>
      </c>
      <c r="K358" s="101">
        <v>0</v>
      </c>
      <c r="L358" s="100">
        <v>0</v>
      </c>
    </row>
    <row r="359" spans="1:12" ht="30" hidden="1" customHeight="1" collapsed="1">
      <c r="A359" s="55">
        <v>3</v>
      </c>
      <c r="B359" s="55">
        <v>3</v>
      </c>
      <c r="C359" s="51">
        <v>2</v>
      </c>
      <c r="D359" s="52">
        <v>7</v>
      </c>
      <c r="E359" s="52">
        <v>1</v>
      </c>
      <c r="F359" s="54">
        <v>2</v>
      </c>
      <c r="G359" s="53" t="s">
        <v>222</v>
      </c>
      <c r="H359" s="40">
        <v>329</v>
      </c>
      <c r="I359" s="58">
        <v>0</v>
      </c>
      <c r="J359" s="58">
        <v>0</v>
      </c>
      <c r="K359" s="58">
        <v>0</v>
      </c>
      <c r="L359" s="58">
        <v>0</v>
      </c>
    </row>
    <row r="360" spans="1:12" ht="18.75" customHeight="1">
      <c r="A360" s="23"/>
      <c r="B360" s="23"/>
      <c r="C360" s="24"/>
      <c r="D360" s="113"/>
      <c r="E360" s="114"/>
      <c r="F360" s="115"/>
      <c r="G360" s="116" t="s">
        <v>225</v>
      </c>
      <c r="H360" s="40">
        <v>330</v>
      </c>
      <c r="I360" s="90">
        <f>SUM(I30+I176)</f>
        <v>18500</v>
      </c>
      <c r="J360" s="90">
        <f>SUM(J30+J176)</f>
        <v>18500</v>
      </c>
      <c r="K360" s="90">
        <f>SUM(K30+K176)</f>
        <v>18500</v>
      </c>
      <c r="L360" s="90">
        <f>SUM(L30+L176)</f>
        <v>18500</v>
      </c>
    </row>
    <row r="361" spans="1:12" ht="1.5" customHeight="1">
      <c r="G361" s="117"/>
      <c r="H361" s="40"/>
      <c r="I361" s="118"/>
      <c r="J361" s="119"/>
      <c r="K361" s="119"/>
      <c r="L361" s="119"/>
    </row>
    <row r="362" spans="1:12" ht="18.75" customHeight="1">
      <c r="D362" s="120"/>
      <c r="E362" s="120"/>
      <c r="F362" s="26"/>
      <c r="G362" s="120" t="s">
        <v>226</v>
      </c>
      <c r="H362" s="140"/>
      <c r="I362" s="121"/>
      <c r="J362" s="119"/>
      <c r="K362" s="120" t="s">
        <v>227</v>
      </c>
      <c r="L362" s="121"/>
    </row>
    <row r="363" spans="1:12" ht="13.5" customHeight="1">
      <c r="A363" s="122"/>
      <c r="B363" s="122"/>
      <c r="C363" s="122"/>
      <c r="D363" s="123" t="s">
        <v>228</v>
      </c>
      <c r="E363"/>
      <c r="F363"/>
      <c r="G363" s="140"/>
      <c r="H363" s="140"/>
      <c r="I363" s="155" t="s">
        <v>229</v>
      </c>
      <c r="K363" s="441" t="s">
        <v>230</v>
      </c>
      <c r="L363" s="441"/>
    </row>
    <row r="364" spans="1:12" ht="15.75" hidden="1" customHeight="1">
      <c r="I364" s="124"/>
      <c r="K364" s="124"/>
      <c r="L364" s="124"/>
    </row>
    <row r="365" spans="1:12" ht="15.75" customHeight="1">
      <c r="D365" s="120"/>
      <c r="E365" s="120"/>
      <c r="F365" s="26"/>
      <c r="G365" s="120" t="s">
        <v>231</v>
      </c>
      <c r="I365" s="124"/>
      <c r="K365" s="120" t="s">
        <v>232</v>
      </c>
      <c r="L365" s="125"/>
    </row>
    <row r="366" spans="1:12" ht="26.25" customHeight="1">
      <c r="D366" s="439" t="s">
        <v>233</v>
      </c>
      <c r="E366" s="440"/>
      <c r="F366" s="440"/>
      <c r="G366" s="440"/>
      <c r="H366" s="126"/>
      <c r="I366" s="127" t="s">
        <v>229</v>
      </c>
      <c r="K366" s="441" t="s">
        <v>230</v>
      </c>
      <c r="L366" s="441"/>
    </row>
  </sheetData>
  <sheetProtection formatCells="0" formatColumns="0" formatRows="0" insertColumns="0" insertRows="0" insertHyperlinks="0" deleteColumns="0" deleteRows="0" sort="0" autoFilter="0" pivotTables="0"/>
  <mergeCells count="24">
    <mergeCell ref="K27:K28"/>
    <mergeCell ref="L27:L28"/>
    <mergeCell ref="A29:F29"/>
    <mergeCell ref="K363:L363"/>
    <mergeCell ref="D366:G366"/>
    <mergeCell ref="K366:L366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</mergeCells>
  <pageMargins left="0.19685039370078741" right="0" top="0.15748031496062992" bottom="0.15748031496062992" header="0" footer="0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J366"/>
  <sheetViews>
    <sheetView showRuler="0" topLeftCell="A22" zoomScaleNormal="100" workbookViewId="0">
      <selection activeCell="Q35" sqref="Q35:Q41"/>
    </sheetView>
  </sheetViews>
  <sheetFormatPr defaultRowHeight="15"/>
  <cols>
    <col min="1" max="4" width="2" style="1" customWidth="1"/>
    <col min="5" max="5" width="2.140625" style="1" customWidth="1"/>
    <col min="6" max="6" width="3.5703125" style="159" customWidth="1"/>
    <col min="7" max="7" width="34.28515625" style="1" customWidth="1"/>
    <col min="8" max="8" width="4.7109375" style="1" customWidth="1"/>
    <col min="9" max="9" width="9.85546875" style="1" customWidth="1"/>
    <col min="10" max="10" width="11.4257812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/>
  </cols>
  <sheetData>
    <row r="1" spans="1:36" ht="15" customHeight="1">
      <c r="A1" s="1" t="s">
        <v>20</v>
      </c>
      <c r="G1" s="3"/>
      <c r="H1" s="4"/>
      <c r="I1" s="5"/>
      <c r="J1" s="161" t="s">
        <v>0</v>
      </c>
      <c r="K1" s="161"/>
      <c r="L1" s="161"/>
      <c r="M1" s="132"/>
      <c r="N1" s="161"/>
      <c r="O1" s="161"/>
      <c r="P1" s="16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"/>
      <c r="I2"/>
      <c r="J2" s="161" t="s">
        <v>1</v>
      </c>
      <c r="K2" s="161"/>
      <c r="L2" s="161"/>
      <c r="M2" s="132"/>
      <c r="N2" s="161"/>
      <c r="O2" s="161"/>
      <c r="P2" s="16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7"/>
      <c r="I3" s="4"/>
      <c r="J3" s="161" t="s">
        <v>2</v>
      </c>
      <c r="K3" s="161"/>
      <c r="L3" s="161"/>
      <c r="M3" s="132"/>
      <c r="N3" s="161"/>
      <c r="O3" s="161"/>
      <c r="P3" s="16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8" t="s">
        <v>3</v>
      </c>
      <c r="H4" s="4"/>
      <c r="I4"/>
      <c r="J4" s="161" t="s">
        <v>4</v>
      </c>
      <c r="K4" s="161"/>
      <c r="L4" s="161"/>
      <c r="M4" s="132"/>
      <c r="N4" s="133"/>
      <c r="O4" s="133"/>
      <c r="P4" s="16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9"/>
      <c r="I5"/>
      <c r="J5" s="161" t="s">
        <v>5</v>
      </c>
      <c r="K5" s="161"/>
      <c r="L5" s="161"/>
      <c r="M5" s="132"/>
      <c r="N5" s="161"/>
      <c r="O5" s="161"/>
      <c r="P5" s="161"/>
      <c r="Q5" s="16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141" t="s">
        <v>6</v>
      </c>
      <c r="H6" s="161"/>
      <c r="I6" s="161"/>
      <c r="J6" s="10"/>
      <c r="K6" s="10"/>
      <c r="L6" s="11"/>
      <c r="M6" s="132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428" t="s">
        <v>7</v>
      </c>
      <c r="B7" s="429"/>
      <c r="C7" s="429"/>
      <c r="D7" s="429"/>
      <c r="E7" s="429"/>
      <c r="F7" s="429"/>
      <c r="G7" s="429"/>
      <c r="H7" s="429"/>
      <c r="I7" s="429"/>
      <c r="J7" s="429"/>
      <c r="K7" s="429"/>
      <c r="L7" s="429"/>
      <c r="M7" s="13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57"/>
      <c r="B8" s="158"/>
      <c r="C8" s="158"/>
      <c r="D8" s="158"/>
      <c r="E8" s="158"/>
      <c r="F8" s="158"/>
      <c r="G8" s="430" t="s">
        <v>8</v>
      </c>
      <c r="H8" s="430"/>
      <c r="I8" s="430"/>
      <c r="J8" s="430"/>
      <c r="K8" s="430"/>
      <c r="L8" s="158"/>
      <c r="M8" s="13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424" t="s">
        <v>9</v>
      </c>
      <c r="B9" s="424"/>
      <c r="C9" s="424"/>
      <c r="D9" s="424"/>
      <c r="E9" s="424"/>
      <c r="F9" s="424"/>
      <c r="G9" s="424"/>
      <c r="H9" s="424"/>
      <c r="I9" s="424"/>
      <c r="J9" s="424"/>
      <c r="K9" s="424"/>
      <c r="L9" s="424"/>
      <c r="M9" s="13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425" t="s">
        <v>10</v>
      </c>
      <c r="H10" s="425"/>
      <c r="I10" s="425"/>
      <c r="J10" s="425"/>
      <c r="K10" s="425"/>
      <c r="M10" s="132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0.5" customHeight="1">
      <c r="G11" s="431" t="s">
        <v>11</v>
      </c>
      <c r="H11" s="431"/>
      <c r="I11" s="431"/>
      <c r="J11" s="431"/>
      <c r="K11" s="43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hidden="1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.75" customHeight="1">
      <c r="B13" s="424" t="s">
        <v>12</v>
      </c>
      <c r="C13" s="424"/>
      <c r="D13" s="424"/>
      <c r="E13" s="424"/>
      <c r="F13" s="424"/>
      <c r="G13" s="424"/>
      <c r="H13" s="424"/>
      <c r="I13" s="424"/>
      <c r="J13" s="424"/>
      <c r="K13" s="424"/>
      <c r="L13" s="424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.5" hidden="1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425" t="s">
        <v>482</v>
      </c>
      <c r="H15" s="425"/>
      <c r="I15" s="425"/>
      <c r="J15" s="425"/>
      <c r="K15" s="425"/>
    </row>
    <row r="16" spans="1:36" ht="11.25" customHeight="1">
      <c r="G16" s="426" t="s">
        <v>13</v>
      </c>
      <c r="H16" s="426"/>
      <c r="I16" s="426"/>
      <c r="J16" s="426"/>
      <c r="K16" s="426"/>
    </row>
    <row r="17" spans="1:17" ht="15" customHeight="1">
      <c r="B17"/>
      <c r="C17"/>
      <c r="D17"/>
      <c r="E17" s="427" t="s">
        <v>234</v>
      </c>
      <c r="F17" s="427"/>
      <c r="G17" s="427"/>
      <c r="H17" s="427"/>
      <c r="I17" s="427"/>
      <c r="J17" s="427"/>
      <c r="K17" s="427"/>
      <c r="L17"/>
    </row>
    <row r="18" spans="1:17" ht="12" customHeight="1">
      <c r="A18" s="432" t="s">
        <v>14</v>
      </c>
      <c r="B18" s="432"/>
      <c r="C18" s="432"/>
      <c r="D18" s="432"/>
      <c r="E18" s="432"/>
      <c r="F18" s="432"/>
      <c r="G18" s="432"/>
      <c r="H18" s="432"/>
      <c r="I18" s="432"/>
      <c r="J18" s="432"/>
      <c r="K18" s="432"/>
      <c r="L18" s="432"/>
      <c r="M18" s="134"/>
    </row>
    <row r="19" spans="1:17" ht="12" customHeight="1">
      <c r="F19" s="1"/>
      <c r="J19" s="12"/>
      <c r="K19" s="13"/>
      <c r="L19" s="14" t="s">
        <v>15</v>
      </c>
      <c r="M19" s="134"/>
    </row>
    <row r="20" spans="1:17" ht="11.25" customHeight="1">
      <c r="F20" s="1"/>
      <c r="J20" s="15" t="s">
        <v>16</v>
      </c>
      <c r="K20" s="7"/>
      <c r="L20" s="16"/>
      <c r="M20" s="134"/>
    </row>
    <row r="21" spans="1:17" ht="12" customHeight="1">
      <c r="E21" s="161"/>
      <c r="F21" s="160"/>
      <c r="I21" s="18"/>
      <c r="J21" s="18"/>
      <c r="K21" s="19" t="s">
        <v>17</v>
      </c>
      <c r="L21" s="16"/>
      <c r="M21" s="134"/>
    </row>
    <row r="22" spans="1:17" ht="14.25" customHeight="1">
      <c r="A22" s="433" t="s">
        <v>235</v>
      </c>
      <c r="B22" s="433"/>
      <c r="C22" s="433"/>
      <c r="D22" s="433"/>
      <c r="E22" s="433"/>
      <c r="F22" s="433"/>
      <c r="G22" s="433"/>
      <c r="H22" s="433"/>
      <c r="I22" s="433"/>
      <c r="K22" s="19" t="s">
        <v>18</v>
      </c>
      <c r="L22" s="20" t="s">
        <v>19</v>
      </c>
      <c r="M22" s="134"/>
    </row>
    <row r="23" spans="1:17" ht="33" customHeight="1">
      <c r="A23" s="433" t="s">
        <v>236</v>
      </c>
      <c r="B23" s="433"/>
      <c r="C23" s="433"/>
      <c r="D23" s="433"/>
      <c r="E23" s="433"/>
      <c r="F23" s="433"/>
      <c r="G23" s="433"/>
      <c r="H23" s="433"/>
      <c r="I23" s="433"/>
      <c r="J23" s="156" t="s">
        <v>21</v>
      </c>
      <c r="K23" s="21" t="s">
        <v>33</v>
      </c>
      <c r="L23" s="16"/>
      <c r="M23" s="134"/>
    </row>
    <row r="24" spans="1:17" ht="12.75" customHeight="1">
      <c r="F24" s="1"/>
      <c r="G24" s="22" t="s">
        <v>22</v>
      </c>
      <c r="H24" s="23" t="s">
        <v>243</v>
      </c>
      <c r="I24" s="24"/>
      <c r="J24" s="25"/>
      <c r="K24" s="16"/>
      <c r="L24" s="16"/>
      <c r="M24" s="134"/>
    </row>
    <row r="25" spans="1:17" ht="13.5" customHeight="1">
      <c r="F25" s="1"/>
      <c r="G25" s="438" t="s">
        <v>23</v>
      </c>
      <c r="H25" s="438"/>
      <c r="I25" s="142" t="s">
        <v>238</v>
      </c>
      <c r="J25" s="143" t="s">
        <v>239</v>
      </c>
      <c r="K25" s="144" t="s">
        <v>240</v>
      </c>
      <c r="L25" s="144" t="s">
        <v>240</v>
      </c>
      <c r="M25" s="134"/>
    </row>
    <row r="26" spans="1:17">
      <c r="A26" s="434" t="s">
        <v>244</v>
      </c>
      <c r="B26" s="434"/>
      <c r="C26" s="434"/>
      <c r="D26" s="434"/>
      <c r="E26" s="434"/>
      <c r="F26" s="434"/>
      <c r="G26" s="434"/>
      <c r="H26" s="434"/>
      <c r="I26" s="434"/>
      <c r="J26" s="26"/>
      <c r="K26" s="27"/>
      <c r="L26" s="28" t="s">
        <v>24</v>
      </c>
      <c r="M26" s="135"/>
    </row>
    <row r="27" spans="1:17" ht="24" customHeight="1">
      <c r="A27" s="442" t="s">
        <v>25</v>
      </c>
      <c r="B27" s="443"/>
      <c r="C27" s="443"/>
      <c r="D27" s="443"/>
      <c r="E27" s="443"/>
      <c r="F27" s="443"/>
      <c r="G27" s="446" t="s">
        <v>26</v>
      </c>
      <c r="H27" s="448" t="s">
        <v>27</v>
      </c>
      <c r="I27" s="450" t="s">
        <v>28</v>
      </c>
      <c r="J27" s="451"/>
      <c r="K27" s="452" t="s">
        <v>29</v>
      </c>
      <c r="L27" s="454" t="s">
        <v>30</v>
      </c>
      <c r="M27" s="135"/>
    </row>
    <row r="28" spans="1:17" ht="46.5" customHeight="1">
      <c r="A28" s="444"/>
      <c r="B28" s="445"/>
      <c r="C28" s="445"/>
      <c r="D28" s="445"/>
      <c r="E28" s="445"/>
      <c r="F28" s="445"/>
      <c r="G28" s="447"/>
      <c r="H28" s="449"/>
      <c r="I28" s="29" t="s">
        <v>31</v>
      </c>
      <c r="J28" s="30" t="s">
        <v>32</v>
      </c>
      <c r="K28" s="453"/>
      <c r="L28" s="455"/>
    </row>
    <row r="29" spans="1:17" ht="11.25" customHeight="1">
      <c r="A29" s="435" t="s">
        <v>33</v>
      </c>
      <c r="B29" s="436"/>
      <c r="C29" s="436"/>
      <c r="D29" s="436"/>
      <c r="E29" s="436"/>
      <c r="F29" s="437"/>
      <c r="G29" s="31">
        <v>2</v>
      </c>
      <c r="H29" s="32">
        <v>3</v>
      </c>
      <c r="I29" s="33" t="s">
        <v>34</v>
      </c>
      <c r="J29" s="34" t="s">
        <v>35</v>
      </c>
      <c r="K29" s="35">
        <v>6</v>
      </c>
      <c r="L29" s="35">
        <v>7</v>
      </c>
    </row>
    <row r="30" spans="1:17" s="117" customFormat="1" ht="14.25" customHeight="1">
      <c r="A30" s="36">
        <v>2</v>
      </c>
      <c r="B30" s="36"/>
      <c r="C30" s="37"/>
      <c r="D30" s="38"/>
      <c r="E30" s="36"/>
      <c r="F30" s="39"/>
      <c r="G30" s="38" t="s">
        <v>36</v>
      </c>
      <c r="H30" s="40">
        <v>1</v>
      </c>
      <c r="I30" s="41">
        <f>SUM(I31+I42+I61+I82+I89+I109+I131+I150+I160)</f>
        <v>1268997</v>
      </c>
      <c r="J30" s="41">
        <f>SUM(J31+J42+J61+J82+J89+J109+J131+J150+J160)</f>
        <v>1268997</v>
      </c>
      <c r="K30" s="42">
        <f>SUM(K31+K42+K61+K82+K89+K109+K131+K150+K160)</f>
        <v>1268997</v>
      </c>
      <c r="L30" s="41">
        <f>SUM(L31+L42+L61+L82+L89+L109+L131+L150+L160)</f>
        <v>1268997</v>
      </c>
    </row>
    <row r="31" spans="1:17" ht="12" customHeight="1">
      <c r="A31" s="36">
        <v>2</v>
      </c>
      <c r="B31" s="43">
        <v>1</v>
      </c>
      <c r="C31" s="44"/>
      <c r="D31" s="45"/>
      <c r="E31" s="46"/>
      <c r="F31" s="47"/>
      <c r="G31" s="48" t="s">
        <v>37</v>
      </c>
      <c r="H31" s="40">
        <v>2</v>
      </c>
      <c r="I31" s="41">
        <f>SUM(I32+I38)</f>
        <v>1223327</v>
      </c>
      <c r="J31" s="41">
        <f>SUM(J32+J38)</f>
        <v>1223327</v>
      </c>
      <c r="K31" s="49">
        <f>SUM(K32+K38)</f>
        <v>1223327</v>
      </c>
      <c r="L31" s="50">
        <f>SUM(L32+L38)</f>
        <v>1223327</v>
      </c>
    </row>
    <row r="32" spans="1:17" ht="14.25" hidden="1" customHeight="1" collapsed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38</v>
      </c>
      <c r="H32" s="40">
        <v>3</v>
      </c>
      <c r="I32" s="41">
        <f>SUM(I33)</f>
        <v>1205877</v>
      </c>
      <c r="J32" s="41">
        <f>SUM(J33)</f>
        <v>1205877</v>
      </c>
      <c r="K32" s="42">
        <f>SUM(K33)</f>
        <v>1205877</v>
      </c>
      <c r="L32" s="41">
        <f>SUM(L33)</f>
        <v>1205877</v>
      </c>
      <c r="Q32" s="136"/>
    </row>
    <row r="33" spans="1:19" ht="13.5" hidden="1" customHeight="1" collapsed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38</v>
      </c>
      <c r="H33" s="40">
        <v>4</v>
      </c>
      <c r="I33" s="41">
        <f>SUM(I34+I36)</f>
        <v>1205877</v>
      </c>
      <c r="J33" s="41">
        <f t="shared" ref="J33:L34" si="0">SUM(J34)</f>
        <v>1205877</v>
      </c>
      <c r="K33" s="41">
        <f t="shared" si="0"/>
        <v>1205877</v>
      </c>
      <c r="L33" s="41">
        <f t="shared" si="0"/>
        <v>1205877</v>
      </c>
      <c r="Q33" s="136"/>
      <c r="R33" s="136"/>
    </row>
    <row r="34" spans="1:19" ht="14.25" hidden="1" customHeight="1" collapsed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39</v>
      </c>
      <c r="H34" s="40">
        <v>5</v>
      </c>
      <c r="I34" s="42">
        <f>SUM(I35)</f>
        <v>1205877</v>
      </c>
      <c r="J34" s="42">
        <f t="shared" si="0"/>
        <v>1205877</v>
      </c>
      <c r="K34" s="42">
        <f t="shared" si="0"/>
        <v>1205877</v>
      </c>
      <c r="L34" s="42">
        <f t="shared" si="0"/>
        <v>1205877</v>
      </c>
      <c r="Q34" s="136"/>
      <c r="R34" s="136"/>
    </row>
    <row r="35" spans="1:19" ht="14.2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39</v>
      </c>
      <c r="H35" s="40">
        <v>6</v>
      </c>
      <c r="I35" s="56">
        <v>1205877</v>
      </c>
      <c r="J35" s="57">
        <v>1205877</v>
      </c>
      <c r="K35" s="57">
        <v>1205877</v>
      </c>
      <c r="L35" s="57">
        <v>1205877</v>
      </c>
      <c r="Q35" s="136"/>
      <c r="R35" s="136"/>
    </row>
    <row r="36" spans="1:19" ht="12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40</v>
      </c>
      <c r="H36" s="40">
        <v>7</v>
      </c>
      <c r="I36" s="42">
        <f>I37</f>
        <v>0</v>
      </c>
      <c r="J36" s="42">
        <f>J37</f>
        <v>0</v>
      </c>
      <c r="K36" s="42">
        <f>K37</f>
        <v>0</v>
      </c>
      <c r="L36" s="42">
        <f>L37</f>
        <v>0</v>
      </c>
      <c r="Q36" s="136"/>
      <c r="R36" s="136"/>
    </row>
    <row r="37" spans="1:19" ht="12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40</v>
      </c>
      <c r="H37" s="40">
        <v>8</v>
      </c>
      <c r="I37" s="57">
        <v>0</v>
      </c>
      <c r="J37" s="58">
        <v>0</v>
      </c>
      <c r="K37" s="57">
        <v>0</v>
      </c>
      <c r="L37" s="58">
        <v>0</v>
      </c>
      <c r="Q37" s="136"/>
      <c r="R37" s="136"/>
    </row>
    <row r="38" spans="1:19" ht="13.5" hidden="1" customHeight="1" collapsed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41</v>
      </c>
      <c r="H38" s="40">
        <v>9</v>
      </c>
      <c r="I38" s="42">
        <f t="shared" ref="I38:L40" si="1">I39</f>
        <v>17450</v>
      </c>
      <c r="J38" s="41">
        <f t="shared" si="1"/>
        <v>17450</v>
      </c>
      <c r="K38" s="42">
        <f t="shared" si="1"/>
        <v>17450</v>
      </c>
      <c r="L38" s="41">
        <f t="shared" si="1"/>
        <v>17450</v>
      </c>
      <c r="Q38" s="136"/>
      <c r="R38" s="136"/>
    </row>
    <row r="39" spans="1:19" ht="15.75" hidden="1" customHeight="1" collapsed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41</v>
      </c>
      <c r="H39" s="40">
        <v>10</v>
      </c>
      <c r="I39" s="42">
        <f t="shared" si="1"/>
        <v>17450</v>
      </c>
      <c r="J39" s="41">
        <f t="shared" si="1"/>
        <v>17450</v>
      </c>
      <c r="K39" s="41">
        <f t="shared" si="1"/>
        <v>17450</v>
      </c>
      <c r="L39" s="41">
        <f t="shared" si="1"/>
        <v>17450</v>
      </c>
      <c r="Q39" s="136"/>
    </row>
    <row r="40" spans="1:19" ht="13.5" hidden="1" customHeight="1" collapsed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41</v>
      </c>
      <c r="H40" s="40">
        <v>11</v>
      </c>
      <c r="I40" s="41">
        <f t="shared" si="1"/>
        <v>17450</v>
      </c>
      <c r="J40" s="41">
        <f t="shared" si="1"/>
        <v>17450</v>
      </c>
      <c r="K40" s="41">
        <f t="shared" si="1"/>
        <v>17450</v>
      </c>
      <c r="L40" s="41">
        <f t="shared" si="1"/>
        <v>17450</v>
      </c>
      <c r="Q40" s="136"/>
      <c r="R40" s="136"/>
    </row>
    <row r="41" spans="1:19" ht="14.25" customHeight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41</v>
      </c>
      <c r="H41" s="40">
        <v>12</v>
      </c>
      <c r="I41" s="58">
        <v>17450</v>
      </c>
      <c r="J41" s="57">
        <v>17450</v>
      </c>
      <c r="K41" s="57">
        <v>17450</v>
      </c>
      <c r="L41" s="57">
        <v>17450</v>
      </c>
      <c r="Q41" s="136"/>
      <c r="R41" s="136"/>
    </row>
    <row r="42" spans="1:19" ht="14.25" customHeight="1">
      <c r="A42" s="59">
        <v>2</v>
      </c>
      <c r="B42" s="60">
        <v>2</v>
      </c>
      <c r="C42" s="44"/>
      <c r="D42" s="45"/>
      <c r="E42" s="46"/>
      <c r="F42" s="47"/>
      <c r="G42" s="48" t="s">
        <v>42</v>
      </c>
      <c r="H42" s="40">
        <v>13</v>
      </c>
      <c r="I42" s="61">
        <f t="shared" ref="I42:L44" si="2">I43</f>
        <v>41850</v>
      </c>
      <c r="J42" s="62">
        <f t="shared" si="2"/>
        <v>41850</v>
      </c>
      <c r="K42" s="61">
        <f t="shared" si="2"/>
        <v>41850</v>
      </c>
      <c r="L42" s="61">
        <f t="shared" si="2"/>
        <v>41850</v>
      </c>
    </row>
    <row r="43" spans="1:19" ht="27" hidden="1" customHeight="1" collapsed="1">
      <c r="A43" s="55">
        <v>2</v>
      </c>
      <c r="B43" s="51">
        <v>2</v>
      </c>
      <c r="C43" s="52">
        <v>1</v>
      </c>
      <c r="D43" s="53"/>
      <c r="E43" s="51"/>
      <c r="F43" s="54"/>
      <c r="G43" s="45" t="s">
        <v>42</v>
      </c>
      <c r="H43" s="40">
        <v>14</v>
      </c>
      <c r="I43" s="41">
        <f t="shared" si="2"/>
        <v>41850</v>
      </c>
      <c r="J43" s="42">
        <f t="shared" si="2"/>
        <v>41850</v>
      </c>
      <c r="K43" s="41">
        <f t="shared" si="2"/>
        <v>41850</v>
      </c>
      <c r="L43" s="42">
        <f t="shared" si="2"/>
        <v>41850</v>
      </c>
      <c r="Q43" s="136"/>
      <c r="S43" s="136"/>
    </row>
    <row r="44" spans="1:19" ht="15.75" hidden="1" customHeight="1" collapsed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5" t="s">
        <v>42</v>
      </c>
      <c r="H44" s="40">
        <v>15</v>
      </c>
      <c r="I44" s="41">
        <f t="shared" si="2"/>
        <v>41850</v>
      </c>
      <c r="J44" s="42">
        <f t="shared" si="2"/>
        <v>41850</v>
      </c>
      <c r="K44" s="50">
        <f t="shared" si="2"/>
        <v>41850</v>
      </c>
      <c r="L44" s="50">
        <f t="shared" si="2"/>
        <v>41850</v>
      </c>
      <c r="Q44" s="136"/>
      <c r="R44" s="136"/>
    </row>
    <row r="45" spans="1:19" ht="24.75" hidden="1" customHeight="1" collapsed="1">
      <c r="A45" s="63">
        <v>2</v>
      </c>
      <c r="B45" s="64">
        <v>2</v>
      </c>
      <c r="C45" s="65">
        <v>1</v>
      </c>
      <c r="D45" s="66">
        <v>1</v>
      </c>
      <c r="E45" s="64">
        <v>1</v>
      </c>
      <c r="F45" s="67"/>
      <c r="G45" s="45" t="s">
        <v>42</v>
      </c>
      <c r="H45" s="40">
        <v>16</v>
      </c>
      <c r="I45" s="68">
        <f>SUM(I46:I60)</f>
        <v>41850</v>
      </c>
      <c r="J45" s="68">
        <f>SUM(J46:J60)</f>
        <v>41850</v>
      </c>
      <c r="K45" s="69">
        <f>SUM(K46:K60)</f>
        <v>41850</v>
      </c>
      <c r="L45" s="69">
        <f>SUM(L46:L60)</f>
        <v>41850</v>
      </c>
      <c r="Q45" s="136"/>
      <c r="R45" s="136"/>
    </row>
    <row r="46" spans="1:19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70">
        <v>1</v>
      </c>
      <c r="G46" s="53" t="s">
        <v>43</v>
      </c>
      <c r="H46" s="40">
        <v>17</v>
      </c>
      <c r="I46" s="57">
        <v>0</v>
      </c>
      <c r="J46" s="57">
        <v>0</v>
      </c>
      <c r="K46" s="57">
        <v>0</v>
      </c>
      <c r="L46" s="57">
        <v>0</v>
      </c>
      <c r="Q46" s="136"/>
      <c r="R46" s="136"/>
    </row>
    <row r="47" spans="1:19" ht="26.25" hidden="1" customHeight="1" collapsed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44</v>
      </c>
      <c r="H47" s="40">
        <v>18</v>
      </c>
      <c r="I47" s="57">
        <v>0</v>
      </c>
      <c r="J47" s="57">
        <v>0</v>
      </c>
      <c r="K47" s="57">
        <v>0</v>
      </c>
      <c r="L47" s="57">
        <v>0</v>
      </c>
      <c r="Q47" s="136"/>
      <c r="R47" s="136"/>
    </row>
    <row r="48" spans="1:19" ht="26.25" hidden="1" customHeight="1" collapsed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45</v>
      </c>
      <c r="H48" s="40">
        <v>19</v>
      </c>
      <c r="I48" s="57">
        <v>0</v>
      </c>
      <c r="J48" s="57">
        <v>0</v>
      </c>
      <c r="K48" s="57">
        <v>0</v>
      </c>
      <c r="L48" s="57">
        <v>0</v>
      </c>
      <c r="Q48" s="136"/>
      <c r="R48" s="136"/>
    </row>
    <row r="49" spans="1:19" ht="27" hidden="1" customHeight="1" collapsed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46</v>
      </c>
      <c r="H49" s="40">
        <v>20</v>
      </c>
      <c r="I49" s="57">
        <v>0</v>
      </c>
      <c r="J49" s="57">
        <v>0</v>
      </c>
      <c r="K49" s="57">
        <v>0</v>
      </c>
      <c r="L49" s="57">
        <v>0</v>
      </c>
      <c r="Q49" s="136"/>
      <c r="R49" s="136"/>
    </row>
    <row r="50" spans="1:19" ht="26.25" hidden="1" customHeight="1" collapsed="1">
      <c r="A50" s="71">
        <v>2</v>
      </c>
      <c r="B50" s="46">
        <v>2</v>
      </c>
      <c r="C50" s="44">
        <v>1</v>
      </c>
      <c r="D50" s="45">
        <v>1</v>
      </c>
      <c r="E50" s="46">
        <v>1</v>
      </c>
      <c r="F50" s="47">
        <v>7</v>
      </c>
      <c r="G50" s="45" t="s">
        <v>47</v>
      </c>
      <c r="H50" s="40">
        <v>21</v>
      </c>
      <c r="I50" s="57">
        <v>0</v>
      </c>
      <c r="J50" s="57">
        <v>0</v>
      </c>
      <c r="K50" s="57">
        <v>0</v>
      </c>
      <c r="L50" s="57">
        <v>0</v>
      </c>
      <c r="Q50" s="136"/>
      <c r="R50" s="136"/>
    </row>
    <row r="51" spans="1:19" ht="15" customHeight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48</v>
      </c>
      <c r="H51" s="40">
        <v>22</v>
      </c>
      <c r="I51" s="58">
        <v>1000</v>
      </c>
      <c r="J51" s="57">
        <v>1000</v>
      </c>
      <c r="K51" s="57">
        <v>1000</v>
      </c>
      <c r="L51" s="57">
        <v>1000</v>
      </c>
      <c r="Q51" s="136"/>
      <c r="R51" s="136"/>
    </row>
    <row r="52" spans="1:19" ht="15.75" hidden="1" customHeight="1" collapsed="1">
      <c r="A52" s="63">
        <v>2</v>
      </c>
      <c r="B52" s="72">
        <v>2</v>
      </c>
      <c r="C52" s="73">
        <v>1</v>
      </c>
      <c r="D52" s="73">
        <v>1</v>
      </c>
      <c r="E52" s="73">
        <v>1</v>
      </c>
      <c r="F52" s="74">
        <v>12</v>
      </c>
      <c r="G52" s="75" t="s">
        <v>49</v>
      </c>
      <c r="H52" s="40">
        <v>23</v>
      </c>
      <c r="I52" s="76">
        <v>0</v>
      </c>
      <c r="J52" s="57">
        <v>0</v>
      </c>
      <c r="K52" s="57">
        <v>0</v>
      </c>
      <c r="L52" s="57">
        <v>0</v>
      </c>
      <c r="Q52" s="136"/>
      <c r="R52" s="136"/>
    </row>
    <row r="53" spans="1:19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7" t="s">
        <v>50</v>
      </c>
      <c r="H53" s="40">
        <v>24</v>
      </c>
      <c r="I53" s="58">
        <v>0</v>
      </c>
      <c r="J53" s="58">
        <v>0</v>
      </c>
      <c r="K53" s="58">
        <v>0</v>
      </c>
      <c r="L53" s="58">
        <v>0</v>
      </c>
      <c r="Q53" s="136"/>
      <c r="R53" s="136"/>
    </row>
    <row r="54" spans="1:19" ht="27.75" hidden="1" customHeight="1" collapsed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51</v>
      </c>
      <c r="H54" s="40">
        <v>25</v>
      </c>
      <c r="I54" s="58">
        <v>0</v>
      </c>
      <c r="J54" s="57">
        <v>0</v>
      </c>
      <c r="K54" s="57">
        <v>0</v>
      </c>
      <c r="L54" s="57">
        <v>0</v>
      </c>
      <c r="Q54" s="136"/>
      <c r="R54" s="136"/>
    </row>
    <row r="55" spans="1:19" ht="15.75" customHeight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52</v>
      </c>
      <c r="H55" s="40">
        <v>26</v>
      </c>
      <c r="I55" s="58">
        <v>1850</v>
      </c>
      <c r="J55" s="57">
        <v>1850</v>
      </c>
      <c r="K55" s="57">
        <v>1850</v>
      </c>
      <c r="L55" s="57">
        <v>1850</v>
      </c>
      <c r="Q55" s="136"/>
      <c r="R55" s="136"/>
    </row>
    <row r="56" spans="1:19" ht="27.7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53</v>
      </c>
      <c r="H56" s="40">
        <v>27</v>
      </c>
      <c r="I56" s="58">
        <v>0</v>
      </c>
      <c r="J56" s="58">
        <v>0</v>
      </c>
      <c r="K56" s="58">
        <v>0</v>
      </c>
      <c r="L56" s="58">
        <v>0</v>
      </c>
      <c r="Q56" s="136"/>
      <c r="R56" s="136"/>
    </row>
    <row r="57" spans="1:19" ht="14.25" hidden="1" customHeight="1" collapsed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54</v>
      </c>
      <c r="H57" s="40">
        <v>28</v>
      </c>
      <c r="I57" s="58">
        <v>0</v>
      </c>
      <c r="J57" s="57">
        <v>0</v>
      </c>
      <c r="K57" s="57">
        <v>0</v>
      </c>
      <c r="L57" s="57">
        <v>0</v>
      </c>
      <c r="Q57" s="136"/>
      <c r="R57" s="136"/>
    </row>
    <row r="58" spans="1:19" ht="24" customHeight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55</v>
      </c>
      <c r="H58" s="40">
        <v>29</v>
      </c>
      <c r="I58" s="58">
        <v>7500</v>
      </c>
      <c r="J58" s="57">
        <v>7500</v>
      </c>
      <c r="K58" s="57">
        <v>7500</v>
      </c>
      <c r="L58" s="57">
        <v>7500</v>
      </c>
      <c r="Q58" s="136"/>
      <c r="R58" s="136"/>
    </row>
    <row r="59" spans="1:19" ht="12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56</v>
      </c>
      <c r="H59" s="40">
        <v>30</v>
      </c>
      <c r="I59" s="58">
        <v>0</v>
      </c>
      <c r="J59" s="57">
        <v>0</v>
      </c>
      <c r="K59" s="57">
        <v>0</v>
      </c>
      <c r="L59" s="57">
        <v>0</v>
      </c>
      <c r="Q59" s="136"/>
      <c r="R59" s="136"/>
    </row>
    <row r="60" spans="1:19" ht="1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57</v>
      </c>
      <c r="H60" s="40">
        <v>31</v>
      </c>
      <c r="I60" s="58">
        <v>31500</v>
      </c>
      <c r="J60" s="57">
        <v>31500</v>
      </c>
      <c r="K60" s="57">
        <v>31500</v>
      </c>
      <c r="L60" s="57">
        <v>31500</v>
      </c>
      <c r="Q60" s="136"/>
      <c r="R60" s="136"/>
    </row>
    <row r="61" spans="1:19" ht="14.25" hidden="1" customHeight="1" collapsed="1">
      <c r="A61" s="78">
        <v>2</v>
      </c>
      <c r="B61" s="79">
        <v>3</v>
      </c>
      <c r="C61" s="43"/>
      <c r="D61" s="44"/>
      <c r="E61" s="44"/>
      <c r="F61" s="47"/>
      <c r="G61" s="80" t="s">
        <v>58</v>
      </c>
      <c r="H61" s="40">
        <v>32</v>
      </c>
      <c r="I61" s="61">
        <f>I62</f>
        <v>0</v>
      </c>
      <c r="J61" s="61">
        <f>J62</f>
        <v>0</v>
      </c>
      <c r="K61" s="61">
        <f>K62</f>
        <v>0</v>
      </c>
      <c r="L61" s="61">
        <f>L62</f>
        <v>0</v>
      </c>
    </row>
    <row r="62" spans="1:19" ht="13.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59</v>
      </c>
      <c r="H62" s="40">
        <v>33</v>
      </c>
      <c r="I62" s="41">
        <f>SUM(I63+I68+I73)</f>
        <v>0</v>
      </c>
      <c r="J62" s="81">
        <f>SUM(J63+J68+J73)</f>
        <v>0</v>
      </c>
      <c r="K62" s="42">
        <f>SUM(K63+K68+K73)</f>
        <v>0</v>
      </c>
      <c r="L62" s="41">
        <f>SUM(L63+L68+L73)</f>
        <v>0</v>
      </c>
      <c r="Q62" s="136"/>
      <c r="S62" s="136"/>
    </row>
    <row r="63" spans="1:19" ht="1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60</v>
      </c>
      <c r="H63" s="40">
        <v>34</v>
      </c>
      <c r="I63" s="41">
        <f>I64</f>
        <v>0</v>
      </c>
      <c r="J63" s="81">
        <f>J64</f>
        <v>0</v>
      </c>
      <c r="K63" s="42">
        <f>K64</f>
        <v>0</v>
      </c>
      <c r="L63" s="41">
        <f>L64</f>
        <v>0</v>
      </c>
      <c r="Q63" s="136"/>
      <c r="R63" s="136"/>
    </row>
    <row r="64" spans="1:19" ht="13.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60</v>
      </c>
      <c r="H64" s="40">
        <v>35</v>
      </c>
      <c r="I64" s="41">
        <f>SUM(I65:I67)</f>
        <v>0</v>
      </c>
      <c r="J64" s="81">
        <f>SUM(J65:J67)</f>
        <v>0</v>
      </c>
      <c r="K64" s="42">
        <f>SUM(K65:K67)</f>
        <v>0</v>
      </c>
      <c r="L64" s="41">
        <f>SUM(L65:L67)</f>
        <v>0</v>
      </c>
      <c r="Q64" s="136"/>
      <c r="R64" s="136"/>
    </row>
    <row r="65" spans="1:18" s="137" customFormat="1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61</v>
      </c>
      <c r="H65" s="40">
        <v>36</v>
      </c>
      <c r="I65" s="58">
        <v>0</v>
      </c>
      <c r="J65" s="58">
        <v>0</v>
      </c>
      <c r="K65" s="58">
        <v>0</v>
      </c>
      <c r="L65" s="58">
        <v>0</v>
      </c>
      <c r="Q65" s="136"/>
      <c r="R65" s="136"/>
    </row>
    <row r="66" spans="1:18" ht="19.5" hidden="1" customHeight="1" collapsed="1">
      <c r="A66" s="55">
        <v>2</v>
      </c>
      <c r="B66" s="46">
        <v>3</v>
      </c>
      <c r="C66" s="44">
        <v>1</v>
      </c>
      <c r="D66" s="44">
        <v>1</v>
      </c>
      <c r="E66" s="44">
        <v>1</v>
      </c>
      <c r="F66" s="47">
        <v>2</v>
      </c>
      <c r="G66" s="45" t="s">
        <v>62</v>
      </c>
      <c r="H66" s="40">
        <v>37</v>
      </c>
      <c r="I66" s="56">
        <v>0</v>
      </c>
      <c r="J66" s="56">
        <v>0</v>
      </c>
      <c r="K66" s="56">
        <v>0</v>
      </c>
      <c r="L66" s="56">
        <v>0</v>
      </c>
      <c r="Q66" s="136"/>
      <c r="R66" s="136"/>
    </row>
    <row r="67" spans="1:18" ht="16.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63</v>
      </c>
      <c r="H67" s="40">
        <v>38</v>
      </c>
      <c r="I67" s="58">
        <v>0</v>
      </c>
      <c r="J67" s="58">
        <v>0</v>
      </c>
      <c r="K67" s="58">
        <v>0</v>
      </c>
      <c r="L67" s="58">
        <v>0</v>
      </c>
      <c r="Q67" s="136"/>
      <c r="R67" s="136"/>
    </row>
    <row r="68" spans="1:18" ht="29.25" hidden="1" customHeight="1" collapsed="1">
      <c r="A68" s="46">
        <v>2</v>
      </c>
      <c r="B68" s="44">
        <v>3</v>
      </c>
      <c r="C68" s="44">
        <v>1</v>
      </c>
      <c r="D68" s="44">
        <v>2</v>
      </c>
      <c r="E68" s="44"/>
      <c r="F68" s="47"/>
      <c r="G68" s="45" t="s">
        <v>64</v>
      </c>
      <c r="H68" s="40">
        <v>39</v>
      </c>
      <c r="I68" s="61">
        <f>I69</f>
        <v>0</v>
      </c>
      <c r="J68" s="82">
        <f>J69</f>
        <v>0</v>
      </c>
      <c r="K68" s="62">
        <f>K69</f>
        <v>0</v>
      </c>
      <c r="L68" s="62">
        <f>L69</f>
        <v>0</v>
      </c>
      <c r="Q68" s="136"/>
      <c r="R68" s="136"/>
    </row>
    <row r="69" spans="1:18" ht="27" hidden="1" customHeight="1" collapsed="1">
      <c r="A69" s="64">
        <v>2</v>
      </c>
      <c r="B69" s="65">
        <v>3</v>
      </c>
      <c r="C69" s="65">
        <v>1</v>
      </c>
      <c r="D69" s="65">
        <v>2</v>
      </c>
      <c r="E69" s="65">
        <v>1</v>
      </c>
      <c r="F69" s="67"/>
      <c r="G69" s="45" t="s">
        <v>64</v>
      </c>
      <c r="H69" s="40">
        <v>40</v>
      </c>
      <c r="I69" s="50">
        <f>SUM(I70:I72)</f>
        <v>0</v>
      </c>
      <c r="J69" s="83">
        <f>SUM(J70:J72)</f>
        <v>0</v>
      </c>
      <c r="K69" s="49">
        <f>SUM(K70:K72)</f>
        <v>0</v>
      </c>
      <c r="L69" s="42">
        <f>SUM(L70:L72)</f>
        <v>0</v>
      </c>
      <c r="Q69" s="136"/>
      <c r="R69" s="136"/>
    </row>
    <row r="70" spans="1:18" s="137" customFormat="1" ht="27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61</v>
      </c>
      <c r="H70" s="40">
        <v>41</v>
      </c>
      <c r="I70" s="58">
        <v>0</v>
      </c>
      <c r="J70" s="58">
        <v>0</v>
      </c>
      <c r="K70" s="58">
        <v>0</v>
      </c>
      <c r="L70" s="58">
        <v>0</v>
      </c>
      <c r="Q70" s="136"/>
      <c r="R70" s="136"/>
    </row>
    <row r="71" spans="1:18" ht="16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62</v>
      </c>
      <c r="H71" s="40">
        <v>42</v>
      </c>
      <c r="I71" s="58">
        <v>0</v>
      </c>
      <c r="J71" s="58">
        <v>0</v>
      </c>
      <c r="K71" s="58">
        <v>0</v>
      </c>
      <c r="L71" s="58">
        <v>0</v>
      </c>
      <c r="Q71" s="136"/>
      <c r="R71" s="136"/>
    </row>
    <row r="72" spans="1:18" ht="1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63</v>
      </c>
      <c r="H72" s="40">
        <v>43</v>
      </c>
      <c r="I72" s="58">
        <v>0</v>
      </c>
      <c r="J72" s="58">
        <v>0</v>
      </c>
      <c r="K72" s="58">
        <v>0</v>
      </c>
      <c r="L72" s="58">
        <v>0</v>
      </c>
      <c r="Q72" s="136"/>
      <c r="R72" s="136"/>
    </row>
    <row r="73" spans="1:18" ht="27.7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65</v>
      </c>
      <c r="H73" s="40">
        <v>44</v>
      </c>
      <c r="I73" s="41">
        <f>I74</f>
        <v>0</v>
      </c>
      <c r="J73" s="81">
        <f>J74</f>
        <v>0</v>
      </c>
      <c r="K73" s="42">
        <f>K74</f>
        <v>0</v>
      </c>
      <c r="L73" s="42">
        <f>L74</f>
        <v>0</v>
      </c>
      <c r="Q73" s="136"/>
      <c r="R73" s="136"/>
    </row>
    <row r="74" spans="1:18" ht="26.2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66</v>
      </c>
      <c r="H74" s="40">
        <v>45</v>
      </c>
      <c r="I74" s="41">
        <f>SUM(I75:I77)</f>
        <v>0</v>
      </c>
      <c r="J74" s="81">
        <f>SUM(J75:J77)</f>
        <v>0</v>
      </c>
      <c r="K74" s="42">
        <f>SUM(K75:K77)</f>
        <v>0</v>
      </c>
      <c r="L74" s="42">
        <f>SUM(L75:L77)</f>
        <v>0</v>
      </c>
      <c r="Q74" s="136"/>
      <c r="R74" s="136"/>
    </row>
    <row r="75" spans="1:18" ht="15" hidden="1" customHeight="1" collapsed="1">
      <c r="A75" s="46">
        <v>2</v>
      </c>
      <c r="B75" s="44">
        <v>3</v>
      </c>
      <c r="C75" s="44">
        <v>1</v>
      </c>
      <c r="D75" s="44">
        <v>3</v>
      </c>
      <c r="E75" s="44">
        <v>1</v>
      </c>
      <c r="F75" s="47">
        <v>1</v>
      </c>
      <c r="G75" s="71" t="s">
        <v>67</v>
      </c>
      <c r="H75" s="40">
        <v>46</v>
      </c>
      <c r="I75" s="56">
        <v>0</v>
      </c>
      <c r="J75" s="56">
        <v>0</v>
      </c>
      <c r="K75" s="56">
        <v>0</v>
      </c>
      <c r="L75" s="56">
        <v>0</v>
      </c>
      <c r="Q75" s="136"/>
      <c r="R75" s="136"/>
    </row>
    <row r="76" spans="1:18" ht="16.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68</v>
      </c>
      <c r="H76" s="40">
        <v>47</v>
      </c>
      <c r="I76" s="58">
        <v>0</v>
      </c>
      <c r="J76" s="58">
        <v>0</v>
      </c>
      <c r="K76" s="58">
        <v>0</v>
      </c>
      <c r="L76" s="58">
        <v>0</v>
      </c>
      <c r="Q76" s="136"/>
      <c r="R76" s="136"/>
    </row>
    <row r="77" spans="1:18" ht="17.25" hidden="1" customHeight="1" collapsed="1">
      <c r="A77" s="46">
        <v>2</v>
      </c>
      <c r="B77" s="44">
        <v>3</v>
      </c>
      <c r="C77" s="44">
        <v>1</v>
      </c>
      <c r="D77" s="44">
        <v>3</v>
      </c>
      <c r="E77" s="44">
        <v>1</v>
      </c>
      <c r="F77" s="47">
        <v>3</v>
      </c>
      <c r="G77" s="71" t="s">
        <v>69</v>
      </c>
      <c r="H77" s="40">
        <v>48</v>
      </c>
      <c r="I77" s="56">
        <v>0</v>
      </c>
      <c r="J77" s="56">
        <v>0</v>
      </c>
      <c r="K77" s="56">
        <v>0</v>
      </c>
      <c r="L77" s="56">
        <v>0</v>
      </c>
      <c r="Q77" s="136"/>
      <c r="R77" s="136"/>
    </row>
    <row r="78" spans="1:18" ht="12.75" hidden="1" customHeight="1" collapsed="1">
      <c r="A78" s="46">
        <v>2</v>
      </c>
      <c r="B78" s="44">
        <v>3</v>
      </c>
      <c r="C78" s="44">
        <v>2</v>
      </c>
      <c r="D78" s="44"/>
      <c r="E78" s="44"/>
      <c r="F78" s="47"/>
      <c r="G78" s="71" t="s">
        <v>70</v>
      </c>
      <c r="H78" s="40">
        <v>49</v>
      </c>
      <c r="I78" s="41">
        <f t="shared" ref="I78:L79" si="3">I79</f>
        <v>0</v>
      </c>
      <c r="J78" s="41">
        <f t="shared" si="3"/>
        <v>0</v>
      </c>
      <c r="K78" s="41">
        <f t="shared" si="3"/>
        <v>0</v>
      </c>
      <c r="L78" s="41">
        <f t="shared" si="3"/>
        <v>0</v>
      </c>
    </row>
    <row r="79" spans="1:18" ht="12" hidden="1" customHeight="1" collapsed="1">
      <c r="A79" s="46">
        <v>2</v>
      </c>
      <c r="B79" s="44">
        <v>3</v>
      </c>
      <c r="C79" s="44">
        <v>2</v>
      </c>
      <c r="D79" s="44">
        <v>1</v>
      </c>
      <c r="E79" s="44"/>
      <c r="F79" s="47"/>
      <c r="G79" s="71" t="s">
        <v>70</v>
      </c>
      <c r="H79" s="40">
        <v>50</v>
      </c>
      <c r="I79" s="41">
        <f t="shared" si="3"/>
        <v>0</v>
      </c>
      <c r="J79" s="41">
        <f t="shared" si="3"/>
        <v>0</v>
      </c>
      <c r="K79" s="41">
        <f t="shared" si="3"/>
        <v>0</v>
      </c>
      <c r="L79" s="41">
        <f t="shared" si="3"/>
        <v>0</v>
      </c>
    </row>
    <row r="80" spans="1:18" ht="15.75" hidden="1" customHeight="1" collapsed="1">
      <c r="A80" s="46">
        <v>2</v>
      </c>
      <c r="B80" s="44">
        <v>3</v>
      </c>
      <c r="C80" s="44">
        <v>2</v>
      </c>
      <c r="D80" s="44">
        <v>1</v>
      </c>
      <c r="E80" s="44">
        <v>1</v>
      </c>
      <c r="F80" s="47"/>
      <c r="G80" s="71" t="s">
        <v>70</v>
      </c>
      <c r="H80" s="40">
        <v>51</v>
      </c>
      <c r="I80" s="41">
        <f>SUM(I81)</f>
        <v>0</v>
      </c>
      <c r="J80" s="41">
        <f>SUM(J81)</f>
        <v>0</v>
      </c>
      <c r="K80" s="41">
        <f>SUM(K81)</f>
        <v>0</v>
      </c>
      <c r="L80" s="41">
        <f>SUM(L81)</f>
        <v>0</v>
      </c>
    </row>
    <row r="81" spans="1:12" ht="13.5" hidden="1" customHeight="1" collapsed="1">
      <c r="A81" s="46">
        <v>2</v>
      </c>
      <c r="B81" s="44">
        <v>3</v>
      </c>
      <c r="C81" s="44">
        <v>2</v>
      </c>
      <c r="D81" s="44">
        <v>1</v>
      </c>
      <c r="E81" s="44">
        <v>1</v>
      </c>
      <c r="F81" s="47">
        <v>1</v>
      </c>
      <c r="G81" s="71" t="s">
        <v>70</v>
      </c>
      <c r="H81" s="40">
        <v>52</v>
      </c>
      <c r="I81" s="58">
        <v>0</v>
      </c>
      <c r="J81" s="58">
        <v>0</v>
      </c>
      <c r="K81" s="58">
        <v>0</v>
      </c>
      <c r="L81" s="58">
        <v>0</v>
      </c>
    </row>
    <row r="82" spans="1:12" ht="16.5" hidden="1" customHeight="1" collapsed="1">
      <c r="A82" s="36">
        <v>2</v>
      </c>
      <c r="B82" s="37">
        <v>4</v>
      </c>
      <c r="C82" s="37"/>
      <c r="D82" s="37"/>
      <c r="E82" s="37"/>
      <c r="F82" s="39"/>
      <c r="G82" s="84" t="s">
        <v>71</v>
      </c>
      <c r="H82" s="40">
        <v>53</v>
      </c>
      <c r="I82" s="41">
        <f t="shared" ref="I82:L84" si="4">I83</f>
        <v>0</v>
      </c>
      <c r="J82" s="81">
        <f t="shared" si="4"/>
        <v>0</v>
      </c>
      <c r="K82" s="42">
        <f t="shared" si="4"/>
        <v>0</v>
      </c>
      <c r="L82" s="42">
        <f t="shared" si="4"/>
        <v>0</v>
      </c>
    </row>
    <row r="83" spans="1:12" ht="15.75" hidden="1" customHeight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72</v>
      </c>
      <c r="H83" s="40">
        <v>54</v>
      </c>
      <c r="I83" s="41">
        <f t="shared" si="4"/>
        <v>0</v>
      </c>
      <c r="J83" s="81">
        <f t="shared" si="4"/>
        <v>0</v>
      </c>
      <c r="K83" s="42">
        <f t="shared" si="4"/>
        <v>0</v>
      </c>
      <c r="L83" s="42">
        <f t="shared" si="4"/>
        <v>0</v>
      </c>
    </row>
    <row r="84" spans="1:12" ht="17.25" hidden="1" customHeight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72</v>
      </c>
      <c r="H84" s="40">
        <v>55</v>
      </c>
      <c r="I84" s="41">
        <f t="shared" si="4"/>
        <v>0</v>
      </c>
      <c r="J84" s="81">
        <f t="shared" si="4"/>
        <v>0</v>
      </c>
      <c r="K84" s="42">
        <f t="shared" si="4"/>
        <v>0</v>
      </c>
      <c r="L84" s="42">
        <f t="shared" si="4"/>
        <v>0</v>
      </c>
    </row>
    <row r="85" spans="1:12" ht="18" hidden="1" customHeight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72</v>
      </c>
      <c r="H85" s="40">
        <v>56</v>
      </c>
      <c r="I85" s="41">
        <f>SUM(I86:I88)</f>
        <v>0</v>
      </c>
      <c r="J85" s="81">
        <f>SUM(J86:J88)</f>
        <v>0</v>
      </c>
      <c r="K85" s="42">
        <f>SUM(K86:K88)</f>
        <v>0</v>
      </c>
      <c r="L85" s="42">
        <f>SUM(L86:L88)</f>
        <v>0</v>
      </c>
    </row>
    <row r="86" spans="1:12" ht="14.25" hidden="1" customHeight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73</v>
      </c>
      <c r="H86" s="40">
        <v>57</v>
      </c>
      <c r="I86" s="58">
        <v>0</v>
      </c>
      <c r="J86" s="58">
        <v>0</v>
      </c>
      <c r="K86" s="58">
        <v>0</v>
      </c>
      <c r="L86" s="58">
        <v>0</v>
      </c>
    </row>
    <row r="87" spans="1:12" ht="13.5" hidden="1" customHeight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85">
        <v>2</v>
      </c>
      <c r="G87" s="53" t="s">
        <v>74</v>
      </c>
      <c r="H87" s="40">
        <v>58</v>
      </c>
      <c r="I87" s="58">
        <v>0</v>
      </c>
      <c r="J87" s="58">
        <v>0</v>
      </c>
      <c r="K87" s="58">
        <v>0</v>
      </c>
      <c r="L87" s="58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85">
        <v>3</v>
      </c>
      <c r="G88" s="53" t="s">
        <v>75</v>
      </c>
      <c r="H88" s="40">
        <v>59</v>
      </c>
      <c r="I88" s="58">
        <v>0</v>
      </c>
      <c r="J88" s="58">
        <v>0</v>
      </c>
      <c r="K88" s="58">
        <v>0</v>
      </c>
      <c r="L88" s="58">
        <v>0</v>
      </c>
    </row>
    <row r="89" spans="1:12" hidden="1" collapsed="1">
      <c r="A89" s="36">
        <v>2</v>
      </c>
      <c r="B89" s="37">
        <v>5</v>
      </c>
      <c r="C89" s="36"/>
      <c r="D89" s="37"/>
      <c r="E89" s="37"/>
      <c r="F89" s="86"/>
      <c r="G89" s="38" t="s">
        <v>76</v>
      </c>
      <c r="H89" s="40">
        <v>60</v>
      </c>
      <c r="I89" s="41">
        <f>SUM(I90+I95+I100)</f>
        <v>0</v>
      </c>
      <c r="J89" s="81">
        <f>SUM(J90+J95+J100)</f>
        <v>0</v>
      </c>
      <c r="K89" s="42">
        <f>SUM(K90+K95+K100)</f>
        <v>0</v>
      </c>
      <c r="L89" s="42">
        <f>SUM(L90+L95+L100)</f>
        <v>0</v>
      </c>
    </row>
    <row r="90" spans="1:12" hidden="1" collapsed="1">
      <c r="A90" s="46">
        <v>2</v>
      </c>
      <c r="B90" s="44">
        <v>5</v>
      </c>
      <c r="C90" s="46">
        <v>1</v>
      </c>
      <c r="D90" s="44"/>
      <c r="E90" s="44"/>
      <c r="F90" s="87"/>
      <c r="G90" s="45" t="s">
        <v>77</v>
      </c>
      <c r="H90" s="40">
        <v>61</v>
      </c>
      <c r="I90" s="61">
        <f t="shared" ref="I90:L91" si="5">I91</f>
        <v>0</v>
      </c>
      <c r="J90" s="82">
        <f t="shared" si="5"/>
        <v>0</v>
      </c>
      <c r="K90" s="62">
        <f t="shared" si="5"/>
        <v>0</v>
      </c>
      <c r="L90" s="62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85"/>
      <c r="G91" s="53" t="s">
        <v>77</v>
      </c>
      <c r="H91" s="40">
        <v>62</v>
      </c>
      <c r="I91" s="41">
        <f t="shared" si="5"/>
        <v>0</v>
      </c>
      <c r="J91" s="81">
        <f t="shared" si="5"/>
        <v>0</v>
      </c>
      <c r="K91" s="42">
        <f t="shared" si="5"/>
        <v>0</v>
      </c>
      <c r="L91" s="42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85"/>
      <c r="G92" s="53" t="s">
        <v>77</v>
      </c>
      <c r="H92" s="40">
        <v>63</v>
      </c>
      <c r="I92" s="41">
        <f>SUM(I93:I94)</f>
        <v>0</v>
      </c>
      <c r="J92" s="81">
        <f>SUM(J93:J94)</f>
        <v>0</v>
      </c>
      <c r="K92" s="42">
        <f>SUM(K93:K94)</f>
        <v>0</v>
      </c>
      <c r="L92" s="42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85">
        <v>1</v>
      </c>
      <c r="G93" s="53" t="s">
        <v>78</v>
      </c>
      <c r="H93" s="40">
        <v>64</v>
      </c>
      <c r="I93" s="58">
        <v>0</v>
      </c>
      <c r="J93" s="58">
        <v>0</v>
      </c>
      <c r="K93" s="58">
        <v>0</v>
      </c>
      <c r="L93" s="58">
        <v>0</v>
      </c>
    </row>
    <row r="94" spans="1:12" ht="15.7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85">
        <v>2</v>
      </c>
      <c r="G94" s="53" t="s">
        <v>79</v>
      </c>
      <c r="H94" s="40">
        <v>65</v>
      </c>
      <c r="I94" s="58">
        <v>0</v>
      </c>
      <c r="J94" s="58">
        <v>0</v>
      </c>
      <c r="K94" s="58">
        <v>0</v>
      </c>
      <c r="L94" s="58">
        <v>0</v>
      </c>
    </row>
    <row r="95" spans="1:12" ht="12" hidden="1" customHeight="1" collapsed="1">
      <c r="A95" s="51">
        <v>2</v>
      </c>
      <c r="B95" s="52">
        <v>5</v>
      </c>
      <c r="C95" s="51">
        <v>2</v>
      </c>
      <c r="D95" s="52"/>
      <c r="E95" s="52"/>
      <c r="F95" s="85"/>
      <c r="G95" s="53" t="s">
        <v>80</v>
      </c>
      <c r="H95" s="40">
        <v>66</v>
      </c>
      <c r="I95" s="41">
        <f t="shared" ref="I95:L96" si="6">I96</f>
        <v>0</v>
      </c>
      <c r="J95" s="81">
        <f t="shared" si="6"/>
        <v>0</v>
      </c>
      <c r="K95" s="42">
        <f t="shared" si="6"/>
        <v>0</v>
      </c>
      <c r="L95" s="41">
        <f t="shared" si="6"/>
        <v>0</v>
      </c>
    </row>
    <row r="96" spans="1:12" ht="15.75" hidden="1" customHeight="1" collapsed="1">
      <c r="A96" s="55">
        <v>2</v>
      </c>
      <c r="B96" s="51">
        <v>5</v>
      </c>
      <c r="C96" s="52">
        <v>2</v>
      </c>
      <c r="D96" s="53">
        <v>1</v>
      </c>
      <c r="E96" s="51"/>
      <c r="F96" s="85"/>
      <c r="G96" s="53" t="s">
        <v>80</v>
      </c>
      <c r="H96" s="40">
        <v>67</v>
      </c>
      <c r="I96" s="41">
        <f t="shared" si="6"/>
        <v>0</v>
      </c>
      <c r="J96" s="81">
        <f t="shared" si="6"/>
        <v>0</v>
      </c>
      <c r="K96" s="42">
        <f t="shared" si="6"/>
        <v>0</v>
      </c>
      <c r="L96" s="41">
        <f t="shared" si="6"/>
        <v>0</v>
      </c>
    </row>
    <row r="97" spans="1:12" ht="15" hidden="1" customHeight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85"/>
      <c r="G97" s="53" t="s">
        <v>80</v>
      </c>
      <c r="H97" s="40">
        <v>68</v>
      </c>
      <c r="I97" s="41">
        <f>SUM(I98:I99)</f>
        <v>0</v>
      </c>
      <c r="J97" s="81">
        <f>SUM(J98:J99)</f>
        <v>0</v>
      </c>
      <c r="K97" s="42">
        <f>SUM(K98:K99)</f>
        <v>0</v>
      </c>
      <c r="L97" s="41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85">
        <v>1</v>
      </c>
      <c r="G98" s="53" t="s">
        <v>81</v>
      </c>
      <c r="H98" s="40">
        <v>69</v>
      </c>
      <c r="I98" s="58">
        <v>0</v>
      </c>
      <c r="J98" s="58">
        <v>0</v>
      </c>
      <c r="K98" s="58">
        <v>0</v>
      </c>
      <c r="L98" s="58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85">
        <v>2</v>
      </c>
      <c r="G99" s="53" t="s">
        <v>82</v>
      </c>
      <c r="H99" s="40">
        <v>70</v>
      </c>
      <c r="I99" s="58">
        <v>0</v>
      </c>
      <c r="J99" s="58">
        <v>0</v>
      </c>
      <c r="K99" s="58">
        <v>0</v>
      </c>
      <c r="L99" s="58">
        <v>0</v>
      </c>
    </row>
    <row r="100" spans="1:12" ht="28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85"/>
      <c r="G100" s="53" t="s">
        <v>83</v>
      </c>
      <c r="H100" s="40">
        <v>71</v>
      </c>
      <c r="I100" s="41">
        <f t="shared" ref="I100:L101" si="7">I101</f>
        <v>0</v>
      </c>
      <c r="J100" s="81">
        <f t="shared" si="7"/>
        <v>0</v>
      </c>
      <c r="K100" s="42">
        <f t="shared" si="7"/>
        <v>0</v>
      </c>
      <c r="L100" s="41">
        <f t="shared" si="7"/>
        <v>0</v>
      </c>
    </row>
    <row r="101" spans="1:12" ht="27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85"/>
      <c r="G101" s="53" t="s">
        <v>84</v>
      </c>
      <c r="H101" s="40">
        <v>72</v>
      </c>
      <c r="I101" s="41">
        <f t="shared" si="7"/>
        <v>0</v>
      </c>
      <c r="J101" s="81">
        <f t="shared" si="7"/>
        <v>0</v>
      </c>
      <c r="K101" s="42">
        <f t="shared" si="7"/>
        <v>0</v>
      </c>
      <c r="L101" s="41">
        <f t="shared" si="7"/>
        <v>0</v>
      </c>
    </row>
    <row r="102" spans="1:12" ht="30" hidden="1" customHeight="1" collapsed="1">
      <c r="A102" s="63">
        <v>2</v>
      </c>
      <c r="B102" s="64">
        <v>5</v>
      </c>
      <c r="C102" s="65">
        <v>3</v>
      </c>
      <c r="D102" s="66">
        <v>1</v>
      </c>
      <c r="E102" s="64">
        <v>1</v>
      </c>
      <c r="F102" s="88"/>
      <c r="G102" s="66" t="s">
        <v>84</v>
      </c>
      <c r="H102" s="40">
        <v>73</v>
      </c>
      <c r="I102" s="50">
        <f>SUM(I103:I104)</f>
        <v>0</v>
      </c>
      <c r="J102" s="83">
        <f>SUM(J103:J104)</f>
        <v>0</v>
      </c>
      <c r="K102" s="49">
        <f>SUM(K103:K104)</f>
        <v>0</v>
      </c>
      <c r="L102" s="50">
        <f>SUM(L103:L104)</f>
        <v>0</v>
      </c>
    </row>
    <row r="103" spans="1:12" ht="26.2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85">
        <v>1</v>
      </c>
      <c r="G103" s="53" t="s">
        <v>84</v>
      </c>
      <c r="H103" s="40">
        <v>74</v>
      </c>
      <c r="I103" s="58">
        <v>0</v>
      </c>
      <c r="J103" s="58">
        <v>0</v>
      </c>
      <c r="K103" s="58">
        <v>0</v>
      </c>
      <c r="L103" s="58">
        <v>0</v>
      </c>
    </row>
    <row r="104" spans="1:12" ht="26.25" hidden="1" customHeight="1" collapsed="1">
      <c r="A104" s="63">
        <v>2</v>
      </c>
      <c r="B104" s="64">
        <v>5</v>
      </c>
      <c r="C104" s="65">
        <v>3</v>
      </c>
      <c r="D104" s="66">
        <v>1</v>
      </c>
      <c r="E104" s="64">
        <v>1</v>
      </c>
      <c r="F104" s="88">
        <v>2</v>
      </c>
      <c r="G104" s="66" t="s">
        <v>85</v>
      </c>
      <c r="H104" s="40">
        <v>75</v>
      </c>
      <c r="I104" s="58">
        <v>0</v>
      </c>
      <c r="J104" s="58">
        <v>0</v>
      </c>
      <c r="K104" s="58">
        <v>0</v>
      </c>
      <c r="L104" s="58">
        <v>0</v>
      </c>
    </row>
    <row r="105" spans="1:12" ht="27.75" hidden="1" customHeight="1" collapsed="1">
      <c r="A105" s="63">
        <v>2</v>
      </c>
      <c r="B105" s="64">
        <v>5</v>
      </c>
      <c r="C105" s="65">
        <v>3</v>
      </c>
      <c r="D105" s="66">
        <v>2</v>
      </c>
      <c r="E105" s="64"/>
      <c r="F105" s="88"/>
      <c r="G105" s="66" t="s">
        <v>86</v>
      </c>
      <c r="H105" s="40">
        <v>76</v>
      </c>
      <c r="I105" s="50">
        <f>I106</f>
        <v>0</v>
      </c>
      <c r="J105" s="50">
        <f>J106</f>
        <v>0</v>
      </c>
      <c r="K105" s="50">
        <f>K106</f>
        <v>0</v>
      </c>
      <c r="L105" s="50">
        <f>L106</f>
        <v>0</v>
      </c>
    </row>
    <row r="106" spans="1:12" ht="25.5" hidden="1" customHeight="1" collapsed="1">
      <c r="A106" s="63">
        <v>2</v>
      </c>
      <c r="B106" s="64">
        <v>5</v>
      </c>
      <c r="C106" s="65">
        <v>3</v>
      </c>
      <c r="D106" s="66">
        <v>2</v>
      </c>
      <c r="E106" s="64">
        <v>1</v>
      </c>
      <c r="F106" s="88"/>
      <c r="G106" s="66" t="s">
        <v>86</v>
      </c>
      <c r="H106" s="40">
        <v>77</v>
      </c>
      <c r="I106" s="50">
        <f>SUM(I107:I108)</f>
        <v>0</v>
      </c>
      <c r="J106" s="50">
        <f>SUM(J107:J108)</f>
        <v>0</v>
      </c>
      <c r="K106" s="50">
        <f>SUM(K107:K108)</f>
        <v>0</v>
      </c>
      <c r="L106" s="50">
        <f>SUM(L107:L108)</f>
        <v>0</v>
      </c>
    </row>
    <row r="107" spans="1:12" ht="30" hidden="1" customHeight="1" collapsed="1">
      <c r="A107" s="63">
        <v>2</v>
      </c>
      <c r="B107" s="64">
        <v>5</v>
      </c>
      <c r="C107" s="65">
        <v>3</v>
      </c>
      <c r="D107" s="66">
        <v>2</v>
      </c>
      <c r="E107" s="64">
        <v>1</v>
      </c>
      <c r="F107" s="88">
        <v>1</v>
      </c>
      <c r="G107" s="66" t="s">
        <v>86</v>
      </c>
      <c r="H107" s="40">
        <v>78</v>
      </c>
      <c r="I107" s="58">
        <v>0</v>
      </c>
      <c r="J107" s="58">
        <v>0</v>
      </c>
      <c r="K107" s="58">
        <v>0</v>
      </c>
      <c r="L107" s="58">
        <v>0</v>
      </c>
    </row>
    <row r="108" spans="1:12" ht="18" hidden="1" customHeight="1" collapsed="1">
      <c r="A108" s="63">
        <v>2</v>
      </c>
      <c r="B108" s="64">
        <v>5</v>
      </c>
      <c r="C108" s="65">
        <v>3</v>
      </c>
      <c r="D108" s="66">
        <v>2</v>
      </c>
      <c r="E108" s="64">
        <v>1</v>
      </c>
      <c r="F108" s="88">
        <v>2</v>
      </c>
      <c r="G108" s="66" t="s">
        <v>87</v>
      </c>
      <c r="H108" s="40">
        <v>79</v>
      </c>
      <c r="I108" s="58">
        <v>0</v>
      </c>
      <c r="J108" s="58">
        <v>0</v>
      </c>
      <c r="K108" s="58">
        <v>0</v>
      </c>
      <c r="L108" s="58">
        <v>0</v>
      </c>
    </row>
    <row r="109" spans="1:12" ht="16.5" hidden="1" customHeight="1" collapsed="1">
      <c r="A109" s="84">
        <v>2</v>
      </c>
      <c r="B109" s="36">
        <v>6</v>
      </c>
      <c r="C109" s="37"/>
      <c r="D109" s="38"/>
      <c r="E109" s="36"/>
      <c r="F109" s="86"/>
      <c r="G109" s="89" t="s">
        <v>88</v>
      </c>
      <c r="H109" s="40">
        <v>80</v>
      </c>
      <c r="I109" s="41">
        <f>SUM(I110+I115+I119+I123+I127)</f>
        <v>0</v>
      </c>
      <c r="J109" s="81">
        <f>SUM(J110+J115+J119+J123+J127)</f>
        <v>0</v>
      </c>
      <c r="K109" s="42">
        <f>SUM(K110+K115+K119+K123+K127)</f>
        <v>0</v>
      </c>
      <c r="L109" s="41">
        <f>SUM(L110+L115+L119+L123+L127)</f>
        <v>0</v>
      </c>
    </row>
    <row r="110" spans="1:12" ht="14.25" hidden="1" customHeight="1" collapsed="1">
      <c r="A110" s="63">
        <v>2</v>
      </c>
      <c r="B110" s="64">
        <v>6</v>
      </c>
      <c r="C110" s="65">
        <v>1</v>
      </c>
      <c r="D110" s="66"/>
      <c r="E110" s="64"/>
      <c r="F110" s="88"/>
      <c r="G110" s="66" t="s">
        <v>89</v>
      </c>
      <c r="H110" s="40">
        <v>81</v>
      </c>
      <c r="I110" s="50">
        <f t="shared" ref="I110:L111" si="8">I111</f>
        <v>0</v>
      </c>
      <c r="J110" s="83">
        <f t="shared" si="8"/>
        <v>0</v>
      </c>
      <c r="K110" s="49">
        <f t="shared" si="8"/>
        <v>0</v>
      </c>
      <c r="L110" s="50">
        <f t="shared" si="8"/>
        <v>0</v>
      </c>
    </row>
    <row r="111" spans="1:12" ht="14.25" hidden="1" customHeight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85"/>
      <c r="G111" s="53" t="s">
        <v>89</v>
      </c>
      <c r="H111" s="40">
        <v>82</v>
      </c>
      <c r="I111" s="41">
        <f t="shared" si="8"/>
        <v>0</v>
      </c>
      <c r="J111" s="81">
        <f t="shared" si="8"/>
        <v>0</v>
      </c>
      <c r="K111" s="42">
        <f t="shared" si="8"/>
        <v>0</v>
      </c>
      <c r="L111" s="41">
        <f t="shared" si="8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85"/>
      <c r="G112" s="53" t="s">
        <v>89</v>
      </c>
      <c r="H112" s="40">
        <v>83</v>
      </c>
      <c r="I112" s="41">
        <f>SUM(I113:I114)</f>
        <v>0</v>
      </c>
      <c r="J112" s="81">
        <f>SUM(J113:J114)</f>
        <v>0</v>
      </c>
      <c r="K112" s="42">
        <f>SUM(K113:K114)</f>
        <v>0</v>
      </c>
      <c r="L112" s="41">
        <f>SUM(L113:L114)</f>
        <v>0</v>
      </c>
    </row>
    <row r="113" spans="1:12" ht="13.5" hidden="1" customHeight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85">
        <v>1</v>
      </c>
      <c r="G113" s="53" t="s">
        <v>90</v>
      </c>
      <c r="H113" s="40">
        <v>84</v>
      </c>
      <c r="I113" s="58">
        <v>0</v>
      </c>
      <c r="J113" s="58">
        <v>0</v>
      </c>
      <c r="K113" s="58">
        <v>0</v>
      </c>
      <c r="L113" s="58">
        <v>0</v>
      </c>
    </row>
    <row r="114" spans="1:12" hidden="1" collapsed="1">
      <c r="A114" s="71">
        <v>2</v>
      </c>
      <c r="B114" s="46">
        <v>6</v>
      </c>
      <c r="C114" s="44">
        <v>1</v>
      </c>
      <c r="D114" s="45">
        <v>1</v>
      </c>
      <c r="E114" s="46">
        <v>1</v>
      </c>
      <c r="F114" s="87">
        <v>2</v>
      </c>
      <c r="G114" s="45" t="s">
        <v>91</v>
      </c>
      <c r="H114" s="40">
        <v>85</v>
      </c>
      <c r="I114" s="56">
        <v>0</v>
      </c>
      <c r="J114" s="56">
        <v>0</v>
      </c>
      <c r="K114" s="56">
        <v>0</v>
      </c>
      <c r="L114" s="56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85"/>
      <c r="G115" s="53" t="s">
        <v>92</v>
      </c>
      <c r="H115" s="40">
        <v>86</v>
      </c>
      <c r="I115" s="41">
        <f t="shared" ref="I115:L117" si="9">I116</f>
        <v>0</v>
      </c>
      <c r="J115" s="81">
        <f t="shared" si="9"/>
        <v>0</v>
      </c>
      <c r="K115" s="42">
        <f t="shared" si="9"/>
        <v>0</v>
      </c>
      <c r="L115" s="41">
        <f t="shared" si="9"/>
        <v>0</v>
      </c>
    </row>
    <row r="116" spans="1:12" ht="14.2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85"/>
      <c r="G116" s="53" t="s">
        <v>92</v>
      </c>
      <c r="H116" s="40">
        <v>87</v>
      </c>
      <c r="I116" s="41">
        <f t="shared" si="9"/>
        <v>0</v>
      </c>
      <c r="J116" s="81">
        <f t="shared" si="9"/>
        <v>0</v>
      </c>
      <c r="K116" s="42">
        <f t="shared" si="9"/>
        <v>0</v>
      </c>
      <c r="L116" s="41">
        <f t="shared" si="9"/>
        <v>0</v>
      </c>
    </row>
    <row r="117" spans="1:12" ht="14.2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85"/>
      <c r="G117" s="53" t="s">
        <v>92</v>
      </c>
      <c r="H117" s="40">
        <v>88</v>
      </c>
      <c r="I117" s="90">
        <f t="shared" si="9"/>
        <v>0</v>
      </c>
      <c r="J117" s="91">
        <f t="shared" si="9"/>
        <v>0</v>
      </c>
      <c r="K117" s="92">
        <f t="shared" si="9"/>
        <v>0</v>
      </c>
      <c r="L117" s="90">
        <f t="shared" si="9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85">
        <v>1</v>
      </c>
      <c r="G118" s="53" t="s">
        <v>92</v>
      </c>
      <c r="H118" s="40">
        <v>89</v>
      </c>
      <c r="I118" s="58">
        <v>0</v>
      </c>
      <c r="J118" s="58">
        <v>0</v>
      </c>
      <c r="K118" s="58">
        <v>0</v>
      </c>
      <c r="L118" s="58">
        <v>0</v>
      </c>
    </row>
    <row r="119" spans="1:12" ht="26.25" hidden="1" customHeight="1" collapsed="1">
      <c r="A119" s="71">
        <v>2</v>
      </c>
      <c r="B119" s="46">
        <v>6</v>
      </c>
      <c r="C119" s="44">
        <v>3</v>
      </c>
      <c r="D119" s="45"/>
      <c r="E119" s="46"/>
      <c r="F119" s="87"/>
      <c r="G119" s="45" t="s">
        <v>93</v>
      </c>
      <c r="H119" s="40">
        <v>90</v>
      </c>
      <c r="I119" s="61">
        <f t="shared" ref="I119:L121" si="10">I120</f>
        <v>0</v>
      </c>
      <c r="J119" s="82">
        <f t="shared" si="10"/>
        <v>0</v>
      </c>
      <c r="K119" s="62">
        <f t="shared" si="10"/>
        <v>0</v>
      </c>
      <c r="L119" s="61">
        <f t="shared" si="10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85"/>
      <c r="G120" s="53" t="s">
        <v>93</v>
      </c>
      <c r="H120" s="40">
        <v>91</v>
      </c>
      <c r="I120" s="41">
        <f t="shared" si="10"/>
        <v>0</v>
      </c>
      <c r="J120" s="81">
        <f t="shared" si="10"/>
        <v>0</v>
      </c>
      <c r="K120" s="42">
        <f t="shared" si="10"/>
        <v>0</v>
      </c>
      <c r="L120" s="41">
        <f t="shared" si="10"/>
        <v>0</v>
      </c>
    </row>
    <row r="121" spans="1:12" ht="26.2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85"/>
      <c r="G121" s="53" t="s">
        <v>93</v>
      </c>
      <c r="H121" s="40">
        <v>92</v>
      </c>
      <c r="I121" s="41">
        <f t="shared" si="10"/>
        <v>0</v>
      </c>
      <c r="J121" s="81">
        <f t="shared" si="10"/>
        <v>0</v>
      </c>
      <c r="K121" s="42">
        <f t="shared" si="10"/>
        <v>0</v>
      </c>
      <c r="L121" s="41">
        <f t="shared" si="10"/>
        <v>0</v>
      </c>
    </row>
    <row r="122" spans="1:12" ht="27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85">
        <v>1</v>
      </c>
      <c r="G122" s="53" t="s">
        <v>93</v>
      </c>
      <c r="H122" s="40">
        <v>93</v>
      </c>
      <c r="I122" s="58">
        <v>0</v>
      </c>
      <c r="J122" s="58">
        <v>0</v>
      </c>
      <c r="K122" s="58">
        <v>0</v>
      </c>
      <c r="L122" s="58">
        <v>0</v>
      </c>
    </row>
    <row r="123" spans="1:12" ht="25.5" hidden="1" customHeight="1" collapsed="1">
      <c r="A123" s="71">
        <v>2</v>
      </c>
      <c r="B123" s="46">
        <v>6</v>
      </c>
      <c r="C123" s="44">
        <v>4</v>
      </c>
      <c r="D123" s="45"/>
      <c r="E123" s="46"/>
      <c r="F123" s="87"/>
      <c r="G123" s="45" t="s">
        <v>94</v>
      </c>
      <c r="H123" s="40">
        <v>94</v>
      </c>
      <c r="I123" s="61">
        <f t="shared" ref="I123:L125" si="11">I124</f>
        <v>0</v>
      </c>
      <c r="J123" s="82">
        <f t="shared" si="11"/>
        <v>0</v>
      </c>
      <c r="K123" s="62">
        <f t="shared" si="11"/>
        <v>0</v>
      </c>
      <c r="L123" s="61">
        <f t="shared" si="11"/>
        <v>0</v>
      </c>
    </row>
    <row r="124" spans="1:12" ht="27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85"/>
      <c r="G124" s="53" t="s">
        <v>94</v>
      </c>
      <c r="H124" s="40">
        <v>95</v>
      </c>
      <c r="I124" s="41">
        <f t="shared" si="11"/>
        <v>0</v>
      </c>
      <c r="J124" s="81">
        <f t="shared" si="11"/>
        <v>0</v>
      </c>
      <c r="K124" s="42">
        <f t="shared" si="11"/>
        <v>0</v>
      </c>
      <c r="L124" s="41">
        <f t="shared" si="11"/>
        <v>0</v>
      </c>
    </row>
    <row r="125" spans="1:12" ht="27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85"/>
      <c r="G125" s="53" t="s">
        <v>94</v>
      </c>
      <c r="H125" s="40">
        <v>96</v>
      </c>
      <c r="I125" s="41">
        <f t="shared" si="11"/>
        <v>0</v>
      </c>
      <c r="J125" s="81">
        <f t="shared" si="11"/>
        <v>0</v>
      </c>
      <c r="K125" s="42">
        <f t="shared" si="11"/>
        <v>0</v>
      </c>
      <c r="L125" s="41">
        <f t="shared" si="11"/>
        <v>0</v>
      </c>
    </row>
    <row r="126" spans="1:12" ht="27.7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85">
        <v>1</v>
      </c>
      <c r="G126" s="53" t="s">
        <v>94</v>
      </c>
      <c r="H126" s="40">
        <v>97</v>
      </c>
      <c r="I126" s="58">
        <v>0</v>
      </c>
      <c r="J126" s="58">
        <v>0</v>
      </c>
      <c r="K126" s="58">
        <v>0</v>
      </c>
      <c r="L126" s="58">
        <v>0</v>
      </c>
    </row>
    <row r="127" spans="1:12" ht="27" hidden="1" customHeight="1" collapsed="1">
      <c r="A127" s="63">
        <v>2</v>
      </c>
      <c r="B127" s="72">
        <v>6</v>
      </c>
      <c r="C127" s="73">
        <v>5</v>
      </c>
      <c r="D127" s="75"/>
      <c r="E127" s="72"/>
      <c r="F127" s="93"/>
      <c r="G127" s="75" t="s">
        <v>95</v>
      </c>
      <c r="H127" s="40">
        <v>98</v>
      </c>
      <c r="I127" s="68">
        <f t="shared" ref="I127:L129" si="12">I128</f>
        <v>0</v>
      </c>
      <c r="J127" s="94">
        <f t="shared" si="12"/>
        <v>0</v>
      </c>
      <c r="K127" s="69">
        <f t="shared" si="12"/>
        <v>0</v>
      </c>
      <c r="L127" s="68">
        <f t="shared" si="12"/>
        <v>0</v>
      </c>
    </row>
    <row r="128" spans="1:12" ht="29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85"/>
      <c r="G128" s="75" t="s">
        <v>96</v>
      </c>
      <c r="H128" s="40">
        <v>99</v>
      </c>
      <c r="I128" s="41">
        <f t="shared" si="12"/>
        <v>0</v>
      </c>
      <c r="J128" s="81">
        <f t="shared" si="12"/>
        <v>0</v>
      </c>
      <c r="K128" s="42">
        <f t="shared" si="12"/>
        <v>0</v>
      </c>
      <c r="L128" s="41">
        <f t="shared" si="12"/>
        <v>0</v>
      </c>
    </row>
    <row r="129" spans="1:12" ht="25.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85"/>
      <c r="G129" s="75" t="s">
        <v>95</v>
      </c>
      <c r="H129" s="40">
        <v>100</v>
      </c>
      <c r="I129" s="41">
        <f t="shared" si="12"/>
        <v>0</v>
      </c>
      <c r="J129" s="81">
        <f t="shared" si="12"/>
        <v>0</v>
      </c>
      <c r="K129" s="42">
        <f t="shared" si="12"/>
        <v>0</v>
      </c>
      <c r="L129" s="41">
        <f t="shared" si="12"/>
        <v>0</v>
      </c>
    </row>
    <row r="130" spans="1:12" ht="27.7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85">
        <v>1</v>
      </c>
      <c r="G130" s="75" t="s">
        <v>97</v>
      </c>
      <c r="H130" s="40">
        <v>101</v>
      </c>
      <c r="I130" s="58">
        <v>0</v>
      </c>
      <c r="J130" s="58">
        <v>0</v>
      </c>
      <c r="K130" s="58">
        <v>0</v>
      </c>
      <c r="L130" s="58">
        <v>0</v>
      </c>
    </row>
    <row r="131" spans="1:12" ht="14.25" customHeight="1">
      <c r="A131" s="84">
        <v>2</v>
      </c>
      <c r="B131" s="36">
        <v>7</v>
      </c>
      <c r="C131" s="36"/>
      <c r="D131" s="37"/>
      <c r="E131" s="37"/>
      <c r="F131" s="39"/>
      <c r="G131" s="38" t="s">
        <v>98</v>
      </c>
      <c r="H131" s="40">
        <v>102</v>
      </c>
      <c r="I131" s="42">
        <f>SUM(I132+I137+I145)</f>
        <v>3820</v>
      </c>
      <c r="J131" s="81">
        <f>SUM(J132+J137+J145)</f>
        <v>3820</v>
      </c>
      <c r="K131" s="42">
        <f>SUM(K132+K137+K145)</f>
        <v>3820</v>
      </c>
      <c r="L131" s="41">
        <f>SUM(L132+L137+L145)</f>
        <v>3820</v>
      </c>
    </row>
    <row r="132" spans="1:12" hidden="1" collapsed="1">
      <c r="A132" s="55">
        <v>2</v>
      </c>
      <c r="B132" s="51">
        <v>7</v>
      </c>
      <c r="C132" s="51">
        <v>1</v>
      </c>
      <c r="D132" s="52"/>
      <c r="E132" s="52"/>
      <c r="F132" s="54"/>
      <c r="G132" s="53" t="s">
        <v>99</v>
      </c>
      <c r="H132" s="40">
        <v>103</v>
      </c>
      <c r="I132" s="42">
        <f t="shared" ref="I132:L133" si="13">I133</f>
        <v>0</v>
      </c>
      <c r="J132" s="81">
        <f t="shared" si="13"/>
        <v>0</v>
      </c>
      <c r="K132" s="42">
        <f t="shared" si="13"/>
        <v>0</v>
      </c>
      <c r="L132" s="41">
        <f t="shared" si="13"/>
        <v>0</v>
      </c>
    </row>
    <row r="133" spans="1:12" ht="14.25" hidden="1" customHeight="1" collapsed="1">
      <c r="A133" s="55">
        <v>2</v>
      </c>
      <c r="B133" s="51">
        <v>7</v>
      </c>
      <c r="C133" s="51">
        <v>1</v>
      </c>
      <c r="D133" s="52">
        <v>1</v>
      </c>
      <c r="E133" s="52"/>
      <c r="F133" s="54"/>
      <c r="G133" s="53" t="s">
        <v>99</v>
      </c>
      <c r="H133" s="40">
        <v>104</v>
      </c>
      <c r="I133" s="42">
        <f t="shared" si="13"/>
        <v>0</v>
      </c>
      <c r="J133" s="81">
        <f t="shared" si="13"/>
        <v>0</v>
      </c>
      <c r="K133" s="42">
        <f t="shared" si="13"/>
        <v>0</v>
      </c>
      <c r="L133" s="41">
        <f t="shared" si="13"/>
        <v>0</v>
      </c>
    </row>
    <row r="134" spans="1:12" ht="15.75" hidden="1" customHeight="1" collapsed="1">
      <c r="A134" s="55">
        <v>2</v>
      </c>
      <c r="B134" s="51">
        <v>7</v>
      </c>
      <c r="C134" s="51">
        <v>1</v>
      </c>
      <c r="D134" s="52">
        <v>1</v>
      </c>
      <c r="E134" s="52">
        <v>1</v>
      </c>
      <c r="F134" s="54"/>
      <c r="G134" s="53" t="s">
        <v>99</v>
      </c>
      <c r="H134" s="40">
        <v>105</v>
      </c>
      <c r="I134" s="42">
        <f>SUM(I135:I136)</f>
        <v>0</v>
      </c>
      <c r="J134" s="81">
        <f>SUM(J135:J136)</f>
        <v>0</v>
      </c>
      <c r="K134" s="42">
        <f>SUM(K135:K136)</f>
        <v>0</v>
      </c>
      <c r="L134" s="41">
        <f>SUM(L135:L136)</f>
        <v>0</v>
      </c>
    </row>
    <row r="135" spans="1:12" ht="14.25" hidden="1" customHeight="1" collapsed="1">
      <c r="A135" s="71">
        <v>2</v>
      </c>
      <c r="B135" s="46">
        <v>7</v>
      </c>
      <c r="C135" s="71">
        <v>1</v>
      </c>
      <c r="D135" s="51">
        <v>1</v>
      </c>
      <c r="E135" s="44">
        <v>1</v>
      </c>
      <c r="F135" s="47">
        <v>1</v>
      </c>
      <c r="G135" s="45" t="s">
        <v>100</v>
      </c>
      <c r="H135" s="40">
        <v>106</v>
      </c>
      <c r="I135" s="95">
        <v>0</v>
      </c>
      <c r="J135" s="95">
        <v>0</v>
      </c>
      <c r="K135" s="95">
        <v>0</v>
      </c>
      <c r="L135" s="95">
        <v>0</v>
      </c>
    </row>
    <row r="136" spans="1:12" ht="14.25" hidden="1" customHeight="1" collapsed="1">
      <c r="A136" s="51">
        <v>2</v>
      </c>
      <c r="B136" s="51">
        <v>7</v>
      </c>
      <c r="C136" s="55">
        <v>1</v>
      </c>
      <c r="D136" s="51">
        <v>1</v>
      </c>
      <c r="E136" s="52">
        <v>1</v>
      </c>
      <c r="F136" s="54">
        <v>2</v>
      </c>
      <c r="G136" s="53" t="s">
        <v>101</v>
      </c>
      <c r="H136" s="40">
        <v>107</v>
      </c>
      <c r="I136" s="57">
        <v>0</v>
      </c>
      <c r="J136" s="57">
        <v>0</v>
      </c>
      <c r="K136" s="57">
        <v>0</v>
      </c>
      <c r="L136" s="57">
        <v>0</v>
      </c>
    </row>
    <row r="137" spans="1:12" ht="25.5" hidden="1" customHeight="1" collapsed="1">
      <c r="A137" s="63">
        <v>2</v>
      </c>
      <c r="B137" s="64">
        <v>7</v>
      </c>
      <c r="C137" s="63">
        <v>2</v>
      </c>
      <c r="D137" s="64"/>
      <c r="E137" s="65"/>
      <c r="F137" s="67"/>
      <c r="G137" s="66" t="s">
        <v>102</v>
      </c>
      <c r="H137" s="40">
        <v>108</v>
      </c>
      <c r="I137" s="49">
        <f t="shared" ref="I137:L138" si="14">I138</f>
        <v>0</v>
      </c>
      <c r="J137" s="83">
        <f t="shared" si="14"/>
        <v>0</v>
      </c>
      <c r="K137" s="49">
        <f t="shared" si="14"/>
        <v>0</v>
      </c>
      <c r="L137" s="50">
        <f t="shared" si="14"/>
        <v>0</v>
      </c>
    </row>
    <row r="138" spans="1:12" ht="25.5" hidden="1" customHeight="1" collapsed="1">
      <c r="A138" s="55">
        <v>2</v>
      </c>
      <c r="B138" s="51">
        <v>7</v>
      </c>
      <c r="C138" s="55">
        <v>2</v>
      </c>
      <c r="D138" s="51">
        <v>1</v>
      </c>
      <c r="E138" s="52"/>
      <c r="F138" s="54"/>
      <c r="G138" s="53" t="s">
        <v>103</v>
      </c>
      <c r="H138" s="40">
        <v>109</v>
      </c>
      <c r="I138" s="42">
        <f t="shared" si="14"/>
        <v>0</v>
      </c>
      <c r="J138" s="81">
        <f t="shared" si="14"/>
        <v>0</v>
      </c>
      <c r="K138" s="42">
        <f t="shared" si="14"/>
        <v>0</v>
      </c>
      <c r="L138" s="41">
        <f t="shared" si="14"/>
        <v>0</v>
      </c>
    </row>
    <row r="139" spans="1:12" ht="25.5" hidden="1" customHeight="1" collapsed="1">
      <c r="A139" s="55">
        <v>2</v>
      </c>
      <c r="B139" s="51">
        <v>7</v>
      </c>
      <c r="C139" s="55">
        <v>2</v>
      </c>
      <c r="D139" s="51">
        <v>1</v>
      </c>
      <c r="E139" s="52">
        <v>1</v>
      </c>
      <c r="F139" s="54"/>
      <c r="G139" s="53" t="s">
        <v>103</v>
      </c>
      <c r="H139" s="40">
        <v>110</v>
      </c>
      <c r="I139" s="42">
        <f>SUM(I140:I141)</f>
        <v>0</v>
      </c>
      <c r="J139" s="81">
        <f>SUM(J140:J141)</f>
        <v>0</v>
      </c>
      <c r="K139" s="42">
        <f>SUM(K140:K141)</f>
        <v>0</v>
      </c>
      <c r="L139" s="41">
        <f>SUM(L140:L141)</f>
        <v>0</v>
      </c>
    </row>
    <row r="140" spans="1:12" ht="12" hidden="1" customHeight="1" collapsed="1">
      <c r="A140" s="55">
        <v>2</v>
      </c>
      <c r="B140" s="51">
        <v>7</v>
      </c>
      <c r="C140" s="55">
        <v>2</v>
      </c>
      <c r="D140" s="51">
        <v>1</v>
      </c>
      <c r="E140" s="52">
        <v>1</v>
      </c>
      <c r="F140" s="54">
        <v>1</v>
      </c>
      <c r="G140" s="53" t="s">
        <v>104</v>
      </c>
      <c r="H140" s="40">
        <v>111</v>
      </c>
      <c r="I140" s="57">
        <v>0</v>
      </c>
      <c r="J140" s="57">
        <v>0</v>
      </c>
      <c r="K140" s="57">
        <v>0</v>
      </c>
      <c r="L140" s="57">
        <v>0</v>
      </c>
    </row>
    <row r="141" spans="1:12" ht="15" hidden="1" customHeight="1" collapsed="1">
      <c r="A141" s="55">
        <v>2</v>
      </c>
      <c r="B141" s="51">
        <v>7</v>
      </c>
      <c r="C141" s="55">
        <v>2</v>
      </c>
      <c r="D141" s="51">
        <v>1</v>
      </c>
      <c r="E141" s="52">
        <v>1</v>
      </c>
      <c r="F141" s="54">
        <v>2</v>
      </c>
      <c r="G141" s="53" t="s">
        <v>105</v>
      </c>
      <c r="H141" s="40">
        <v>112</v>
      </c>
      <c r="I141" s="57">
        <v>0</v>
      </c>
      <c r="J141" s="57">
        <v>0</v>
      </c>
      <c r="K141" s="57">
        <v>0</v>
      </c>
      <c r="L141" s="57">
        <v>0</v>
      </c>
    </row>
    <row r="142" spans="1:12" ht="15" hidden="1" customHeight="1" collapsed="1">
      <c r="A142" s="55">
        <v>2</v>
      </c>
      <c r="B142" s="51">
        <v>7</v>
      </c>
      <c r="C142" s="55">
        <v>2</v>
      </c>
      <c r="D142" s="51">
        <v>2</v>
      </c>
      <c r="E142" s="52"/>
      <c r="F142" s="54"/>
      <c r="G142" s="53" t="s">
        <v>106</v>
      </c>
      <c r="H142" s="40">
        <v>113</v>
      </c>
      <c r="I142" s="42">
        <f>I143</f>
        <v>0</v>
      </c>
      <c r="J142" s="42">
        <f>J143</f>
        <v>0</v>
      </c>
      <c r="K142" s="42">
        <f>K143</f>
        <v>0</v>
      </c>
      <c r="L142" s="42">
        <f>L143</f>
        <v>0</v>
      </c>
    </row>
    <row r="143" spans="1:12" ht="15" hidden="1" customHeight="1" collapsed="1">
      <c r="A143" s="55">
        <v>2</v>
      </c>
      <c r="B143" s="51">
        <v>7</v>
      </c>
      <c r="C143" s="55">
        <v>2</v>
      </c>
      <c r="D143" s="51">
        <v>2</v>
      </c>
      <c r="E143" s="52">
        <v>1</v>
      </c>
      <c r="F143" s="54"/>
      <c r="G143" s="53" t="s">
        <v>106</v>
      </c>
      <c r="H143" s="40">
        <v>114</v>
      </c>
      <c r="I143" s="42">
        <f>SUM(I144)</f>
        <v>0</v>
      </c>
      <c r="J143" s="42">
        <f>SUM(J144)</f>
        <v>0</v>
      </c>
      <c r="K143" s="42">
        <f>SUM(K144)</f>
        <v>0</v>
      </c>
      <c r="L143" s="42">
        <f>SUM(L144)</f>
        <v>0</v>
      </c>
    </row>
    <row r="144" spans="1:12" ht="15" hidden="1" customHeight="1" collapsed="1">
      <c r="A144" s="55">
        <v>2</v>
      </c>
      <c r="B144" s="51">
        <v>7</v>
      </c>
      <c r="C144" s="55">
        <v>2</v>
      </c>
      <c r="D144" s="51">
        <v>2</v>
      </c>
      <c r="E144" s="52">
        <v>1</v>
      </c>
      <c r="F144" s="54">
        <v>1</v>
      </c>
      <c r="G144" s="53" t="s">
        <v>106</v>
      </c>
      <c r="H144" s="40">
        <v>115</v>
      </c>
      <c r="I144" s="57">
        <v>0</v>
      </c>
      <c r="J144" s="57">
        <v>0</v>
      </c>
      <c r="K144" s="57">
        <v>0</v>
      </c>
      <c r="L144" s="57">
        <v>0</v>
      </c>
    </row>
    <row r="145" spans="1:12" hidden="1" collapsed="1">
      <c r="A145" s="55">
        <v>2</v>
      </c>
      <c r="B145" s="51">
        <v>7</v>
      </c>
      <c r="C145" s="55">
        <v>3</v>
      </c>
      <c r="D145" s="51"/>
      <c r="E145" s="52"/>
      <c r="F145" s="54"/>
      <c r="G145" s="53" t="s">
        <v>107</v>
      </c>
      <c r="H145" s="40">
        <v>116</v>
      </c>
      <c r="I145" s="42">
        <f t="shared" ref="I145:L146" si="15">I146</f>
        <v>3820</v>
      </c>
      <c r="J145" s="81">
        <f t="shared" si="15"/>
        <v>3820</v>
      </c>
      <c r="K145" s="42">
        <f t="shared" si="15"/>
        <v>3820</v>
      </c>
      <c r="L145" s="41">
        <f t="shared" si="15"/>
        <v>3820</v>
      </c>
    </row>
    <row r="146" spans="1:12" hidden="1" collapsed="1">
      <c r="A146" s="63">
        <v>2</v>
      </c>
      <c r="B146" s="72">
        <v>7</v>
      </c>
      <c r="C146" s="96">
        <v>3</v>
      </c>
      <c r="D146" s="72">
        <v>1</v>
      </c>
      <c r="E146" s="73"/>
      <c r="F146" s="74"/>
      <c r="G146" s="75" t="s">
        <v>107</v>
      </c>
      <c r="H146" s="40">
        <v>117</v>
      </c>
      <c r="I146" s="69">
        <f t="shared" si="15"/>
        <v>3820</v>
      </c>
      <c r="J146" s="94">
        <f t="shared" si="15"/>
        <v>3820</v>
      </c>
      <c r="K146" s="69">
        <f t="shared" si="15"/>
        <v>3820</v>
      </c>
      <c r="L146" s="68">
        <f t="shared" si="15"/>
        <v>3820</v>
      </c>
    </row>
    <row r="147" spans="1:12" hidden="1" collapsed="1">
      <c r="A147" s="55">
        <v>2</v>
      </c>
      <c r="B147" s="51">
        <v>7</v>
      </c>
      <c r="C147" s="55">
        <v>3</v>
      </c>
      <c r="D147" s="51">
        <v>1</v>
      </c>
      <c r="E147" s="52">
        <v>1</v>
      </c>
      <c r="F147" s="54"/>
      <c r="G147" s="53" t="s">
        <v>107</v>
      </c>
      <c r="H147" s="40">
        <v>118</v>
      </c>
      <c r="I147" s="42">
        <f>SUM(I148:I149)</f>
        <v>3820</v>
      </c>
      <c r="J147" s="81">
        <f>SUM(J148:J149)</f>
        <v>3820</v>
      </c>
      <c r="K147" s="42">
        <f>SUM(K148:K149)</f>
        <v>3820</v>
      </c>
      <c r="L147" s="41">
        <f>SUM(L148:L149)</f>
        <v>3820</v>
      </c>
    </row>
    <row r="148" spans="1:12">
      <c r="A148" s="71">
        <v>2</v>
      </c>
      <c r="B148" s="46">
        <v>7</v>
      </c>
      <c r="C148" s="71">
        <v>3</v>
      </c>
      <c r="D148" s="46">
        <v>1</v>
      </c>
      <c r="E148" s="44">
        <v>1</v>
      </c>
      <c r="F148" s="47">
        <v>1</v>
      </c>
      <c r="G148" s="45" t="s">
        <v>108</v>
      </c>
      <c r="H148" s="40">
        <v>119</v>
      </c>
      <c r="I148" s="95">
        <v>3820</v>
      </c>
      <c r="J148" s="95">
        <v>3820</v>
      </c>
      <c r="K148" s="95">
        <v>3820</v>
      </c>
      <c r="L148" s="95">
        <v>3820</v>
      </c>
    </row>
    <row r="149" spans="1:12" ht="16.5" hidden="1" customHeight="1" collapsed="1">
      <c r="A149" s="55">
        <v>2</v>
      </c>
      <c r="B149" s="51">
        <v>7</v>
      </c>
      <c r="C149" s="55">
        <v>3</v>
      </c>
      <c r="D149" s="51">
        <v>1</v>
      </c>
      <c r="E149" s="52">
        <v>1</v>
      </c>
      <c r="F149" s="54">
        <v>2</v>
      </c>
      <c r="G149" s="53" t="s">
        <v>109</v>
      </c>
      <c r="H149" s="40">
        <v>120</v>
      </c>
      <c r="I149" s="57">
        <v>0</v>
      </c>
      <c r="J149" s="58">
        <v>0</v>
      </c>
      <c r="K149" s="58">
        <v>0</v>
      </c>
      <c r="L149" s="58">
        <v>0</v>
      </c>
    </row>
    <row r="150" spans="1:12" ht="15" hidden="1" customHeight="1" collapsed="1">
      <c r="A150" s="84">
        <v>2</v>
      </c>
      <c r="B150" s="84">
        <v>8</v>
      </c>
      <c r="C150" s="36"/>
      <c r="D150" s="60"/>
      <c r="E150" s="43"/>
      <c r="F150" s="97"/>
      <c r="G150" s="48" t="s">
        <v>110</v>
      </c>
      <c r="H150" s="40">
        <v>121</v>
      </c>
      <c r="I150" s="62">
        <f>I151</f>
        <v>0</v>
      </c>
      <c r="J150" s="82">
        <f>J151</f>
        <v>0</v>
      </c>
      <c r="K150" s="62">
        <f>K151</f>
        <v>0</v>
      </c>
      <c r="L150" s="61">
        <f>L151</f>
        <v>0</v>
      </c>
    </row>
    <row r="151" spans="1:12" ht="14.25" hidden="1" customHeight="1" collapsed="1">
      <c r="A151" s="63">
        <v>2</v>
      </c>
      <c r="B151" s="63">
        <v>8</v>
      </c>
      <c r="C151" s="63">
        <v>1</v>
      </c>
      <c r="D151" s="64"/>
      <c r="E151" s="65"/>
      <c r="F151" s="67"/>
      <c r="G151" s="45" t="s">
        <v>110</v>
      </c>
      <c r="H151" s="40">
        <v>122</v>
      </c>
      <c r="I151" s="62">
        <f>I152+I157</f>
        <v>0</v>
      </c>
      <c r="J151" s="82">
        <f>J152+J157</f>
        <v>0</v>
      </c>
      <c r="K151" s="62">
        <f>K152+K157</f>
        <v>0</v>
      </c>
      <c r="L151" s="61">
        <f>L152+L157</f>
        <v>0</v>
      </c>
    </row>
    <row r="152" spans="1:12" ht="13.5" hidden="1" customHeight="1" collapsed="1">
      <c r="A152" s="55">
        <v>2</v>
      </c>
      <c r="B152" s="51">
        <v>8</v>
      </c>
      <c r="C152" s="53">
        <v>1</v>
      </c>
      <c r="D152" s="51">
        <v>1</v>
      </c>
      <c r="E152" s="52"/>
      <c r="F152" s="54"/>
      <c r="G152" s="53" t="s">
        <v>111</v>
      </c>
      <c r="H152" s="40">
        <v>123</v>
      </c>
      <c r="I152" s="42">
        <f>I153</f>
        <v>0</v>
      </c>
      <c r="J152" s="81">
        <f>J153</f>
        <v>0</v>
      </c>
      <c r="K152" s="42">
        <f>K153</f>
        <v>0</v>
      </c>
      <c r="L152" s="41">
        <f>L153</f>
        <v>0</v>
      </c>
    </row>
    <row r="153" spans="1:12" ht="13.5" hidden="1" customHeight="1" collapsed="1">
      <c r="A153" s="55">
        <v>2</v>
      </c>
      <c r="B153" s="51">
        <v>8</v>
      </c>
      <c r="C153" s="45">
        <v>1</v>
      </c>
      <c r="D153" s="46">
        <v>1</v>
      </c>
      <c r="E153" s="44">
        <v>1</v>
      </c>
      <c r="F153" s="47"/>
      <c r="G153" s="53" t="s">
        <v>111</v>
      </c>
      <c r="H153" s="40">
        <v>124</v>
      </c>
      <c r="I153" s="62">
        <f>SUM(I154:I156)</f>
        <v>0</v>
      </c>
      <c r="J153" s="62">
        <f>SUM(J154:J156)</f>
        <v>0</v>
      </c>
      <c r="K153" s="62">
        <f>SUM(K154:K156)</f>
        <v>0</v>
      </c>
      <c r="L153" s="62">
        <f>SUM(L154:L156)</f>
        <v>0</v>
      </c>
    </row>
    <row r="154" spans="1:12" ht="13.5" hidden="1" customHeight="1" collapsed="1">
      <c r="A154" s="51">
        <v>2</v>
      </c>
      <c r="B154" s="46">
        <v>8</v>
      </c>
      <c r="C154" s="53">
        <v>1</v>
      </c>
      <c r="D154" s="51">
        <v>1</v>
      </c>
      <c r="E154" s="52">
        <v>1</v>
      </c>
      <c r="F154" s="54">
        <v>1</v>
      </c>
      <c r="G154" s="53" t="s">
        <v>112</v>
      </c>
      <c r="H154" s="40">
        <v>125</v>
      </c>
      <c r="I154" s="57">
        <v>0</v>
      </c>
      <c r="J154" s="57">
        <v>0</v>
      </c>
      <c r="K154" s="57">
        <v>0</v>
      </c>
      <c r="L154" s="57">
        <v>0</v>
      </c>
    </row>
    <row r="155" spans="1:12" ht="15.75" hidden="1" customHeight="1" collapsed="1">
      <c r="A155" s="63">
        <v>2</v>
      </c>
      <c r="B155" s="72">
        <v>8</v>
      </c>
      <c r="C155" s="75">
        <v>1</v>
      </c>
      <c r="D155" s="72">
        <v>1</v>
      </c>
      <c r="E155" s="73">
        <v>1</v>
      </c>
      <c r="F155" s="74">
        <v>2</v>
      </c>
      <c r="G155" s="75" t="s">
        <v>113</v>
      </c>
      <c r="H155" s="40">
        <v>126</v>
      </c>
      <c r="I155" s="98">
        <v>0</v>
      </c>
      <c r="J155" s="98">
        <v>0</v>
      </c>
      <c r="K155" s="98">
        <v>0</v>
      </c>
      <c r="L155" s="98">
        <v>0</v>
      </c>
    </row>
    <row r="156" spans="1:12" hidden="1" collapsed="1">
      <c r="A156" s="63">
        <v>2</v>
      </c>
      <c r="B156" s="72">
        <v>8</v>
      </c>
      <c r="C156" s="75">
        <v>1</v>
      </c>
      <c r="D156" s="72">
        <v>1</v>
      </c>
      <c r="E156" s="73">
        <v>1</v>
      </c>
      <c r="F156" s="74">
        <v>3</v>
      </c>
      <c r="G156" s="75" t="s">
        <v>114</v>
      </c>
      <c r="H156" s="40">
        <v>127</v>
      </c>
      <c r="I156" s="98">
        <v>0</v>
      </c>
      <c r="J156" s="99">
        <v>0</v>
      </c>
      <c r="K156" s="98">
        <v>0</v>
      </c>
      <c r="L156" s="76">
        <v>0</v>
      </c>
    </row>
    <row r="157" spans="1:12" ht="15" hidden="1" customHeight="1" collapsed="1">
      <c r="A157" s="55">
        <v>2</v>
      </c>
      <c r="B157" s="51">
        <v>8</v>
      </c>
      <c r="C157" s="53">
        <v>1</v>
      </c>
      <c r="D157" s="51">
        <v>2</v>
      </c>
      <c r="E157" s="52"/>
      <c r="F157" s="54"/>
      <c r="G157" s="53" t="s">
        <v>115</v>
      </c>
      <c r="H157" s="40">
        <v>128</v>
      </c>
      <c r="I157" s="42">
        <f t="shared" ref="I157:L158" si="16">I158</f>
        <v>0</v>
      </c>
      <c r="J157" s="81">
        <f t="shared" si="16"/>
        <v>0</v>
      </c>
      <c r="K157" s="42">
        <f t="shared" si="16"/>
        <v>0</v>
      </c>
      <c r="L157" s="41">
        <f t="shared" si="16"/>
        <v>0</v>
      </c>
    </row>
    <row r="158" spans="1:12" hidden="1" collapsed="1">
      <c r="A158" s="55">
        <v>2</v>
      </c>
      <c r="B158" s="51">
        <v>8</v>
      </c>
      <c r="C158" s="53">
        <v>1</v>
      </c>
      <c r="D158" s="51">
        <v>2</v>
      </c>
      <c r="E158" s="52">
        <v>1</v>
      </c>
      <c r="F158" s="54"/>
      <c r="G158" s="53" t="s">
        <v>115</v>
      </c>
      <c r="H158" s="40">
        <v>129</v>
      </c>
      <c r="I158" s="42">
        <f t="shared" si="16"/>
        <v>0</v>
      </c>
      <c r="J158" s="81">
        <f t="shared" si="16"/>
        <v>0</v>
      </c>
      <c r="K158" s="42">
        <f t="shared" si="16"/>
        <v>0</v>
      </c>
      <c r="L158" s="41">
        <f t="shared" si="16"/>
        <v>0</v>
      </c>
    </row>
    <row r="159" spans="1:12" hidden="1" collapsed="1">
      <c r="A159" s="63">
        <v>2</v>
      </c>
      <c r="B159" s="64">
        <v>8</v>
      </c>
      <c r="C159" s="66">
        <v>1</v>
      </c>
      <c r="D159" s="64">
        <v>2</v>
      </c>
      <c r="E159" s="65">
        <v>1</v>
      </c>
      <c r="F159" s="67">
        <v>1</v>
      </c>
      <c r="G159" s="53" t="s">
        <v>115</v>
      </c>
      <c r="H159" s="40">
        <v>130</v>
      </c>
      <c r="I159" s="100">
        <v>0</v>
      </c>
      <c r="J159" s="58">
        <v>0</v>
      </c>
      <c r="K159" s="58">
        <v>0</v>
      </c>
      <c r="L159" s="58">
        <v>0</v>
      </c>
    </row>
    <row r="160" spans="1:12" ht="39.75" hidden="1" customHeight="1" collapsed="1">
      <c r="A160" s="84">
        <v>2</v>
      </c>
      <c r="B160" s="36">
        <v>9</v>
      </c>
      <c r="C160" s="38"/>
      <c r="D160" s="36"/>
      <c r="E160" s="37"/>
      <c r="F160" s="39"/>
      <c r="G160" s="38" t="s">
        <v>116</v>
      </c>
      <c r="H160" s="40">
        <v>131</v>
      </c>
      <c r="I160" s="42">
        <f>I161+I165</f>
        <v>0</v>
      </c>
      <c r="J160" s="81">
        <f>J161+J165</f>
        <v>0</v>
      </c>
      <c r="K160" s="42">
        <f>K161+K165</f>
        <v>0</v>
      </c>
      <c r="L160" s="41">
        <f>L161+L165</f>
        <v>0</v>
      </c>
    </row>
    <row r="161" spans="1:12" s="66" customFormat="1" ht="39" hidden="1" customHeight="1" collapsed="1">
      <c r="A161" s="55">
        <v>2</v>
      </c>
      <c r="B161" s="51">
        <v>9</v>
      </c>
      <c r="C161" s="53">
        <v>1</v>
      </c>
      <c r="D161" s="51"/>
      <c r="E161" s="52"/>
      <c r="F161" s="54"/>
      <c r="G161" s="53" t="s">
        <v>117</v>
      </c>
      <c r="H161" s="40">
        <v>132</v>
      </c>
      <c r="I161" s="42">
        <f t="shared" ref="I161:L163" si="17">I162</f>
        <v>0</v>
      </c>
      <c r="J161" s="81">
        <f t="shared" si="17"/>
        <v>0</v>
      </c>
      <c r="K161" s="42">
        <f t="shared" si="17"/>
        <v>0</v>
      </c>
      <c r="L161" s="41">
        <f t="shared" si="17"/>
        <v>0</v>
      </c>
    </row>
    <row r="162" spans="1:12" ht="42.75" hidden="1" customHeight="1" collapsed="1">
      <c r="A162" s="71">
        <v>2</v>
      </c>
      <c r="B162" s="46">
        <v>9</v>
      </c>
      <c r="C162" s="45">
        <v>1</v>
      </c>
      <c r="D162" s="46">
        <v>1</v>
      </c>
      <c r="E162" s="44"/>
      <c r="F162" s="47"/>
      <c r="G162" s="53" t="s">
        <v>118</v>
      </c>
      <c r="H162" s="40">
        <v>133</v>
      </c>
      <c r="I162" s="62">
        <f t="shared" si="17"/>
        <v>0</v>
      </c>
      <c r="J162" s="82">
        <f t="shared" si="17"/>
        <v>0</v>
      </c>
      <c r="K162" s="62">
        <f t="shared" si="17"/>
        <v>0</v>
      </c>
      <c r="L162" s="61">
        <f t="shared" si="17"/>
        <v>0</v>
      </c>
    </row>
    <row r="163" spans="1:12" ht="38.25" hidden="1" customHeight="1" collapsed="1">
      <c r="A163" s="55">
        <v>2</v>
      </c>
      <c r="B163" s="51">
        <v>9</v>
      </c>
      <c r="C163" s="55">
        <v>1</v>
      </c>
      <c r="D163" s="51">
        <v>1</v>
      </c>
      <c r="E163" s="52">
        <v>1</v>
      </c>
      <c r="F163" s="54"/>
      <c r="G163" s="53" t="s">
        <v>118</v>
      </c>
      <c r="H163" s="40">
        <v>134</v>
      </c>
      <c r="I163" s="42">
        <f t="shared" si="17"/>
        <v>0</v>
      </c>
      <c r="J163" s="81">
        <f t="shared" si="17"/>
        <v>0</v>
      </c>
      <c r="K163" s="42">
        <f t="shared" si="17"/>
        <v>0</v>
      </c>
      <c r="L163" s="41">
        <f t="shared" si="17"/>
        <v>0</v>
      </c>
    </row>
    <row r="164" spans="1:12" ht="38.25" hidden="1" customHeight="1" collapsed="1">
      <c r="A164" s="71">
        <v>2</v>
      </c>
      <c r="B164" s="46">
        <v>9</v>
      </c>
      <c r="C164" s="46">
        <v>1</v>
      </c>
      <c r="D164" s="46">
        <v>1</v>
      </c>
      <c r="E164" s="44">
        <v>1</v>
      </c>
      <c r="F164" s="47">
        <v>1</v>
      </c>
      <c r="G164" s="53" t="s">
        <v>118</v>
      </c>
      <c r="H164" s="40">
        <v>135</v>
      </c>
      <c r="I164" s="95">
        <v>0</v>
      </c>
      <c r="J164" s="95">
        <v>0</v>
      </c>
      <c r="K164" s="95">
        <v>0</v>
      </c>
      <c r="L164" s="95">
        <v>0</v>
      </c>
    </row>
    <row r="165" spans="1:12" ht="41.25" hidden="1" customHeight="1" collapsed="1">
      <c r="A165" s="55">
        <v>2</v>
      </c>
      <c r="B165" s="51">
        <v>9</v>
      </c>
      <c r="C165" s="51">
        <v>2</v>
      </c>
      <c r="D165" s="51"/>
      <c r="E165" s="52"/>
      <c r="F165" s="54"/>
      <c r="G165" s="53" t="s">
        <v>119</v>
      </c>
      <c r="H165" s="40">
        <v>136</v>
      </c>
      <c r="I165" s="42">
        <f>SUM(I166+I171)</f>
        <v>0</v>
      </c>
      <c r="J165" s="42">
        <f>SUM(J166+J171)</f>
        <v>0</v>
      </c>
      <c r="K165" s="42">
        <f>SUM(K166+K171)</f>
        <v>0</v>
      </c>
      <c r="L165" s="42">
        <f>SUM(L166+L171)</f>
        <v>0</v>
      </c>
    </row>
    <row r="166" spans="1:12" ht="44.25" hidden="1" customHeight="1" collapsed="1">
      <c r="A166" s="55">
        <v>2</v>
      </c>
      <c r="B166" s="51">
        <v>9</v>
      </c>
      <c r="C166" s="51">
        <v>2</v>
      </c>
      <c r="D166" s="46">
        <v>1</v>
      </c>
      <c r="E166" s="44"/>
      <c r="F166" s="47"/>
      <c r="G166" s="45" t="s">
        <v>120</v>
      </c>
      <c r="H166" s="40">
        <v>137</v>
      </c>
      <c r="I166" s="62">
        <f>I167</f>
        <v>0</v>
      </c>
      <c r="J166" s="82">
        <f>J167</f>
        <v>0</v>
      </c>
      <c r="K166" s="62">
        <f>K167</f>
        <v>0</v>
      </c>
      <c r="L166" s="61">
        <f>L167</f>
        <v>0</v>
      </c>
    </row>
    <row r="167" spans="1:12" ht="40.5" hidden="1" customHeight="1" collapsed="1">
      <c r="A167" s="71">
        <v>2</v>
      </c>
      <c r="B167" s="46">
        <v>9</v>
      </c>
      <c r="C167" s="46">
        <v>2</v>
      </c>
      <c r="D167" s="51">
        <v>1</v>
      </c>
      <c r="E167" s="52">
        <v>1</v>
      </c>
      <c r="F167" s="54"/>
      <c r="G167" s="45" t="s">
        <v>121</v>
      </c>
      <c r="H167" s="40">
        <v>138</v>
      </c>
      <c r="I167" s="42">
        <f>SUM(I168:I170)</f>
        <v>0</v>
      </c>
      <c r="J167" s="81">
        <f>SUM(J168:J170)</f>
        <v>0</v>
      </c>
      <c r="K167" s="42">
        <f>SUM(K168:K170)</f>
        <v>0</v>
      </c>
      <c r="L167" s="41">
        <f>SUM(L168:L170)</f>
        <v>0</v>
      </c>
    </row>
    <row r="168" spans="1:12" ht="53.25" hidden="1" customHeight="1" collapsed="1">
      <c r="A168" s="63">
        <v>2</v>
      </c>
      <c r="B168" s="72">
        <v>9</v>
      </c>
      <c r="C168" s="72">
        <v>2</v>
      </c>
      <c r="D168" s="72">
        <v>1</v>
      </c>
      <c r="E168" s="73">
        <v>1</v>
      </c>
      <c r="F168" s="74">
        <v>1</v>
      </c>
      <c r="G168" s="45" t="s">
        <v>122</v>
      </c>
      <c r="H168" s="40">
        <v>139</v>
      </c>
      <c r="I168" s="98">
        <v>0</v>
      </c>
      <c r="J168" s="56">
        <v>0</v>
      </c>
      <c r="K168" s="56">
        <v>0</v>
      </c>
      <c r="L168" s="56">
        <v>0</v>
      </c>
    </row>
    <row r="169" spans="1:12" ht="51.75" hidden="1" customHeight="1" collapsed="1">
      <c r="A169" s="55">
        <v>2</v>
      </c>
      <c r="B169" s="51">
        <v>9</v>
      </c>
      <c r="C169" s="51">
        <v>2</v>
      </c>
      <c r="D169" s="51">
        <v>1</v>
      </c>
      <c r="E169" s="52">
        <v>1</v>
      </c>
      <c r="F169" s="54">
        <v>2</v>
      </c>
      <c r="G169" s="45" t="s">
        <v>123</v>
      </c>
      <c r="H169" s="40">
        <v>140</v>
      </c>
      <c r="I169" s="57">
        <v>0</v>
      </c>
      <c r="J169" s="101">
        <v>0</v>
      </c>
      <c r="K169" s="101">
        <v>0</v>
      </c>
      <c r="L169" s="101">
        <v>0</v>
      </c>
    </row>
    <row r="170" spans="1:12" ht="54.75" hidden="1" customHeight="1" collapsed="1">
      <c r="A170" s="55">
        <v>2</v>
      </c>
      <c r="B170" s="51">
        <v>9</v>
      </c>
      <c r="C170" s="51">
        <v>2</v>
      </c>
      <c r="D170" s="51">
        <v>1</v>
      </c>
      <c r="E170" s="52">
        <v>1</v>
      </c>
      <c r="F170" s="54">
        <v>3</v>
      </c>
      <c r="G170" s="45" t="s">
        <v>124</v>
      </c>
      <c r="H170" s="40">
        <v>141</v>
      </c>
      <c r="I170" s="57">
        <v>0</v>
      </c>
      <c r="J170" s="57">
        <v>0</v>
      </c>
      <c r="K170" s="57">
        <v>0</v>
      </c>
      <c r="L170" s="57">
        <v>0</v>
      </c>
    </row>
    <row r="171" spans="1:12" ht="39" hidden="1" customHeight="1" collapsed="1">
      <c r="A171" s="102">
        <v>2</v>
      </c>
      <c r="B171" s="102">
        <v>9</v>
      </c>
      <c r="C171" s="102">
        <v>2</v>
      </c>
      <c r="D171" s="102">
        <v>2</v>
      </c>
      <c r="E171" s="102"/>
      <c r="F171" s="102"/>
      <c r="G171" s="53" t="s">
        <v>125</v>
      </c>
      <c r="H171" s="40">
        <v>142</v>
      </c>
      <c r="I171" s="42">
        <f>I172</f>
        <v>0</v>
      </c>
      <c r="J171" s="81">
        <f>J172</f>
        <v>0</v>
      </c>
      <c r="K171" s="42">
        <f>K172</f>
        <v>0</v>
      </c>
      <c r="L171" s="41">
        <f>L172</f>
        <v>0</v>
      </c>
    </row>
    <row r="172" spans="1:12" ht="43.5" hidden="1" customHeight="1" collapsed="1">
      <c r="A172" s="55">
        <v>2</v>
      </c>
      <c r="B172" s="51">
        <v>9</v>
      </c>
      <c r="C172" s="51">
        <v>2</v>
      </c>
      <c r="D172" s="51">
        <v>2</v>
      </c>
      <c r="E172" s="52">
        <v>1</v>
      </c>
      <c r="F172" s="54"/>
      <c r="G172" s="45" t="s">
        <v>126</v>
      </c>
      <c r="H172" s="40">
        <v>143</v>
      </c>
      <c r="I172" s="62">
        <f>SUM(I173:I175)</f>
        <v>0</v>
      </c>
      <c r="J172" s="62">
        <f>SUM(J173:J175)</f>
        <v>0</v>
      </c>
      <c r="K172" s="62">
        <f>SUM(K173:K175)</f>
        <v>0</v>
      </c>
      <c r="L172" s="62">
        <f>SUM(L173:L175)</f>
        <v>0</v>
      </c>
    </row>
    <row r="173" spans="1:12" ht="54.75" hidden="1" customHeight="1" collapsed="1">
      <c r="A173" s="55">
        <v>2</v>
      </c>
      <c r="B173" s="51">
        <v>9</v>
      </c>
      <c r="C173" s="51">
        <v>2</v>
      </c>
      <c r="D173" s="51">
        <v>2</v>
      </c>
      <c r="E173" s="51">
        <v>1</v>
      </c>
      <c r="F173" s="54">
        <v>1</v>
      </c>
      <c r="G173" s="103" t="s">
        <v>127</v>
      </c>
      <c r="H173" s="40">
        <v>144</v>
      </c>
      <c r="I173" s="57">
        <v>0</v>
      </c>
      <c r="J173" s="56">
        <v>0</v>
      </c>
      <c r="K173" s="56">
        <v>0</v>
      </c>
      <c r="L173" s="56">
        <v>0</v>
      </c>
    </row>
    <row r="174" spans="1:12" ht="54" hidden="1" customHeight="1" collapsed="1">
      <c r="A174" s="64">
        <v>2</v>
      </c>
      <c r="B174" s="66">
        <v>9</v>
      </c>
      <c r="C174" s="64">
        <v>2</v>
      </c>
      <c r="D174" s="65">
        <v>2</v>
      </c>
      <c r="E174" s="65">
        <v>1</v>
      </c>
      <c r="F174" s="67">
        <v>2</v>
      </c>
      <c r="G174" s="66" t="s">
        <v>128</v>
      </c>
      <c r="H174" s="40">
        <v>145</v>
      </c>
      <c r="I174" s="56">
        <v>0</v>
      </c>
      <c r="J174" s="58">
        <v>0</v>
      </c>
      <c r="K174" s="58">
        <v>0</v>
      </c>
      <c r="L174" s="58">
        <v>0</v>
      </c>
    </row>
    <row r="175" spans="1:12" ht="54" hidden="1" customHeight="1" collapsed="1">
      <c r="A175" s="51">
        <v>2</v>
      </c>
      <c r="B175" s="75">
        <v>9</v>
      </c>
      <c r="C175" s="72">
        <v>2</v>
      </c>
      <c r="D175" s="73">
        <v>2</v>
      </c>
      <c r="E175" s="73">
        <v>1</v>
      </c>
      <c r="F175" s="74">
        <v>3</v>
      </c>
      <c r="G175" s="75" t="s">
        <v>129</v>
      </c>
      <c r="H175" s="40">
        <v>146</v>
      </c>
      <c r="I175" s="101">
        <v>0</v>
      </c>
      <c r="J175" s="101">
        <v>0</v>
      </c>
      <c r="K175" s="101">
        <v>0</v>
      </c>
      <c r="L175" s="101">
        <v>0</v>
      </c>
    </row>
    <row r="176" spans="1:12" ht="48" customHeight="1">
      <c r="A176" s="36">
        <v>3</v>
      </c>
      <c r="B176" s="38"/>
      <c r="C176" s="36"/>
      <c r="D176" s="37"/>
      <c r="E176" s="37"/>
      <c r="F176" s="39"/>
      <c r="G176" s="89" t="s">
        <v>130</v>
      </c>
      <c r="H176" s="40">
        <v>147</v>
      </c>
      <c r="I176" s="41">
        <f>SUM(I177+I230+I295)</f>
        <v>2130</v>
      </c>
      <c r="J176" s="81">
        <f>SUM(J177+J230+J295)</f>
        <v>2130</v>
      </c>
      <c r="K176" s="42">
        <f>SUM(K177+K230+K295)</f>
        <v>2130</v>
      </c>
      <c r="L176" s="41">
        <f>SUM(L177+L230+L295)</f>
        <v>2130</v>
      </c>
    </row>
    <row r="177" spans="1:16" ht="25.5" customHeight="1">
      <c r="A177" s="84">
        <v>3</v>
      </c>
      <c r="B177" s="36">
        <v>1</v>
      </c>
      <c r="C177" s="60"/>
      <c r="D177" s="43"/>
      <c r="E177" s="43"/>
      <c r="F177" s="97"/>
      <c r="G177" s="80" t="s">
        <v>131</v>
      </c>
      <c r="H177" s="40">
        <v>148</v>
      </c>
      <c r="I177" s="41">
        <f>SUM(I178+I201+I208+I220+I224)</f>
        <v>2130</v>
      </c>
      <c r="J177" s="61">
        <f>SUM(J178+J201+J208+J220+J224)</f>
        <v>2130</v>
      </c>
      <c r="K177" s="61">
        <f>SUM(K178+K201+K208+K220+K224)</f>
        <v>2130</v>
      </c>
      <c r="L177" s="61">
        <f>SUM(L178+L201+L208+L220+L224)</f>
        <v>2130</v>
      </c>
    </row>
    <row r="178" spans="1:16" ht="30.75" hidden="1" customHeight="1" collapsed="1">
      <c r="A178" s="46">
        <v>3</v>
      </c>
      <c r="B178" s="45">
        <v>1</v>
      </c>
      <c r="C178" s="46">
        <v>1</v>
      </c>
      <c r="D178" s="44"/>
      <c r="E178" s="44"/>
      <c r="F178" s="104"/>
      <c r="G178" s="55" t="s">
        <v>132</v>
      </c>
      <c r="H178" s="40">
        <v>149</v>
      </c>
      <c r="I178" s="61">
        <f>SUM(I179+I182+I187+I193+I198)</f>
        <v>2130</v>
      </c>
      <c r="J178" s="81">
        <f>SUM(J179+J182+J187+J193+J198)</f>
        <v>2130</v>
      </c>
      <c r="K178" s="42">
        <f>SUM(K179+K182+K187+K193+K198)</f>
        <v>2130</v>
      </c>
      <c r="L178" s="41">
        <f>SUM(L179+L182+L187+L193+L198)</f>
        <v>2130</v>
      </c>
    </row>
    <row r="179" spans="1:16" ht="12.75" hidden="1" customHeight="1" collapsed="1">
      <c r="A179" s="51">
        <v>3</v>
      </c>
      <c r="B179" s="53">
        <v>1</v>
      </c>
      <c r="C179" s="51">
        <v>1</v>
      </c>
      <c r="D179" s="52">
        <v>1</v>
      </c>
      <c r="E179" s="52"/>
      <c r="F179" s="105"/>
      <c r="G179" s="55" t="s">
        <v>133</v>
      </c>
      <c r="H179" s="40">
        <v>150</v>
      </c>
      <c r="I179" s="41">
        <f t="shared" ref="I179:L180" si="18">I180</f>
        <v>0</v>
      </c>
      <c r="J179" s="82">
        <f t="shared" si="18"/>
        <v>0</v>
      </c>
      <c r="K179" s="62">
        <f t="shared" si="18"/>
        <v>0</v>
      </c>
      <c r="L179" s="61">
        <f t="shared" si="18"/>
        <v>0</v>
      </c>
    </row>
    <row r="180" spans="1:16" ht="13.5" hidden="1" customHeight="1" collapsed="1">
      <c r="A180" s="51">
        <v>3</v>
      </c>
      <c r="B180" s="53">
        <v>1</v>
      </c>
      <c r="C180" s="51">
        <v>1</v>
      </c>
      <c r="D180" s="52">
        <v>1</v>
      </c>
      <c r="E180" s="52">
        <v>1</v>
      </c>
      <c r="F180" s="85"/>
      <c r="G180" s="55" t="s">
        <v>134</v>
      </c>
      <c r="H180" s="40">
        <v>151</v>
      </c>
      <c r="I180" s="61">
        <f t="shared" si="18"/>
        <v>0</v>
      </c>
      <c r="J180" s="41">
        <f t="shared" si="18"/>
        <v>0</v>
      </c>
      <c r="K180" s="41">
        <f t="shared" si="18"/>
        <v>0</v>
      </c>
      <c r="L180" s="41">
        <f t="shared" si="18"/>
        <v>0</v>
      </c>
    </row>
    <row r="181" spans="1:16" ht="13.5" hidden="1" customHeight="1" collapsed="1">
      <c r="A181" s="51">
        <v>3</v>
      </c>
      <c r="B181" s="53">
        <v>1</v>
      </c>
      <c r="C181" s="51">
        <v>1</v>
      </c>
      <c r="D181" s="52">
        <v>1</v>
      </c>
      <c r="E181" s="52">
        <v>1</v>
      </c>
      <c r="F181" s="85">
        <v>1</v>
      </c>
      <c r="G181" s="55" t="s">
        <v>134</v>
      </c>
      <c r="H181" s="40">
        <v>152</v>
      </c>
      <c r="I181" s="58">
        <v>0</v>
      </c>
      <c r="J181" s="58">
        <v>0</v>
      </c>
      <c r="K181" s="58">
        <v>0</v>
      </c>
      <c r="L181" s="58">
        <v>0</v>
      </c>
    </row>
    <row r="182" spans="1:16" ht="14.25" hidden="1" customHeight="1" collapsed="1">
      <c r="A182" s="46">
        <v>3</v>
      </c>
      <c r="B182" s="44">
        <v>1</v>
      </c>
      <c r="C182" s="44">
        <v>1</v>
      </c>
      <c r="D182" s="44">
        <v>2</v>
      </c>
      <c r="E182" s="44"/>
      <c r="F182" s="47"/>
      <c r="G182" s="45" t="s">
        <v>135</v>
      </c>
      <c r="H182" s="40">
        <v>153</v>
      </c>
      <c r="I182" s="61">
        <f>I183</f>
        <v>0</v>
      </c>
      <c r="J182" s="82">
        <f>J183</f>
        <v>0</v>
      </c>
      <c r="K182" s="62">
        <f>K183</f>
        <v>0</v>
      </c>
      <c r="L182" s="61">
        <f>L183</f>
        <v>0</v>
      </c>
    </row>
    <row r="183" spans="1:16" ht="13.5" hidden="1" customHeight="1" collapsed="1">
      <c r="A183" s="51">
        <v>3</v>
      </c>
      <c r="B183" s="52">
        <v>1</v>
      </c>
      <c r="C183" s="52">
        <v>1</v>
      </c>
      <c r="D183" s="52">
        <v>2</v>
      </c>
      <c r="E183" s="52">
        <v>1</v>
      </c>
      <c r="F183" s="54"/>
      <c r="G183" s="45" t="s">
        <v>135</v>
      </c>
      <c r="H183" s="40">
        <v>154</v>
      </c>
      <c r="I183" s="41">
        <f>SUM(I184:I186)</f>
        <v>0</v>
      </c>
      <c r="J183" s="81">
        <f>SUM(J184:J186)</f>
        <v>0</v>
      </c>
      <c r="K183" s="42">
        <f>SUM(K184:K186)</f>
        <v>0</v>
      </c>
      <c r="L183" s="41">
        <f>SUM(L184:L186)</f>
        <v>0</v>
      </c>
    </row>
    <row r="184" spans="1:16" ht="14.25" hidden="1" customHeight="1" collapsed="1">
      <c r="A184" s="46">
        <v>3</v>
      </c>
      <c r="B184" s="44">
        <v>1</v>
      </c>
      <c r="C184" s="44">
        <v>1</v>
      </c>
      <c r="D184" s="44">
        <v>2</v>
      </c>
      <c r="E184" s="44">
        <v>1</v>
      </c>
      <c r="F184" s="47">
        <v>1</v>
      </c>
      <c r="G184" s="45" t="s">
        <v>136</v>
      </c>
      <c r="H184" s="40">
        <v>155</v>
      </c>
      <c r="I184" s="56">
        <v>0</v>
      </c>
      <c r="J184" s="56">
        <v>0</v>
      </c>
      <c r="K184" s="56">
        <v>0</v>
      </c>
      <c r="L184" s="101">
        <v>0</v>
      </c>
    </row>
    <row r="185" spans="1:16" ht="14.25" hidden="1" customHeight="1" collapsed="1">
      <c r="A185" s="51">
        <v>3</v>
      </c>
      <c r="B185" s="52">
        <v>1</v>
      </c>
      <c r="C185" s="52">
        <v>1</v>
      </c>
      <c r="D185" s="52">
        <v>2</v>
      </c>
      <c r="E185" s="52">
        <v>1</v>
      </c>
      <c r="F185" s="54">
        <v>2</v>
      </c>
      <c r="G185" s="53" t="s">
        <v>137</v>
      </c>
      <c r="H185" s="40">
        <v>156</v>
      </c>
      <c r="I185" s="58">
        <v>0</v>
      </c>
      <c r="J185" s="58">
        <v>0</v>
      </c>
      <c r="K185" s="58">
        <v>0</v>
      </c>
      <c r="L185" s="58">
        <v>0</v>
      </c>
    </row>
    <row r="186" spans="1:16" ht="26.25" hidden="1" customHeight="1" collapsed="1">
      <c r="A186" s="46">
        <v>3</v>
      </c>
      <c r="B186" s="44">
        <v>1</v>
      </c>
      <c r="C186" s="44">
        <v>1</v>
      </c>
      <c r="D186" s="44">
        <v>2</v>
      </c>
      <c r="E186" s="44">
        <v>1</v>
      </c>
      <c r="F186" s="47">
        <v>3</v>
      </c>
      <c r="G186" s="45" t="s">
        <v>138</v>
      </c>
      <c r="H186" s="40">
        <v>157</v>
      </c>
      <c r="I186" s="56">
        <v>0</v>
      </c>
      <c r="J186" s="56">
        <v>0</v>
      </c>
      <c r="K186" s="56">
        <v>0</v>
      </c>
      <c r="L186" s="101">
        <v>0</v>
      </c>
    </row>
    <row r="187" spans="1:16" ht="14.25" hidden="1" customHeight="1" collapsed="1">
      <c r="A187" s="51">
        <v>3</v>
      </c>
      <c r="B187" s="52">
        <v>1</v>
      </c>
      <c r="C187" s="52">
        <v>1</v>
      </c>
      <c r="D187" s="52">
        <v>3</v>
      </c>
      <c r="E187" s="52"/>
      <c r="F187" s="54"/>
      <c r="G187" s="53" t="s">
        <v>139</v>
      </c>
      <c r="H187" s="40">
        <v>158</v>
      </c>
      <c r="I187" s="41">
        <f>I188</f>
        <v>2130</v>
      </c>
      <c r="J187" s="81">
        <f>J188</f>
        <v>2130</v>
      </c>
      <c r="K187" s="42">
        <f>K188</f>
        <v>2130</v>
      </c>
      <c r="L187" s="41">
        <f>L188</f>
        <v>2130</v>
      </c>
    </row>
    <row r="188" spans="1:16" ht="14.25" hidden="1" customHeight="1" collapsed="1">
      <c r="A188" s="51">
        <v>3</v>
      </c>
      <c r="B188" s="52">
        <v>1</v>
      </c>
      <c r="C188" s="52">
        <v>1</v>
      </c>
      <c r="D188" s="52">
        <v>3</v>
      </c>
      <c r="E188" s="52">
        <v>1</v>
      </c>
      <c r="F188" s="54"/>
      <c r="G188" s="53" t="s">
        <v>139</v>
      </c>
      <c r="H188" s="40">
        <v>159</v>
      </c>
      <c r="I188" s="41">
        <f t="shared" ref="I188:P188" si="19">SUM(I189:I192)</f>
        <v>2130</v>
      </c>
      <c r="J188" s="41">
        <f t="shared" si="19"/>
        <v>2130</v>
      </c>
      <c r="K188" s="41">
        <f t="shared" si="19"/>
        <v>2130</v>
      </c>
      <c r="L188" s="41">
        <f t="shared" si="19"/>
        <v>2130</v>
      </c>
      <c r="M188" s="41">
        <f t="shared" si="19"/>
        <v>0</v>
      </c>
      <c r="N188" s="41">
        <f t="shared" si="19"/>
        <v>0</v>
      </c>
      <c r="O188" s="41">
        <f t="shared" si="19"/>
        <v>0</v>
      </c>
      <c r="P188" s="41">
        <f t="shared" si="19"/>
        <v>0</v>
      </c>
    </row>
    <row r="189" spans="1:16" ht="13.5" hidden="1" customHeight="1" collapsed="1">
      <c r="A189" s="51">
        <v>3</v>
      </c>
      <c r="B189" s="52">
        <v>1</v>
      </c>
      <c r="C189" s="52">
        <v>1</v>
      </c>
      <c r="D189" s="52">
        <v>3</v>
      </c>
      <c r="E189" s="52">
        <v>1</v>
      </c>
      <c r="F189" s="54">
        <v>1</v>
      </c>
      <c r="G189" s="53" t="s">
        <v>140</v>
      </c>
      <c r="H189" s="40">
        <v>160</v>
      </c>
      <c r="I189" s="58">
        <v>0</v>
      </c>
      <c r="J189" s="58">
        <v>0</v>
      </c>
      <c r="K189" s="58">
        <v>0</v>
      </c>
      <c r="L189" s="101">
        <v>0</v>
      </c>
    </row>
    <row r="190" spans="1:16" ht="15.75" customHeight="1">
      <c r="A190" s="51">
        <v>3</v>
      </c>
      <c r="B190" s="52">
        <v>1</v>
      </c>
      <c r="C190" s="52">
        <v>1</v>
      </c>
      <c r="D190" s="52">
        <v>3</v>
      </c>
      <c r="E190" s="52">
        <v>1</v>
      </c>
      <c r="F190" s="54">
        <v>2</v>
      </c>
      <c r="G190" s="53" t="s">
        <v>141</v>
      </c>
      <c r="H190" s="40">
        <v>161</v>
      </c>
      <c r="I190" s="56">
        <v>2130</v>
      </c>
      <c r="J190" s="58">
        <v>2130</v>
      </c>
      <c r="K190" s="58">
        <v>2130</v>
      </c>
      <c r="L190" s="58">
        <v>2130</v>
      </c>
    </row>
    <row r="191" spans="1:16" ht="15.75" hidden="1" customHeight="1" collapsed="1">
      <c r="A191" s="51">
        <v>3</v>
      </c>
      <c r="B191" s="52">
        <v>1</v>
      </c>
      <c r="C191" s="52">
        <v>1</v>
      </c>
      <c r="D191" s="52">
        <v>3</v>
      </c>
      <c r="E191" s="52">
        <v>1</v>
      </c>
      <c r="F191" s="54">
        <v>3</v>
      </c>
      <c r="G191" s="55" t="s">
        <v>142</v>
      </c>
      <c r="H191" s="40">
        <v>162</v>
      </c>
      <c r="I191" s="56">
        <v>0</v>
      </c>
      <c r="J191" s="58">
        <v>0</v>
      </c>
      <c r="K191" s="58">
        <v>0</v>
      </c>
      <c r="L191" s="58">
        <v>0</v>
      </c>
    </row>
    <row r="192" spans="1:16" ht="27" hidden="1" customHeight="1" collapsed="1">
      <c r="A192" s="64">
        <v>3</v>
      </c>
      <c r="B192" s="65">
        <v>1</v>
      </c>
      <c r="C192" s="65">
        <v>1</v>
      </c>
      <c r="D192" s="65">
        <v>3</v>
      </c>
      <c r="E192" s="65">
        <v>1</v>
      </c>
      <c r="F192" s="67">
        <v>4</v>
      </c>
      <c r="G192" s="145" t="s">
        <v>143</v>
      </c>
      <c r="H192" s="40">
        <v>163</v>
      </c>
      <c r="I192" s="146">
        <v>0</v>
      </c>
      <c r="J192" s="147">
        <v>0</v>
      </c>
      <c r="K192" s="58">
        <v>0</v>
      </c>
      <c r="L192" s="58">
        <v>0</v>
      </c>
    </row>
    <row r="193" spans="1:12" ht="18" hidden="1" customHeight="1" collapsed="1">
      <c r="A193" s="64">
        <v>3</v>
      </c>
      <c r="B193" s="65">
        <v>1</v>
      </c>
      <c r="C193" s="65">
        <v>1</v>
      </c>
      <c r="D193" s="65">
        <v>4</v>
      </c>
      <c r="E193" s="65"/>
      <c r="F193" s="67"/>
      <c r="G193" s="66" t="s">
        <v>144</v>
      </c>
      <c r="H193" s="40">
        <v>163</v>
      </c>
      <c r="I193" s="41">
        <f>I194</f>
        <v>0</v>
      </c>
      <c r="J193" s="83">
        <f>J194</f>
        <v>0</v>
      </c>
      <c r="K193" s="49">
        <f>K194</f>
        <v>0</v>
      </c>
      <c r="L193" s="50">
        <f>L194</f>
        <v>0</v>
      </c>
    </row>
    <row r="194" spans="1:12" ht="13.5" hidden="1" customHeight="1" collapsed="1">
      <c r="A194" s="51">
        <v>3</v>
      </c>
      <c r="B194" s="52">
        <v>1</v>
      </c>
      <c r="C194" s="52">
        <v>1</v>
      </c>
      <c r="D194" s="52">
        <v>4</v>
      </c>
      <c r="E194" s="52">
        <v>1</v>
      </c>
      <c r="F194" s="54"/>
      <c r="G194" s="66" t="s">
        <v>144</v>
      </c>
      <c r="H194" s="40">
        <v>164</v>
      </c>
      <c r="I194" s="61">
        <f>SUM(I195:I197)</f>
        <v>0</v>
      </c>
      <c r="J194" s="81">
        <f>SUM(J195:J197)</f>
        <v>0</v>
      </c>
      <c r="K194" s="42">
        <f>SUM(K195:K197)</f>
        <v>0</v>
      </c>
      <c r="L194" s="41">
        <f>SUM(L195:L197)</f>
        <v>0</v>
      </c>
    </row>
    <row r="195" spans="1:12" ht="17.25" hidden="1" customHeight="1" collapsed="1">
      <c r="A195" s="51">
        <v>3</v>
      </c>
      <c r="B195" s="52">
        <v>1</v>
      </c>
      <c r="C195" s="52">
        <v>1</v>
      </c>
      <c r="D195" s="52">
        <v>4</v>
      </c>
      <c r="E195" s="52">
        <v>1</v>
      </c>
      <c r="F195" s="54">
        <v>1</v>
      </c>
      <c r="G195" s="53" t="s">
        <v>145</v>
      </c>
      <c r="H195" s="40">
        <v>165</v>
      </c>
      <c r="I195" s="58">
        <v>0</v>
      </c>
      <c r="J195" s="58">
        <v>0</v>
      </c>
      <c r="K195" s="58">
        <v>0</v>
      </c>
      <c r="L195" s="101">
        <v>0</v>
      </c>
    </row>
    <row r="196" spans="1:12" ht="25.5" hidden="1" customHeight="1" collapsed="1">
      <c r="A196" s="46">
        <v>3</v>
      </c>
      <c r="B196" s="44">
        <v>1</v>
      </c>
      <c r="C196" s="44">
        <v>1</v>
      </c>
      <c r="D196" s="44">
        <v>4</v>
      </c>
      <c r="E196" s="44">
        <v>1</v>
      </c>
      <c r="F196" s="47">
        <v>2</v>
      </c>
      <c r="G196" s="45" t="s">
        <v>146</v>
      </c>
      <c r="H196" s="40">
        <v>166</v>
      </c>
      <c r="I196" s="56">
        <v>0</v>
      </c>
      <c r="J196" s="56">
        <v>0</v>
      </c>
      <c r="K196" s="56">
        <v>0</v>
      </c>
      <c r="L196" s="58">
        <v>0</v>
      </c>
    </row>
    <row r="197" spans="1:12" ht="14.25" hidden="1" customHeight="1" collapsed="1">
      <c r="A197" s="51">
        <v>3</v>
      </c>
      <c r="B197" s="52">
        <v>1</v>
      </c>
      <c r="C197" s="52">
        <v>1</v>
      </c>
      <c r="D197" s="52">
        <v>4</v>
      </c>
      <c r="E197" s="52">
        <v>1</v>
      </c>
      <c r="F197" s="54">
        <v>3</v>
      </c>
      <c r="G197" s="53" t="s">
        <v>147</v>
      </c>
      <c r="H197" s="40">
        <v>167</v>
      </c>
      <c r="I197" s="56">
        <v>0</v>
      </c>
      <c r="J197" s="56">
        <v>0</v>
      </c>
      <c r="K197" s="56">
        <v>0</v>
      </c>
      <c r="L197" s="58"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5</v>
      </c>
      <c r="E198" s="52"/>
      <c r="F198" s="54"/>
      <c r="G198" s="53" t="s">
        <v>148</v>
      </c>
      <c r="H198" s="40">
        <v>168</v>
      </c>
      <c r="I198" s="41">
        <f t="shared" ref="I198:L199" si="20">I199</f>
        <v>0</v>
      </c>
      <c r="J198" s="81">
        <f t="shared" si="20"/>
        <v>0</v>
      </c>
      <c r="K198" s="42">
        <f t="shared" si="20"/>
        <v>0</v>
      </c>
      <c r="L198" s="41">
        <f t="shared" si="20"/>
        <v>0</v>
      </c>
    </row>
    <row r="199" spans="1:12" ht="26.25" hidden="1" customHeight="1" collapsed="1">
      <c r="A199" s="64">
        <v>3</v>
      </c>
      <c r="B199" s="65">
        <v>1</v>
      </c>
      <c r="C199" s="65">
        <v>1</v>
      </c>
      <c r="D199" s="65">
        <v>5</v>
      </c>
      <c r="E199" s="65">
        <v>1</v>
      </c>
      <c r="F199" s="67"/>
      <c r="G199" s="53" t="s">
        <v>148</v>
      </c>
      <c r="H199" s="40">
        <v>169</v>
      </c>
      <c r="I199" s="42">
        <f t="shared" si="20"/>
        <v>0</v>
      </c>
      <c r="J199" s="42">
        <f t="shared" si="20"/>
        <v>0</v>
      </c>
      <c r="K199" s="42">
        <f t="shared" si="20"/>
        <v>0</v>
      </c>
      <c r="L199" s="42">
        <f t="shared" si="20"/>
        <v>0</v>
      </c>
    </row>
    <row r="200" spans="1:12" ht="27" hidden="1" customHeight="1" collapsed="1">
      <c r="A200" s="51">
        <v>3</v>
      </c>
      <c r="B200" s="52">
        <v>1</v>
      </c>
      <c r="C200" s="52">
        <v>1</v>
      </c>
      <c r="D200" s="52">
        <v>5</v>
      </c>
      <c r="E200" s="52">
        <v>1</v>
      </c>
      <c r="F200" s="54">
        <v>1</v>
      </c>
      <c r="G200" s="53" t="s">
        <v>148</v>
      </c>
      <c r="H200" s="40">
        <v>170</v>
      </c>
      <c r="I200" s="56">
        <v>0</v>
      </c>
      <c r="J200" s="58">
        <v>0</v>
      </c>
      <c r="K200" s="58">
        <v>0</v>
      </c>
      <c r="L200" s="58">
        <v>0</v>
      </c>
    </row>
    <row r="201" spans="1:12" ht="26.25" hidden="1" customHeight="1" collapsed="1">
      <c r="A201" s="64">
        <v>3</v>
      </c>
      <c r="B201" s="65">
        <v>1</v>
      </c>
      <c r="C201" s="65">
        <v>2</v>
      </c>
      <c r="D201" s="65"/>
      <c r="E201" s="65"/>
      <c r="F201" s="67"/>
      <c r="G201" s="66" t="s">
        <v>149</v>
      </c>
      <c r="H201" s="40">
        <v>171</v>
      </c>
      <c r="I201" s="41">
        <f t="shared" ref="I201:L202" si="21">I202</f>
        <v>0</v>
      </c>
      <c r="J201" s="83">
        <f t="shared" si="21"/>
        <v>0</v>
      </c>
      <c r="K201" s="49">
        <f t="shared" si="21"/>
        <v>0</v>
      </c>
      <c r="L201" s="50">
        <f t="shared" si="21"/>
        <v>0</v>
      </c>
    </row>
    <row r="202" spans="1:12" ht="25.5" hidden="1" customHeight="1" collapsed="1">
      <c r="A202" s="51">
        <v>3</v>
      </c>
      <c r="B202" s="52">
        <v>1</v>
      </c>
      <c r="C202" s="52">
        <v>2</v>
      </c>
      <c r="D202" s="52">
        <v>1</v>
      </c>
      <c r="E202" s="52"/>
      <c r="F202" s="54"/>
      <c r="G202" s="66" t="s">
        <v>149</v>
      </c>
      <c r="H202" s="40">
        <v>172</v>
      </c>
      <c r="I202" s="61">
        <f t="shared" si="21"/>
        <v>0</v>
      </c>
      <c r="J202" s="81">
        <f t="shared" si="21"/>
        <v>0</v>
      </c>
      <c r="K202" s="42">
        <f t="shared" si="21"/>
        <v>0</v>
      </c>
      <c r="L202" s="41">
        <f t="shared" si="21"/>
        <v>0</v>
      </c>
    </row>
    <row r="203" spans="1:12" ht="26.25" hidden="1" customHeight="1" collapsed="1">
      <c r="A203" s="46">
        <v>3</v>
      </c>
      <c r="B203" s="44">
        <v>1</v>
      </c>
      <c r="C203" s="44">
        <v>2</v>
      </c>
      <c r="D203" s="44">
        <v>1</v>
      </c>
      <c r="E203" s="44">
        <v>1</v>
      </c>
      <c r="F203" s="47"/>
      <c r="G203" s="66" t="s">
        <v>149</v>
      </c>
      <c r="H203" s="40">
        <v>173</v>
      </c>
      <c r="I203" s="41">
        <f>SUM(I204:I207)</f>
        <v>0</v>
      </c>
      <c r="J203" s="82">
        <f>SUM(J204:J207)</f>
        <v>0</v>
      </c>
      <c r="K203" s="62">
        <f>SUM(K204:K207)</f>
        <v>0</v>
      </c>
      <c r="L203" s="61">
        <f>SUM(L204:L207)</f>
        <v>0</v>
      </c>
    </row>
    <row r="204" spans="1:12" ht="41.25" hidden="1" customHeight="1" collapsed="1">
      <c r="A204" s="51">
        <v>3</v>
      </c>
      <c r="B204" s="52">
        <v>1</v>
      </c>
      <c r="C204" s="52">
        <v>2</v>
      </c>
      <c r="D204" s="52">
        <v>1</v>
      </c>
      <c r="E204" s="52">
        <v>1</v>
      </c>
      <c r="F204" s="54">
        <v>2</v>
      </c>
      <c r="G204" s="53" t="s">
        <v>150</v>
      </c>
      <c r="H204" s="40">
        <v>174</v>
      </c>
      <c r="I204" s="58">
        <v>0</v>
      </c>
      <c r="J204" s="58">
        <v>0</v>
      </c>
      <c r="K204" s="58">
        <v>0</v>
      </c>
      <c r="L204" s="58">
        <v>0</v>
      </c>
    </row>
    <row r="205" spans="1:12" ht="14.25" hidden="1" customHeight="1" collapsed="1">
      <c r="A205" s="51">
        <v>3</v>
      </c>
      <c r="B205" s="52">
        <v>1</v>
      </c>
      <c r="C205" s="52">
        <v>2</v>
      </c>
      <c r="D205" s="51">
        <v>1</v>
      </c>
      <c r="E205" s="52">
        <v>1</v>
      </c>
      <c r="F205" s="54">
        <v>3</v>
      </c>
      <c r="G205" s="53" t="s">
        <v>151</v>
      </c>
      <c r="H205" s="40">
        <v>175</v>
      </c>
      <c r="I205" s="58">
        <v>0</v>
      </c>
      <c r="J205" s="58">
        <v>0</v>
      </c>
      <c r="K205" s="58">
        <v>0</v>
      </c>
      <c r="L205" s="58">
        <v>0</v>
      </c>
    </row>
    <row r="206" spans="1:12" ht="18.75" hidden="1" customHeight="1" collapsed="1">
      <c r="A206" s="51">
        <v>3</v>
      </c>
      <c r="B206" s="52">
        <v>1</v>
      </c>
      <c r="C206" s="52">
        <v>2</v>
      </c>
      <c r="D206" s="51">
        <v>1</v>
      </c>
      <c r="E206" s="52">
        <v>1</v>
      </c>
      <c r="F206" s="54">
        <v>4</v>
      </c>
      <c r="G206" s="53" t="s">
        <v>152</v>
      </c>
      <c r="H206" s="40">
        <v>176</v>
      </c>
      <c r="I206" s="58">
        <v>0</v>
      </c>
      <c r="J206" s="58">
        <v>0</v>
      </c>
      <c r="K206" s="58">
        <v>0</v>
      </c>
      <c r="L206" s="58">
        <v>0</v>
      </c>
    </row>
    <row r="207" spans="1:12" ht="17.25" hidden="1" customHeight="1" collapsed="1">
      <c r="A207" s="64">
        <v>3</v>
      </c>
      <c r="B207" s="73">
        <v>1</v>
      </c>
      <c r="C207" s="73">
        <v>2</v>
      </c>
      <c r="D207" s="72">
        <v>1</v>
      </c>
      <c r="E207" s="73">
        <v>1</v>
      </c>
      <c r="F207" s="74">
        <v>5</v>
      </c>
      <c r="G207" s="75" t="s">
        <v>153</v>
      </c>
      <c r="H207" s="40">
        <v>177</v>
      </c>
      <c r="I207" s="58">
        <v>0</v>
      </c>
      <c r="J207" s="58">
        <v>0</v>
      </c>
      <c r="K207" s="58">
        <v>0</v>
      </c>
      <c r="L207" s="101">
        <v>0</v>
      </c>
    </row>
    <row r="208" spans="1:12" ht="15" hidden="1" customHeight="1" collapsed="1">
      <c r="A208" s="51">
        <v>3</v>
      </c>
      <c r="B208" s="52">
        <v>1</v>
      </c>
      <c r="C208" s="52">
        <v>3</v>
      </c>
      <c r="D208" s="51"/>
      <c r="E208" s="52"/>
      <c r="F208" s="54"/>
      <c r="G208" s="53" t="s">
        <v>154</v>
      </c>
      <c r="H208" s="40">
        <v>178</v>
      </c>
      <c r="I208" s="41">
        <f>SUM(I209+I212)</f>
        <v>0</v>
      </c>
      <c r="J208" s="81">
        <f>SUM(J209+J212)</f>
        <v>0</v>
      </c>
      <c r="K208" s="42">
        <f>SUM(K209+K212)</f>
        <v>0</v>
      </c>
      <c r="L208" s="41">
        <f>SUM(L209+L212)</f>
        <v>0</v>
      </c>
    </row>
    <row r="209" spans="1:16" ht="27.75" hidden="1" customHeight="1" collapsed="1">
      <c r="A209" s="46">
        <v>3</v>
      </c>
      <c r="B209" s="44">
        <v>1</v>
      </c>
      <c r="C209" s="44">
        <v>3</v>
      </c>
      <c r="D209" s="46">
        <v>1</v>
      </c>
      <c r="E209" s="51"/>
      <c r="F209" s="47"/>
      <c r="G209" s="45" t="s">
        <v>155</v>
      </c>
      <c r="H209" s="40">
        <v>179</v>
      </c>
      <c r="I209" s="61">
        <f t="shared" ref="I209:L210" si="22">I210</f>
        <v>0</v>
      </c>
      <c r="J209" s="82">
        <f t="shared" si="22"/>
        <v>0</v>
      </c>
      <c r="K209" s="62">
        <f t="shared" si="22"/>
        <v>0</v>
      </c>
      <c r="L209" s="61">
        <f t="shared" si="22"/>
        <v>0</v>
      </c>
    </row>
    <row r="210" spans="1:16" ht="30.75" hidden="1" customHeight="1" collapsed="1">
      <c r="A210" s="51">
        <v>3</v>
      </c>
      <c r="B210" s="52">
        <v>1</v>
      </c>
      <c r="C210" s="52">
        <v>3</v>
      </c>
      <c r="D210" s="51">
        <v>1</v>
      </c>
      <c r="E210" s="51">
        <v>1</v>
      </c>
      <c r="F210" s="54"/>
      <c r="G210" s="45" t="s">
        <v>155</v>
      </c>
      <c r="H210" s="40">
        <v>180</v>
      </c>
      <c r="I210" s="41">
        <f t="shared" si="22"/>
        <v>0</v>
      </c>
      <c r="J210" s="81">
        <f t="shared" si="22"/>
        <v>0</v>
      </c>
      <c r="K210" s="42">
        <f t="shared" si="22"/>
        <v>0</v>
      </c>
      <c r="L210" s="41">
        <f t="shared" si="22"/>
        <v>0</v>
      </c>
    </row>
    <row r="211" spans="1:16" ht="27.75" hidden="1" customHeight="1" collapsed="1">
      <c r="A211" s="51">
        <v>3</v>
      </c>
      <c r="B211" s="53">
        <v>1</v>
      </c>
      <c r="C211" s="51">
        <v>3</v>
      </c>
      <c r="D211" s="52">
        <v>1</v>
      </c>
      <c r="E211" s="52">
        <v>1</v>
      </c>
      <c r="F211" s="54">
        <v>1</v>
      </c>
      <c r="G211" s="45" t="s">
        <v>155</v>
      </c>
      <c r="H211" s="40">
        <v>181</v>
      </c>
      <c r="I211" s="101">
        <v>0</v>
      </c>
      <c r="J211" s="101">
        <v>0</v>
      </c>
      <c r="K211" s="101">
        <v>0</v>
      </c>
      <c r="L211" s="101">
        <v>0</v>
      </c>
    </row>
    <row r="212" spans="1:16" ht="15" hidden="1" customHeight="1" collapsed="1">
      <c r="A212" s="51">
        <v>3</v>
      </c>
      <c r="B212" s="53">
        <v>1</v>
      </c>
      <c r="C212" s="51">
        <v>3</v>
      </c>
      <c r="D212" s="52">
        <v>2</v>
      </c>
      <c r="E212" s="52"/>
      <c r="F212" s="54"/>
      <c r="G212" s="53" t="s">
        <v>156</v>
      </c>
      <c r="H212" s="40">
        <v>182</v>
      </c>
      <c r="I212" s="41">
        <f>I213</f>
        <v>0</v>
      </c>
      <c r="J212" s="81">
        <f>J213</f>
        <v>0</v>
      </c>
      <c r="K212" s="42">
        <f>K213</f>
        <v>0</v>
      </c>
      <c r="L212" s="41">
        <f>L213</f>
        <v>0</v>
      </c>
    </row>
    <row r="213" spans="1:16" ht="15.75" hidden="1" customHeight="1" collapsed="1">
      <c r="A213" s="46">
        <v>3</v>
      </c>
      <c r="B213" s="45">
        <v>1</v>
      </c>
      <c r="C213" s="46">
        <v>3</v>
      </c>
      <c r="D213" s="44">
        <v>2</v>
      </c>
      <c r="E213" s="44">
        <v>1</v>
      </c>
      <c r="F213" s="47"/>
      <c r="G213" s="53" t="s">
        <v>156</v>
      </c>
      <c r="H213" s="40">
        <v>183</v>
      </c>
      <c r="I213" s="41">
        <f>SUM(I214:I219)</f>
        <v>0</v>
      </c>
      <c r="J213" s="41">
        <f>SUM(J214:J219)</f>
        <v>0</v>
      </c>
      <c r="K213" s="41">
        <f>SUM(K214:K219)</f>
        <v>0</v>
      </c>
      <c r="L213" s="41">
        <f>SUM(L214:L219)</f>
        <v>0</v>
      </c>
      <c r="M213" s="138"/>
      <c r="N213" s="138"/>
      <c r="O213" s="138"/>
      <c r="P213" s="138"/>
    </row>
    <row r="214" spans="1:16" ht="15" hidden="1" customHeight="1" collapsed="1">
      <c r="A214" s="51">
        <v>3</v>
      </c>
      <c r="B214" s="53">
        <v>1</v>
      </c>
      <c r="C214" s="51">
        <v>3</v>
      </c>
      <c r="D214" s="52">
        <v>2</v>
      </c>
      <c r="E214" s="52">
        <v>1</v>
      </c>
      <c r="F214" s="54">
        <v>1</v>
      </c>
      <c r="G214" s="53" t="s">
        <v>157</v>
      </c>
      <c r="H214" s="40">
        <v>184</v>
      </c>
      <c r="I214" s="58">
        <v>0</v>
      </c>
      <c r="J214" s="58">
        <v>0</v>
      </c>
      <c r="K214" s="58">
        <v>0</v>
      </c>
      <c r="L214" s="101">
        <v>0</v>
      </c>
    </row>
    <row r="215" spans="1:16" ht="26.25" hidden="1" customHeight="1" collapsed="1">
      <c r="A215" s="51">
        <v>3</v>
      </c>
      <c r="B215" s="53">
        <v>1</v>
      </c>
      <c r="C215" s="51">
        <v>3</v>
      </c>
      <c r="D215" s="52">
        <v>2</v>
      </c>
      <c r="E215" s="52">
        <v>1</v>
      </c>
      <c r="F215" s="54">
        <v>2</v>
      </c>
      <c r="G215" s="53" t="s">
        <v>158</v>
      </c>
      <c r="H215" s="40">
        <v>185</v>
      </c>
      <c r="I215" s="58">
        <v>0</v>
      </c>
      <c r="J215" s="58">
        <v>0</v>
      </c>
      <c r="K215" s="58">
        <v>0</v>
      </c>
      <c r="L215" s="58">
        <v>0</v>
      </c>
    </row>
    <row r="216" spans="1:16" ht="16.5" hidden="1" customHeight="1" collapsed="1">
      <c r="A216" s="51">
        <v>3</v>
      </c>
      <c r="B216" s="53">
        <v>1</v>
      </c>
      <c r="C216" s="51">
        <v>3</v>
      </c>
      <c r="D216" s="52">
        <v>2</v>
      </c>
      <c r="E216" s="52">
        <v>1</v>
      </c>
      <c r="F216" s="54">
        <v>3</v>
      </c>
      <c r="G216" s="53" t="s">
        <v>159</v>
      </c>
      <c r="H216" s="40">
        <v>186</v>
      </c>
      <c r="I216" s="58">
        <v>0</v>
      </c>
      <c r="J216" s="58">
        <v>0</v>
      </c>
      <c r="K216" s="58">
        <v>0</v>
      </c>
      <c r="L216" s="58">
        <v>0</v>
      </c>
    </row>
    <row r="217" spans="1:16" ht="27.75" hidden="1" customHeight="1" collapsed="1">
      <c r="A217" s="51">
        <v>3</v>
      </c>
      <c r="B217" s="53">
        <v>1</v>
      </c>
      <c r="C217" s="51">
        <v>3</v>
      </c>
      <c r="D217" s="52">
        <v>2</v>
      </c>
      <c r="E217" s="52">
        <v>1</v>
      </c>
      <c r="F217" s="54">
        <v>4</v>
      </c>
      <c r="G217" s="53" t="s">
        <v>160</v>
      </c>
      <c r="H217" s="40">
        <v>187</v>
      </c>
      <c r="I217" s="58">
        <v>0</v>
      </c>
      <c r="J217" s="58">
        <v>0</v>
      </c>
      <c r="K217" s="58">
        <v>0</v>
      </c>
      <c r="L217" s="101">
        <v>0</v>
      </c>
    </row>
    <row r="218" spans="1:16" ht="15.75" hidden="1" customHeight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5</v>
      </c>
      <c r="G218" s="45" t="s">
        <v>161</v>
      </c>
      <c r="H218" s="40">
        <v>188</v>
      </c>
      <c r="I218" s="58">
        <v>0</v>
      </c>
      <c r="J218" s="58">
        <v>0</v>
      </c>
      <c r="K218" s="58">
        <v>0</v>
      </c>
      <c r="L218" s="58">
        <v>0</v>
      </c>
    </row>
    <row r="219" spans="1:16" ht="13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6</v>
      </c>
      <c r="G219" s="45" t="s">
        <v>156</v>
      </c>
      <c r="H219" s="40">
        <v>189</v>
      </c>
      <c r="I219" s="58">
        <v>0</v>
      </c>
      <c r="J219" s="58">
        <v>0</v>
      </c>
      <c r="K219" s="58">
        <v>0</v>
      </c>
      <c r="L219" s="101">
        <v>0</v>
      </c>
    </row>
    <row r="220" spans="1:16" ht="27" hidden="1" customHeight="1" collapsed="1">
      <c r="A220" s="46">
        <v>3</v>
      </c>
      <c r="B220" s="44">
        <v>1</v>
      </c>
      <c r="C220" s="44">
        <v>4</v>
      </c>
      <c r="D220" s="44"/>
      <c r="E220" s="44"/>
      <c r="F220" s="47"/>
      <c r="G220" s="45" t="s">
        <v>162</v>
      </c>
      <c r="H220" s="40">
        <v>190</v>
      </c>
      <c r="I220" s="61">
        <f t="shared" ref="I220:L222" si="23">I221</f>
        <v>0</v>
      </c>
      <c r="J220" s="82">
        <f t="shared" si="23"/>
        <v>0</v>
      </c>
      <c r="K220" s="62">
        <f t="shared" si="23"/>
        <v>0</v>
      </c>
      <c r="L220" s="62">
        <f t="shared" si="23"/>
        <v>0</v>
      </c>
    </row>
    <row r="221" spans="1:16" ht="27" hidden="1" customHeight="1" collapsed="1">
      <c r="A221" s="64">
        <v>3</v>
      </c>
      <c r="B221" s="73">
        <v>1</v>
      </c>
      <c r="C221" s="73">
        <v>4</v>
      </c>
      <c r="D221" s="73">
        <v>1</v>
      </c>
      <c r="E221" s="73"/>
      <c r="F221" s="74"/>
      <c r="G221" s="45" t="s">
        <v>162</v>
      </c>
      <c r="H221" s="40">
        <v>191</v>
      </c>
      <c r="I221" s="68">
        <f t="shared" si="23"/>
        <v>0</v>
      </c>
      <c r="J221" s="94">
        <f t="shared" si="23"/>
        <v>0</v>
      </c>
      <c r="K221" s="69">
        <f t="shared" si="23"/>
        <v>0</v>
      </c>
      <c r="L221" s="69">
        <f t="shared" si="23"/>
        <v>0</v>
      </c>
    </row>
    <row r="222" spans="1:16" ht="27.75" hidden="1" customHeight="1" collapsed="1">
      <c r="A222" s="51">
        <v>3</v>
      </c>
      <c r="B222" s="52">
        <v>1</v>
      </c>
      <c r="C222" s="52">
        <v>4</v>
      </c>
      <c r="D222" s="52">
        <v>1</v>
      </c>
      <c r="E222" s="52">
        <v>1</v>
      </c>
      <c r="F222" s="54"/>
      <c r="G222" s="45" t="s">
        <v>163</v>
      </c>
      <c r="H222" s="40">
        <v>192</v>
      </c>
      <c r="I222" s="41">
        <f t="shared" si="23"/>
        <v>0</v>
      </c>
      <c r="J222" s="81">
        <f t="shared" si="23"/>
        <v>0</v>
      </c>
      <c r="K222" s="42">
        <f t="shared" si="23"/>
        <v>0</v>
      </c>
      <c r="L222" s="42">
        <f t="shared" si="23"/>
        <v>0</v>
      </c>
    </row>
    <row r="223" spans="1:16" ht="27" hidden="1" customHeight="1" collapsed="1">
      <c r="A223" s="55">
        <v>3</v>
      </c>
      <c r="B223" s="51">
        <v>1</v>
      </c>
      <c r="C223" s="52">
        <v>4</v>
      </c>
      <c r="D223" s="52">
        <v>1</v>
      </c>
      <c r="E223" s="52">
        <v>1</v>
      </c>
      <c r="F223" s="54">
        <v>1</v>
      </c>
      <c r="G223" s="45" t="s">
        <v>163</v>
      </c>
      <c r="H223" s="40">
        <v>193</v>
      </c>
      <c r="I223" s="58">
        <v>0</v>
      </c>
      <c r="J223" s="58">
        <v>0</v>
      </c>
      <c r="K223" s="58">
        <v>0</v>
      </c>
      <c r="L223" s="58">
        <v>0</v>
      </c>
    </row>
    <row r="224" spans="1:16" ht="26.25" hidden="1" customHeight="1" collapsed="1">
      <c r="A224" s="55">
        <v>3</v>
      </c>
      <c r="B224" s="52">
        <v>1</v>
      </c>
      <c r="C224" s="52">
        <v>5</v>
      </c>
      <c r="D224" s="52"/>
      <c r="E224" s="52"/>
      <c r="F224" s="54"/>
      <c r="G224" s="53" t="s">
        <v>164</v>
      </c>
      <c r="H224" s="40">
        <v>194</v>
      </c>
      <c r="I224" s="41">
        <f t="shared" ref="I224:L225" si="24">I225</f>
        <v>0</v>
      </c>
      <c r="J224" s="41">
        <f t="shared" si="24"/>
        <v>0</v>
      </c>
      <c r="K224" s="41">
        <f t="shared" si="24"/>
        <v>0</v>
      </c>
      <c r="L224" s="41">
        <f t="shared" si="24"/>
        <v>0</v>
      </c>
    </row>
    <row r="225" spans="1:12" ht="30" hidden="1" customHeight="1" collapsed="1">
      <c r="A225" s="55">
        <v>3</v>
      </c>
      <c r="B225" s="52">
        <v>1</v>
      </c>
      <c r="C225" s="52">
        <v>5</v>
      </c>
      <c r="D225" s="52">
        <v>1</v>
      </c>
      <c r="E225" s="52"/>
      <c r="F225" s="54"/>
      <c r="G225" s="53" t="s">
        <v>164</v>
      </c>
      <c r="H225" s="40">
        <v>195</v>
      </c>
      <c r="I225" s="41">
        <f t="shared" si="24"/>
        <v>0</v>
      </c>
      <c r="J225" s="41">
        <f t="shared" si="24"/>
        <v>0</v>
      </c>
      <c r="K225" s="41">
        <f t="shared" si="24"/>
        <v>0</v>
      </c>
      <c r="L225" s="41">
        <f t="shared" si="24"/>
        <v>0</v>
      </c>
    </row>
    <row r="226" spans="1:12" ht="27" hidden="1" customHeight="1" collapsed="1">
      <c r="A226" s="55">
        <v>3</v>
      </c>
      <c r="B226" s="52">
        <v>1</v>
      </c>
      <c r="C226" s="52">
        <v>5</v>
      </c>
      <c r="D226" s="52">
        <v>1</v>
      </c>
      <c r="E226" s="52">
        <v>1</v>
      </c>
      <c r="F226" s="54"/>
      <c r="G226" s="53" t="s">
        <v>164</v>
      </c>
      <c r="H226" s="40">
        <v>196</v>
      </c>
      <c r="I226" s="41">
        <f>SUM(I227:I229)</f>
        <v>0</v>
      </c>
      <c r="J226" s="41">
        <f>SUM(J227:J229)</f>
        <v>0</v>
      </c>
      <c r="K226" s="41">
        <f>SUM(K227:K229)</f>
        <v>0</v>
      </c>
      <c r="L226" s="41">
        <f>SUM(L227:L229)</f>
        <v>0</v>
      </c>
    </row>
    <row r="227" spans="1:12" ht="21" hidden="1" customHeight="1" collapsed="1">
      <c r="A227" s="55">
        <v>3</v>
      </c>
      <c r="B227" s="52">
        <v>1</v>
      </c>
      <c r="C227" s="52">
        <v>5</v>
      </c>
      <c r="D227" s="52">
        <v>1</v>
      </c>
      <c r="E227" s="52">
        <v>1</v>
      </c>
      <c r="F227" s="54">
        <v>1</v>
      </c>
      <c r="G227" s="103" t="s">
        <v>165</v>
      </c>
      <c r="H227" s="40">
        <v>197</v>
      </c>
      <c r="I227" s="58">
        <v>0</v>
      </c>
      <c r="J227" s="58">
        <v>0</v>
      </c>
      <c r="K227" s="58">
        <v>0</v>
      </c>
      <c r="L227" s="58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>
        <v>1</v>
      </c>
      <c r="E228" s="52">
        <v>1</v>
      </c>
      <c r="F228" s="54">
        <v>2</v>
      </c>
      <c r="G228" s="103" t="s">
        <v>166</v>
      </c>
      <c r="H228" s="40">
        <v>198</v>
      </c>
      <c r="I228" s="58">
        <v>0</v>
      </c>
      <c r="J228" s="58">
        <v>0</v>
      </c>
      <c r="K228" s="58">
        <v>0</v>
      </c>
      <c r="L228" s="58">
        <v>0</v>
      </c>
    </row>
    <row r="229" spans="1:12" ht="28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>
        <v>1</v>
      </c>
      <c r="F229" s="54">
        <v>3</v>
      </c>
      <c r="G229" s="103" t="s">
        <v>167</v>
      </c>
      <c r="H229" s="40">
        <v>199</v>
      </c>
      <c r="I229" s="58">
        <v>0</v>
      </c>
      <c r="J229" s="58">
        <v>0</v>
      </c>
      <c r="K229" s="58">
        <v>0</v>
      </c>
      <c r="L229" s="58">
        <v>0</v>
      </c>
    </row>
    <row r="230" spans="1:12" s="1" customFormat="1" ht="41.25" hidden="1" customHeight="1" collapsed="1">
      <c r="A230" s="36">
        <v>3</v>
      </c>
      <c r="B230" s="37">
        <v>2</v>
      </c>
      <c r="C230" s="37"/>
      <c r="D230" s="37"/>
      <c r="E230" s="37"/>
      <c r="F230" s="39"/>
      <c r="G230" s="38" t="s">
        <v>168</v>
      </c>
      <c r="H230" s="40">
        <v>200</v>
      </c>
      <c r="I230" s="41">
        <f>SUM(I231+I263)</f>
        <v>0</v>
      </c>
      <c r="J230" s="81">
        <f>SUM(J231+J263)</f>
        <v>0</v>
      </c>
      <c r="K230" s="42">
        <f>SUM(K231+K263)</f>
        <v>0</v>
      </c>
      <c r="L230" s="42">
        <f>SUM(L231+L263)</f>
        <v>0</v>
      </c>
    </row>
    <row r="231" spans="1:12" ht="26.25" hidden="1" customHeight="1" collapsed="1">
      <c r="A231" s="64">
        <v>3</v>
      </c>
      <c r="B231" s="72">
        <v>2</v>
      </c>
      <c r="C231" s="73">
        <v>1</v>
      </c>
      <c r="D231" s="73"/>
      <c r="E231" s="73"/>
      <c r="F231" s="74"/>
      <c r="G231" s="75" t="s">
        <v>169</v>
      </c>
      <c r="H231" s="40">
        <v>201</v>
      </c>
      <c r="I231" s="68">
        <f>SUM(I232+I241+I245+I249+I253+I256+I259)</f>
        <v>0</v>
      </c>
      <c r="J231" s="94">
        <f>SUM(J232+J241+J245+J249+J253+J256+J259)</f>
        <v>0</v>
      </c>
      <c r="K231" s="69">
        <f>SUM(K232+K241+K245+K249+K253+K256+K259)</f>
        <v>0</v>
      </c>
      <c r="L231" s="69">
        <f>SUM(L232+L241+L245+L249+L253+L256+L259)</f>
        <v>0</v>
      </c>
    </row>
    <row r="232" spans="1:12" ht="15.75" hidden="1" customHeight="1" collapsed="1">
      <c r="A232" s="51">
        <v>3</v>
      </c>
      <c r="B232" s="52">
        <v>2</v>
      </c>
      <c r="C232" s="52">
        <v>1</v>
      </c>
      <c r="D232" s="52">
        <v>1</v>
      </c>
      <c r="E232" s="52"/>
      <c r="F232" s="54"/>
      <c r="G232" s="53" t="s">
        <v>170</v>
      </c>
      <c r="H232" s="40">
        <v>202</v>
      </c>
      <c r="I232" s="68">
        <f>I233</f>
        <v>0</v>
      </c>
      <c r="J232" s="68">
        <f>J233</f>
        <v>0</v>
      </c>
      <c r="K232" s="68">
        <f>K233</f>
        <v>0</v>
      </c>
      <c r="L232" s="68">
        <f>L233</f>
        <v>0</v>
      </c>
    </row>
    <row r="233" spans="1:12" ht="12" hidden="1" customHeight="1" collapsed="1">
      <c r="A233" s="51">
        <v>3</v>
      </c>
      <c r="B233" s="51">
        <v>2</v>
      </c>
      <c r="C233" s="52">
        <v>1</v>
      </c>
      <c r="D233" s="52">
        <v>1</v>
      </c>
      <c r="E233" s="52">
        <v>1</v>
      </c>
      <c r="F233" s="54"/>
      <c r="G233" s="53" t="s">
        <v>171</v>
      </c>
      <c r="H233" s="40">
        <v>203</v>
      </c>
      <c r="I233" s="41">
        <f>SUM(I234:I234)</f>
        <v>0</v>
      </c>
      <c r="J233" s="81">
        <f>SUM(J234:J234)</f>
        <v>0</v>
      </c>
      <c r="K233" s="42">
        <f>SUM(K234:K234)</f>
        <v>0</v>
      </c>
      <c r="L233" s="42">
        <f>SUM(L234:L234)</f>
        <v>0</v>
      </c>
    </row>
    <row r="234" spans="1:12" ht="14.25" hidden="1" customHeight="1" collapsed="1">
      <c r="A234" s="64">
        <v>3</v>
      </c>
      <c r="B234" s="64">
        <v>2</v>
      </c>
      <c r="C234" s="73">
        <v>1</v>
      </c>
      <c r="D234" s="73">
        <v>1</v>
      </c>
      <c r="E234" s="73">
        <v>1</v>
      </c>
      <c r="F234" s="74">
        <v>1</v>
      </c>
      <c r="G234" s="75" t="s">
        <v>171</v>
      </c>
      <c r="H234" s="40">
        <v>204</v>
      </c>
      <c r="I234" s="58">
        <v>0</v>
      </c>
      <c r="J234" s="58">
        <v>0</v>
      </c>
      <c r="K234" s="58">
        <v>0</v>
      </c>
      <c r="L234" s="58">
        <v>0</v>
      </c>
    </row>
    <row r="235" spans="1:12" ht="14.25" hidden="1" customHeight="1" collapsed="1">
      <c r="A235" s="64">
        <v>3</v>
      </c>
      <c r="B235" s="73">
        <v>2</v>
      </c>
      <c r="C235" s="73">
        <v>1</v>
      </c>
      <c r="D235" s="73">
        <v>1</v>
      </c>
      <c r="E235" s="73">
        <v>2</v>
      </c>
      <c r="F235" s="74"/>
      <c r="G235" s="75" t="s">
        <v>172</v>
      </c>
      <c r="H235" s="40">
        <v>205</v>
      </c>
      <c r="I235" s="41">
        <f>SUM(I236:I237)</f>
        <v>0</v>
      </c>
      <c r="J235" s="41">
        <f>SUM(J236:J237)</f>
        <v>0</v>
      </c>
      <c r="K235" s="41">
        <f>SUM(K236:K237)</f>
        <v>0</v>
      </c>
      <c r="L235" s="41">
        <f>SUM(L236:L237)</f>
        <v>0</v>
      </c>
    </row>
    <row r="236" spans="1:12" ht="14.25" hidden="1" customHeight="1" collapsed="1">
      <c r="A236" s="64">
        <v>3</v>
      </c>
      <c r="B236" s="73">
        <v>2</v>
      </c>
      <c r="C236" s="73">
        <v>1</v>
      </c>
      <c r="D236" s="73">
        <v>1</v>
      </c>
      <c r="E236" s="73">
        <v>2</v>
      </c>
      <c r="F236" s="74">
        <v>1</v>
      </c>
      <c r="G236" s="75" t="s">
        <v>173</v>
      </c>
      <c r="H236" s="40">
        <v>206</v>
      </c>
      <c r="I236" s="58">
        <v>0</v>
      </c>
      <c r="J236" s="58">
        <v>0</v>
      </c>
      <c r="K236" s="58">
        <v>0</v>
      </c>
      <c r="L236" s="58">
        <v>0</v>
      </c>
    </row>
    <row r="237" spans="1:12" ht="14.25" hidden="1" customHeight="1" collapsed="1">
      <c r="A237" s="64">
        <v>3</v>
      </c>
      <c r="B237" s="73">
        <v>2</v>
      </c>
      <c r="C237" s="73">
        <v>1</v>
      </c>
      <c r="D237" s="73">
        <v>1</v>
      </c>
      <c r="E237" s="73">
        <v>2</v>
      </c>
      <c r="F237" s="74">
        <v>2</v>
      </c>
      <c r="G237" s="75" t="s">
        <v>174</v>
      </c>
      <c r="H237" s="40">
        <v>207</v>
      </c>
      <c r="I237" s="58">
        <v>0</v>
      </c>
      <c r="J237" s="58">
        <v>0</v>
      </c>
      <c r="K237" s="58">
        <v>0</v>
      </c>
      <c r="L237" s="58">
        <v>0</v>
      </c>
    </row>
    <row r="238" spans="1:12" ht="14.25" hidden="1" customHeight="1" collapsed="1">
      <c r="A238" s="64">
        <v>3</v>
      </c>
      <c r="B238" s="73">
        <v>2</v>
      </c>
      <c r="C238" s="73">
        <v>1</v>
      </c>
      <c r="D238" s="73">
        <v>1</v>
      </c>
      <c r="E238" s="73">
        <v>3</v>
      </c>
      <c r="F238" s="106"/>
      <c r="G238" s="75" t="s">
        <v>175</v>
      </c>
      <c r="H238" s="40">
        <v>208</v>
      </c>
      <c r="I238" s="41">
        <f>SUM(I239:I240)</f>
        <v>0</v>
      </c>
      <c r="J238" s="41">
        <f>SUM(J239:J240)</f>
        <v>0</v>
      </c>
      <c r="K238" s="41">
        <f>SUM(K239:K240)</f>
        <v>0</v>
      </c>
      <c r="L238" s="41">
        <f>SUM(L239:L240)</f>
        <v>0</v>
      </c>
    </row>
    <row r="239" spans="1:12" ht="14.25" hidden="1" customHeight="1" collapsed="1">
      <c r="A239" s="64">
        <v>3</v>
      </c>
      <c r="B239" s="73">
        <v>2</v>
      </c>
      <c r="C239" s="73">
        <v>1</v>
      </c>
      <c r="D239" s="73">
        <v>1</v>
      </c>
      <c r="E239" s="73">
        <v>3</v>
      </c>
      <c r="F239" s="74">
        <v>1</v>
      </c>
      <c r="G239" s="75" t="s">
        <v>176</v>
      </c>
      <c r="H239" s="40">
        <v>209</v>
      </c>
      <c r="I239" s="58">
        <v>0</v>
      </c>
      <c r="J239" s="58">
        <v>0</v>
      </c>
      <c r="K239" s="58">
        <v>0</v>
      </c>
      <c r="L239" s="58">
        <v>0</v>
      </c>
    </row>
    <row r="240" spans="1:12" ht="14.25" hidden="1" customHeight="1" collapsed="1">
      <c r="A240" s="64">
        <v>3</v>
      </c>
      <c r="B240" s="73">
        <v>2</v>
      </c>
      <c r="C240" s="73">
        <v>1</v>
      </c>
      <c r="D240" s="73">
        <v>1</v>
      </c>
      <c r="E240" s="73">
        <v>3</v>
      </c>
      <c r="F240" s="74">
        <v>2</v>
      </c>
      <c r="G240" s="75" t="s">
        <v>177</v>
      </c>
      <c r="H240" s="40">
        <v>210</v>
      </c>
      <c r="I240" s="58">
        <v>0</v>
      </c>
      <c r="J240" s="58">
        <v>0</v>
      </c>
      <c r="K240" s="58">
        <v>0</v>
      </c>
      <c r="L240" s="58">
        <v>0</v>
      </c>
    </row>
    <row r="241" spans="1:12" ht="27" hidden="1" customHeight="1" collapsed="1">
      <c r="A241" s="51">
        <v>3</v>
      </c>
      <c r="B241" s="52">
        <v>2</v>
      </c>
      <c r="C241" s="52">
        <v>1</v>
      </c>
      <c r="D241" s="52">
        <v>2</v>
      </c>
      <c r="E241" s="52"/>
      <c r="F241" s="54"/>
      <c r="G241" s="53" t="s">
        <v>178</v>
      </c>
      <c r="H241" s="40">
        <v>211</v>
      </c>
      <c r="I241" s="41">
        <f>I242</f>
        <v>0</v>
      </c>
      <c r="J241" s="41">
        <f>J242</f>
        <v>0</v>
      </c>
      <c r="K241" s="41">
        <f>K242</f>
        <v>0</v>
      </c>
      <c r="L241" s="41">
        <f>L242</f>
        <v>0</v>
      </c>
    </row>
    <row r="242" spans="1:12" ht="14.25" hidden="1" customHeight="1" collapsed="1">
      <c r="A242" s="51">
        <v>3</v>
      </c>
      <c r="B242" s="52">
        <v>2</v>
      </c>
      <c r="C242" s="52">
        <v>1</v>
      </c>
      <c r="D242" s="52">
        <v>2</v>
      </c>
      <c r="E242" s="52">
        <v>1</v>
      </c>
      <c r="F242" s="54"/>
      <c r="G242" s="53" t="s">
        <v>178</v>
      </c>
      <c r="H242" s="40">
        <v>212</v>
      </c>
      <c r="I242" s="41">
        <f>SUM(I243:I244)</f>
        <v>0</v>
      </c>
      <c r="J242" s="81">
        <f>SUM(J243:J244)</f>
        <v>0</v>
      </c>
      <c r="K242" s="42">
        <f>SUM(K243:K244)</f>
        <v>0</v>
      </c>
      <c r="L242" s="42">
        <f>SUM(L243:L244)</f>
        <v>0</v>
      </c>
    </row>
    <row r="243" spans="1:12" ht="27" hidden="1" customHeight="1" collapsed="1">
      <c r="A243" s="64">
        <v>3</v>
      </c>
      <c r="B243" s="72">
        <v>2</v>
      </c>
      <c r="C243" s="73">
        <v>1</v>
      </c>
      <c r="D243" s="73">
        <v>2</v>
      </c>
      <c r="E243" s="73">
        <v>1</v>
      </c>
      <c r="F243" s="74">
        <v>1</v>
      </c>
      <c r="G243" s="75" t="s">
        <v>179</v>
      </c>
      <c r="H243" s="40">
        <v>213</v>
      </c>
      <c r="I243" s="58">
        <v>0</v>
      </c>
      <c r="J243" s="58">
        <v>0</v>
      </c>
      <c r="K243" s="58">
        <v>0</v>
      </c>
      <c r="L243" s="58">
        <v>0</v>
      </c>
    </row>
    <row r="244" spans="1:12" ht="25.5" hidden="1" customHeight="1" collapsed="1">
      <c r="A244" s="51">
        <v>3</v>
      </c>
      <c r="B244" s="52">
        <v>2</v>
      </c>
      <c r="C244" s="52">
        <v>1</v>
      </c>
      <c r="D244" s="52">
        <v>2</v>
      </c>
      <c r="E244" s="52">
        <v>1</v>
      </c>
      <c r="F244" s="54">
        <v>2</v>
      </c>
      <c r="G244" s="53" t="s">
        <v>180</v>
      </c>
      <c r="H244" s="40">
        <v>214</v>
      </c>
      <c r="I244" s="58">
        <v>0</v>
      </c>
      <c r="J244" s="58">
        <v>0</v>
      </c>
      <c r="K244" s="58">
        <v>0</v>
      </c>
      <c r="L244" s="58">
        <v>0</v>
      </c>
    </row>
    <row r="245" spans="1:12" ht="26.25" hidden="1" customHeight="1" collapsed="1">
      <c r="A245" s="46">
        <v>3</v>
      </c>
      <c r="B245" s="44">
        <v>2</v>
      </c>
      <c r="C245" s="44">
        <v>1</v>
      </c>
      <c r="D245" s="44">
        <v>3</v>
      </c>
      <c r="E245" s="44"/>
      <c r="F245" s="47"/>
      <c r="G245" s="45" t="s">
        <v>181</v>
      </c>
      <c r="H245" s="40">
        <v>215</v>
      </c>
      <c r="I245" s="61">
        <f>I246</f>
        <v>0</v>
      </c>
      <c r="J245" s="82">
        <f>J246</f>
        <v>0</v>
      </c>
      <c r="K245" s="62">
        <f>K246</f>
        <v>0</v>
      </c>
      <c r="L245" s="62">
        <f>L246</f>
        <v>0</v>
      </c>
    </row>
    <row r="246" spans="1:12" ht="29.25" hidden="1" customHeight="1" collapsed="1">
      <c r="A246" s="51">
        <v>3</v>
      </c>
      <c r="B246" s="52">
        <v>2</v>
      </c>
      <c r="C246" s="52">
        <v>1</v>
      </c>
      <c r="D246" s="52">
        <v>3</v>
      </c>
      <c r="E246" s="52">
        <v>1</v>
      </c>
      <c r="F246" s="54"/>
      <c r="G246" s="45" t="s">
        <v>181</v>
      </c>
      <c r="H246" s="40">
        <v>216</v>
      </c>
      <c r="I246" s="41">
        <f>I247+I248</f>
        <v>0</v>
      </c>
      <c r="J246" s="41">
        <f>J247+J248</f>
        <v>0</v>
      </c>
      <c r="K246" s="41">
        <f>K247+K248</f>
        <v>0</v>
      </c>
      <c r="L246" s="41">
        <f>L247+L248</f>
        <v>0</v>
      </c>
    </row>
    <row r="247" spans="1:12" ht="30" hidden="1" customHeight="1" collapsed="1">
      <c r="A247" s="51">
        <v>3</v>
      </c>
      <c r="B247" s="52">
        <v>2</v>
      </c>
      <c r="C247" s="52">
        <v>1</v>
      </c>
      <c r="D247" s="52">
        <v>3</v>
      </c>
      <c r="E247" s="52">
        <v>1</v>
      </c>
      <c r="F247" s="54">
        <v>1</v>
      </c>
      <c r="G247" s="53" t="s">
        <v>182</v>
      </c>
      <c r="H247" s="40">
        <v>217</v>
      </c>
      <c r="I247" s="58">
        <v>0</v>
      </c>
      <c r="J247" s="58">
        <v>0</v>
      </c>
      <c r="K247" s="58">
        <v>0</v>
      </c>
      <c r="L247" s="58">
        <v>0</v>
      </c>
    </row>
    <row r="248" spans="1:12" ht="27.75" hidden="1" customHeight="1" collapsed="1">
      <c r="A248" s="51">
        <v>3</v>
      </c>
      <c r="B248" s="52">
        <v>2</v>
      </c>
      <c r="C248" s="52">
        <v>1</v>
      </c>
      <c r="D248" s="52">
        <v>3</v>
      </c>
      <c r="E248" s="52">
        <v>1</v>
      </c>
      <c r="F248" s="54">
        <v>2</v>
      </c>
      <c r="G248" s="53" t="s">
        <v>183</v>
      </c>
      <c r="H248" s="40">
        <v>218</v>
      </c>
      <c r="I248" s="101">
        <v>0</v>
      </c>
      <c r="J248" s="98">
        <v>0</v>
      </c>
      <c r="K248" s="101">
        <v>0</v>
      </c>
      <c r="L248" s="101">
        <v>0</v>
      </c>
    </row>
    <row r="249" spans="1:12" ht="12" hidden="1" customHeight="1" collapsed="1">
      <c r="A249" s="51">
        <v>3</v>
      </c>
      <c r="B249" s="52">
        <v>2</v>
      </c>
      <c r="C249" s="52">
        <v>1</v>
      </c>
      <c r="D249" s="52">
        <v>4</v>
      </c>
      <c r="E249" s="52"/>
      <c r="F249" s="54"/>
      <c r="G249" s="53" t="s">
        <v>184</v>
      </c>
      <c r="H249" s="40">
        <v>219</v>
      </c>
      <c r="I249" s="41">
        <f>I250</f>
        <v>0</v>
      </c>
      <c r="J249" s="42">
        <f>J250</f>
        <v>0</v>
      </c>
      <c r="K249" s="41">
        <f>K250</f>
        <v>0</v>
      </c>
      <c r="L249" s="42">
        <f>L250</f>
        <v>0</v>
      </c>
    </row>
    <row r="250" spans="1:12" ht="14.25" hidden="1" customHeight="1" collapsed="1">
      <c r="A250" s="46">
        <v>3</v>
      </c>
      <c r="B250" s="44">
        <v>2</v>
      </c>
      <c r="C250" s="44">
        <v>1</v>
      </c>
      <c r="D250" s="44">
        <v>4</v>
      </c>
      <c r="E250" s="44">
        <v>1</v>
      </c>
      <c r="F250" s="47"/>
      <c r="G250" s="45" t="s">
        <v>184</v>
      </c>
      <c r="H250" s="40">
        <v>220</v>
      </c>
      <c r="I250" s="61">
        <f>SUM(I251:I252)</f>
        <v>0</v>
      </c>
      <c r="J250" s="82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4</v>
      </c>
      <c r="E251" s="52">
        <v>1</v>
      </c>
      <c r="F251" s="54">
        <v>1</v>
      </c>
      <c r="G251" s="53" t="s">
        <v>185</v>
      </c>
      <c r="H251" s="40">
        <v>221</v>
      </c>
      <c r="I251" s="58">
        <v>0</v>
      </c>
      <c r="J251" s="58">
        <v>0</v>
      </c>
      <c r="K251" s="58">
        <v>0</v>
      </c>
      <c r="L251" s="58">
        <v>0</v>
      </c>
    </row>
    <row r="252" spans="1:12" ht="18.75" hidden="1" customHeight="1" collapsed="1">
      <c r="A252" s="51">
        <v>3</v>
      </c>
      <c r="B252" s="52">
        <v>2</v>
      </c>
      <c r="C252" s="52">
        <v>1</v>
      </c>
      <c r="D252" s="52">
        <v>4</v>
      </c>
      <c r="E252" s="52">
        <v>1</v>
      </c>
      <c r="F252" s="54">
        <v>2</v>
      </c>
      <c r="G252" s="53" t="s">
        <v>186</v>
      </c>
      <c r="H252" s="40">
        <v>222</v>
      </c>
      <c r="I252" s="58">
        <v>0</v>
      </c>
      <c r="J252" s="58">
        <v>0</v>
      </c>
      <c r="K252" s="58">
        <v>0</v>
      </c>
      <c r="L252" s="58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5</v>
      </c>
      <c r="E253" s="52"/>
      <c r="F253" s="54"/>
      <c r="G253" s="53" t="s">
        <v>187</v>
      </c>
      <c r="H253" s="40">
        <v>223</v>
      </c>
      <c r="I253" s="41">
        <f t="shared" ref="I253:L254" si="25">I254</f>
        <v>0</v>
      </c>
      <c r="J253" s="81">
        <f t="shared" si="25"/>
        <v>0</v>
      </c>
      <c r="K253" s="42">
        <f t="shared" si="25"/>
        <v>0</v>
      </c>
      <c r="L253" s="42">
        <f t="shared" si="25"/>
        <v>0</v>
      </c>
    </row>
    <row r="254" spans="1:12" ht="16.5" hidden="1" customHeight="1" collapsed="1">
      <c r="A254" s="51">
        <v>3</v>
      </c>
      <c r="B254" s="52">
        <v>2</v>
      </c>
      <c r="C254" s="52">
        <v>1</v>
      </c>
      <c r="D254" s="52">
        <v>5</v>
      </c>
      <c r="E254" s="52">
        <v>1</v>
      </c>
      <c r="F254" s="54"/>
      <c r="G254" s="53" t="s">
        <v>187</v>
      </c>
      <c r="H254" s="40">
        <v>224</v>
      </c>
      <c r="I254" s="42">
        <f t="shared" si="25"/>
        <v>0</v>
      </c>
      <c r="J254" s="81">
        <f t="shared" si="25"/>
        <v>0</v>
      </c>
      <c r="K254" s="42">
        <f t="shared" si="25"/>
        <v>0</v>
      </c>
      <c r="L254" s="42">
        <f t="shared" si="25"/>
        <v>0</v>
      </c>
    </row>
    <row r="255" spans="1:12" hidden="1" collapsed="1">
      <c r="A255" s="72">
        <v>3</v>
      </c>
      <c r="B255" s="73">
        <v>2</v>
      </c>
      <c r="C255" s="73">
        <v>1</v>
      </c>
      <c r="D255" s="73">
        <v>5</v>
      </c>
      <c r="E255" s="73">
        <v>1</v>
      </c>
      <c r="F255" s="74">
        <v>1</v>
      </c>
      <c r="G255" s="53" t="s">
        <v>187</v>
      </c>
      <c r="H255" s="40">
        <v>225</v>
      </c>
      <c r="I255" s="101">
        <v>0</v>
      </c>
      <c r="J255" s="101">
        <v>0</v>
      </c>
      <c r="K255" s="101">
        <v>0</v>
      </c>
      <c r="L255" s="101">
        <v>0</v>
      </c>
    </row>
    <row r="256" spans="1:12" hidden="1" collapsed="1">
      <c r="A256" s="51">
        <v>3</v>
      </c>
      <c r="B256" s="52">
        <v>2</v>
      </c>
      <c r="C256" s="52">
        <v>1</v>
      </c>
      <c r="D256" s="52">
        <v>6</v>
      </c>
      <c r="E256" s="52"/>
      <c r="F256" s="54"/>
      <c r="G256" s="53" t="s">
        <v>188</v>
      </c>
      <c r="H256" s="40">
        <v>226</v>
      </c>
      <c r="I256" s="41">
        <f t="shared" ref="I256:L257" si="26">I257</f>
        <v>0</v>
      </c>
      <c r="J256" s="81">
        <f t="shared" si="26"/>
        <v>0</v>
      </c>
      <c r="K256" s="42">
        <f t="shared" si="26"/>
        <v>0</v>
      </c>
      <c r="L256" s="42">
        <f t="shared" si="26"/>
        <v>0</v>
      </c>
    </row>
    <row r="257" spans="1:12" hidden="1" collapsed="1">
      <c r="A257" s="51">
        <v>3</v>
      </c>
      <c r="B257" s="51">
        <v>2</v>
      </c>
      <c r="C257" s="52">
        <v>1</v>
      </c>
      <c r="D257" s="52">
        <v>6</v>
      </c>
      <c r="E257" s="52">
        <v>1</v>
      </c>
      <c r="F257" s="54"/>
      <c r="G257" s="53" t="s">
        <v>188</v>
      </c>
      <c r="H257" s="40">
        <v>227</v>
      </c>
      <c r="I257" s="41">
        <f t="shared" si="26"/>
        <v>0</v>
      </c>
      <c r="J257" s="81">
        <f t="shared" si="26"/>
        <v>0</v>
      </c>
      <c r="K257" s="42">
        <f t="shared" si="26"/>
        <v>0</v>
      </c>
      <c r="L257" s="42">
        <f t="shared" si="26"/>
        <v>0</v>
      </c>
    </row>
    <row r="258" spans="1:12" ht="15.75" hidden="1" customHeight="1" collapsed="1">
      <c r="A258" s="46">
        <v>3</v>
      </c>
      <c r="B258" s="46">
        <v>2</v>
      </c>
      <c r="C258" s="52">
        <v>1</v>
      </c>
      <c r="D258" s="52">
        <v>6</v>
      </c>
      <c r="E258" s="52">
        <v>1</v>
      </c>
      <c r="F258" s="54">
        <v>1</v>
      </c>
      <c r="G258" s="53" t="s">
        <v>188</v>
      </c>
      <c r="H258" s="40">
        <v>228</v>
      </c>
      <c r="I258" s="101">
        <v>0</v>
      </c>
      <c r="J258" s="101">
        <v>0</v>
      </c>
      <c r="K258" s="101">
        <v>0</v>
      </c>
      <c r="L258" s="101">
        <v>0</v>
      </c>
    </row>
    <row r="259" spans="1:12" ht="13.5" hidden="1" customHeight="1" collapsed="1">
      <c r="A259" s="51">
        <v>3</v>
      </c>
      <c r="B259" s="51">
        <v>2</v>
      </c>
      <c r="C259" s="52">
        <v>1</v>
      </c>
      <c r="D259" s="52">
        <v>7</v>
      </c>
      <c r="E259" s="52"/>
      <c r="F259" s="54"/>
      <c r="G259" s="53" t="s">
        <v>189</v>
      </c>
      <c r="H259" s="40">
        <v>229</v>
      </c>
      <c r="I259" s="41">
        <f>I260</f>
        <v>0</v>
      </c>
      <c r="J259" s="81">
        <f>J260</f>
        <v>0</v>
      </c>
      <c r="K259" s="42">
        <f>K260</f>
        <v>0</v>
      </c>
      <c r="L259" s="42">
        <f>L260</f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7</v>
      </c>
      <c r="E260" s="52">
        <v>1</v>
      </c>
      <c r="F260" s="54"/>
      <c r="G260" s="53" t="s">
        <v>189</v>
      </c>
      <c r="H260" s="40">
        <v>230</v>
      </c>
      <c r="I260" s="41">
        <f>I261+I262</f>
        <v>0</v>
      </c>
      <c r="J260" s="41">
        <f>J261+J262</f>
        <v>0</v>
      </c>
      <c r="K260" s="41">
        <f>K261+K262</f>
        <v>0</v>
      </c>
      <c r="L260" s="41">
        <f>L261+L262</f>
        <v>0</v>
      </c>
    </row>
    <row r="261" spans="1:12" ht="27" hidden="1" customHeight="1" collapsed="1">
      <c r="A261" s="51">
        <v>3</v>
      </c>
      <c r="B261" s="52">
        <v>2</v>
      </c>
      <c r="C261" s="52">
        <v>1</v>
      </c>
      <c r="D261" s="52">
        <v>7</v>
      </c>
      <c r="E261" s="52">
        <v>1</v>
      </c>
      <c r="F261" s="54">
        <v>1</v>
      </c>
      <c r="G261" s="53" t="s">
        <v>190</v>
      </c>
      <c r="H261" s="40">
        <v>231</v>
      </c>
      <c r="I261" s="57">
        <v>0</v>
      </c>
      <c r="J261" s="58">
        <v>0</v>
      </c>
      <c r="K261" s="58">
        <v>0</v>
      </c>
      <c r="L261" s="58">
        <v>0</v>
      </c>
    </row>
    <row r="262" spans="1:12" ht="24.75" hidden="1" customHeight="1" collapsed="1">
      <c r="A262" s="51">
        <v>3</v>
      </c>
      <c r="B262" s="52">
        <v>2</v>
      </c>
      <c r="C262" s="52">
        <v>1</v>
      </c>
      <c r="D262" s="52">
        <v>7</v>
      </c>
      <c r="E262" s="52">
        <v>1</v>
      </c>
      <c r="F262" s="54">
        <v>2</v>
      </c>
      <c r="G262" s="53" t="s">
        <v>191</v>
      </c>
      <c r="H262" s="40">
        <v>232</v>
      </c>
      <c r="I262" s="58">
        <v>0</v>
      </c>
      <c r="J262" s="58">
        <v>0</v>
      </c>
      <c r="K262" s="58">
        <v>0</v>
      </c>
      <c r="L262" s="58">
        <v>0</v>
      </c>
    </row>
    <row r="263" spans="1:12" ht="38.25" hidden="1" customHeight="1" collapsed="1">
      <c r="A263" s="51">
        <v>3</v>
      </c>
      <c r="B263" s="52">
        <v>2</v>
      </c>
      <c r="C263" s="52">
        <v>2</v>
      </c>
      <c r="D263" s="107"/>
      <c r="E263" s="107"/>
      <c r="F263" s="108"/>
      <c r="G263" s="53" t="s">
        <v>192</v>
      </c>
      <c r="H263" s="40">
        <v>233</v>
      </c>
      <c r="I263" s="41">
        <f>SUM(I264+I273+I277+I281+I285+I288+I291)</f>
        <v>0</v>
      </c>
      <c r="J263" s="81">
        <f>SUM(J264+J273+J277+J281+J285+J288+J291)</f>
        <v>0</v>
      </c>
      <c r="K263" s="42">
        <f>SUM(K264+K273+K277+K281+K285+K288+K291)</f>
        <v>0</v>
      </c>
      <c r="L263" s="42">
        <f>SUM(L264+L273+L277+L281+L285+L288+L291)</f>
        <v>0</v>
      </c>
    </row>
    <row r="264" spans="1:12" hidden="1" collapsed="1">
      <c r="A264" s="51">
        <v>3</v>
      </c>
      <c r="B264" s="52">
        <v>2</v>
      </c>
      <c r="C264" s="52">
        <v>2</v>
      </c>
      <c r="D264" s="52">
        <v>1</v>
      </c>
      <c r="E264" s="52"/>
      <c r="F264" s="54"/>
      <c r="G264" s="53" t="s">
        <v>193</v>
      </c>
      <c r="H264" s="40">
        <v>234</v>
      </c>
      <c r="I264" s="41">
        <f>I265</f>
        <v>0</v>
      </c>
      <c r="J264" s="41">
        <f>J265</f>
        <v>0</v>
      </c>
      <c r="K264" s="41">
        <f>K265</f>
        <v>0</v>
      </c>
      <c r="L264" s="41">
        <f>L265</f>
        <v>0</v>
      </c>
    </row>
    <row r="265" spans="1:12" hidden="1" collapsed="1">
      <c r="A265" s="55">
        <v>3</v>
      </c>
      <c r="B265" s="51">
        <v>2</v>
      </c>
      <c r="C265" s="52">
        <v>2</v>
      </c>
      <c r="D265" s="52">
        <v>1</v>
      </c>
      <c r="E265" s="52">
        <v>1</v>
      </c>
      <c r="F265" s="54"/>
      <c r="G265" s="53" t="s">
        <v>171</v>
      </c>
      <c r="H265" s="40">
        <v>235</v>
      </c>
      <c r="I265" s="41">
        <f>SUM(I266)</f>
        <v>0</v>
      </c>
      <c r="J265" s="41">
        <f>SUM(J266)</f>
        <v>0</v>
      </c>
      <c r="K265" s="41">
        <f>SUM(K266)</f>
        <v>0</v>
      </c>
      <c r="L265" s="41">
        <f>SUM(L266)</f>
        <v>0</v>
      </c>
    </row>
    <row r="266" spans="1:12" hidden="1" collapsed="1">
      <c r="A266" s="55">
        <v>3</v>
      </c>
      <c r="B266" s="51">
        <v>2</v>
      </c>
      <c r="C266" s="52">
        <v>2</v>
      </c>
      <c r="D266" s="52">
        <v>1</v>
      </c>
      <c r="E266" s="52">
        <v>1</v>
      </c>
      <c r="F266" s="54">
        <v>1</v>
      </c>
      <c r="G266" s="53" t="s">
        <v>171</v>
      </c>
      <c r="H266" s="40">
        <v>236</v>
      </c>
      <c r="I266" s="58">
        <v>0</v>
      </c>
      <c r="J266" s="58">
        <v>0</v>
      </c>
      <c r="K266" s="58">
        <v>0</v>
      </c>
      <c r="L266" s="58">
        <v>0</v>
      </c>
    </row>
    <row r="267" spans="1:12" ht="15" hidden="1" customHeight="1" collapsed="1">
      <c r="A267" s="55">
        <v>3</v>
      </c>
      <c r="B267" s="51">
        <v>2</v>
      </c>
      <c r="C267" s="52">
        <v>2</v>
      </c>
      <c r="D267" s="52">
        <v>1</v>
      </c>
      <c r="E267" s="52">
        <v>2</v>
      </c>
      <c r="F267" s="54"/>
      <c r="G267" s="53" t="s">
        <v>194</v>
      </c>
      <c r="H267" s="40">
        <v>237</v>
      </c>
      <c r="I267" s="41">
        <f>SUM(I268:I269)</f>
        <v>0</v>
      </c>
      <c r="J267" s="41">
        <f>SUM(J268:J269)</f>
        <v>0</v>
      </c>
      <c r="K267" s="41">
        <f>SUM(K268:K269)</f>
        <v>0</v>
      </c>
      <c r="L267" s="41">
        <f>SUM(L268:L269)</f>
        <v>0</v>
      </c>
    </row>
    <row r="268" spans="1:12" ht="15" hidden="1" customHeight="1" collapsed="1">
      <c r="A268" s="55">
        <v>3</v>
      </c>
      <c r="B268" s="51">
        <v>2</v>
      </c>
      <c r="C268" s="52">
        <v>2</v>
      </c>
      <c r="D268" s="52">
        <v>1</v>
      </c>
      <c r="E268" s="52">
        <v>2</v>
      </c>
      <c r="F268" s="54">
        <v>1</v>
      </c>
      <c r="G268" s="53" t="s">
        <v>173</v>
      </c>
      <c r="H268" s="40">
        <v>238</v>
      </c>
      <c r="I268" s="58">
        <v>0</v>
      </c>
      <c r="J268" s="57">
        <v>0</v>
      </c>
      <c r="K268" s="58">
        <v>0</v>
      </c>
      <c r="L268" s="58">
        <v>0</v>
      </c>
    </row>
    <row r="269" spans="1:12" ht="15" hidden="1" customHeight="1" collapsed="1">
      <c r="A269" s="55">
        <v>3</v>
      </c>
      <c r="B269" s="51">
        <v>2</v>
      </c>
      <c r="C269" s="52">
        <v>2</v>
      </c>
      <c r="D269" s="52">
        <v>1</v>
      </c>
      <c r="E269" s="52">
        <v>2</v>
      </c>
      <c r="F269" s="54">
        <v>2</v>
      </c>
      <c r="G269" s="53" t="s">
        <v>174</v>
      </c>
      <c r="H269" s="40">
        <v>239</v>
      </c>
      <c r="I269" s="58">
        <v>0</v>
      </c>
      <c r="J269" s="57">
        <v>0</v>
      </c>
      <c r="K269" s="58">
        <v>0</v>
      </c>
      <c r="L269" s="58">
        <v>0</v>
      </c>
    </row>
    <row r="270" spans="1:12" ht="15" hidden="1" customHeight="1" collapsed="1">
      <c r="A270" s="55">
        <v>3</v>
      </c>
      <c r="B270" s="51">
        <v>2</v>
      </c>
      <c r="C270" s="52">
        <v>2</v>
      </c>
      <c r="D270" s="52">
        <v>1</v>
      </c>
      <c r="E270" s="52">
        <v>3</v>
      </c>
      <c r="F270" s="54"/>
      <c r="G270" s="53" t="s">
        <v>175</v>
      </c>
      <c r="H270" s="40">
        <v>240</v>
      </c>
      <c r="I270" s="41">
        <f>SUM(I271:I272)</f>
        <v>0</v>
      </c>
      <c r="J270" s="41">
        <f>SUM(J271:J272)</f>
        <v>0</v>
      </c>
      <c r="K270" s="41">
        <f>SUM(K271:K272)</f>
        <v>0</v>
      </c>
      <c r="L270" s="41">
        <f>SUM(L271:L272)</f>
        <v>0</v>
      </c>
    </row>
    <row r="271" spans="1:12" ht="15" hidden="1" customHeight="1" collapsed="1">
      <c r="A271" s="55">
        <v>3</v>
      </c>
      <c r="B271" s="51">
        <v>2</v>
      </c>
      <c r="C271" s="52">
        <v>2</v>
      </c>
      <c r="D271" s="52">
        <v>1</v>
      </c>
      <c r="E271" s="52">
        <v>3</v>
      </c>
      <c r="F271" s="54">
        <v>1</v>
      </c>
      <c r="G271" s="53" t="s">
        <v>176</v>
      </c>
      <c r="H271" s="40">
        <v>241</v>
      </c>
      <c r="I271" s="58">
        <v>0</v>
      </c>
      <c r="J271" s="57">
        <v>0</v>
      </c>
      <c r="K271" s="58">
        <v>0</v>
      </c>
      <c r="L271" s="58">
        <v>0</v>
      </c>
    </row>
    <row r="272" spans="1:12" ht="15" hidden="1" customHeight="1" collapsed="1">
      <c r="A272" s="55">
        <v>3</v>
      </c>
      <c r="B272" s="51">
        <v>2</v>
      </c>
      <c r="C272" s="52">
        <v>2</v>
      </c>
      <c r="D272" s="52">
        <v>1</v>
      </c>
      <c r="E272" s="52">
        <v>3</v>
      </c>
      <c r="F272" s="54">
        <v>2</v>
      </c>
      <c r="G272" s="53" t="s">
        <v>195</v>
      </c>
      <c r="H272" s="40">
        <v>242</v>
      </c>
      <c r="I272" s="58">
        <v>0</v>
      </c>
      <c r="J272" s="57">
        <v>0</v>
      </c>
      <c r="K272" s="58">
        <v>0</v>
      </c>
      <c r="L272" s="58">
        <v>0</v>
      </c>
    </row>
    <row r="273" spans="1:12" ht="25.5" hidden="1" customHeight="1" collapsed="1">
      <c r="A273" s="55">
        <v>3</v>
      </c>
      <c r="B273" s="51">
        <v>2</v>
      </c>
      <c r="C273" s="52">
        <v>2</v>
      </c>
      <c r="D273" s="52">
        <v>2</v>
      </c>
      <c r="E273" s="52"/>
      <c r="F273" s="54"/>
      <c r="G273" s="53" t="s">
        <v>196</v>
      </c>
      <c r="H273" s="40">
        <v>243</v>
      </c>
      <c r="I273" s="41">
        <f>I274</f>
        <v>0</v>
      </c>
      <c r="J273" s="42">
        <f>J274</f>
        <v>0</v>
      </c>
      <c r="K273" s="41">
        <f>K274</f>
        <v>0</v>
      </c>
      <c r="L273" s="42">
        <f>L274</f>
        <v>0</v>
      </c>
    </row>
    <row r="274" spans="1:12" ht="20.25" hidden="1" customHeight="1" collapsed="1">
      <c r="A274" s="51">
        <v>3</v>
      </c>
      <c r="B274" s="52">
        <v>2</v>
      </c>
      <c r="C274" s="44">
        <v>2</v>
      </c>
      <c r="D274" s="44">
        <v>2</v>
      </c>
      <c r="E274" s="44">
        <v>1</v>
      </c>
      <c r="F274" s="47"/>
      <c r="G274" s="53" t="s">
        <v>196</v>
      </c>
      <c r="H274" s="40">
        <v>244</v>
      </c>
      <c r="I274" s="61">
        <f>SUM(I275:I276)</f>
        <v>0</v>
      </c>
      <c r="J274" s="82">
        <f>SUM(J275:J276)</f>
        <v>0</v>
      </c>
      <c r="K274" s="62">
        <f>SUM(K275:K276)</f>
        <v>0</v>
      </c>
      <c r="L274" s="62">
        <f>SUM(L275:L276)</f>
        <v>0</v>
      </c>
    </row>
    <row r="275" spans="1:12" ht="25.5" hidden="1" customHeight="1" collapsed="1">
      <c r="A275" s="51">
        <v>3</v>
      </c>
      <c r="B275" s="52">
        <v>2</v>
      </c>
      <c r="C275" s="52">
        <v>2</v>
      </c>
      <c r="D275" s="52">
        <v>2</v>
      </c>
      <c r="E275" s="52">
        <v>1</v>
      </c>
      <c r="F275" s="54">
        <v>1</v>
      </c>
      <c r="G275" s="53" t="s">
        <v>197</v>
      </c>
      <c r="H275" s="40">
        <v>245</v>
      </c>
      <c r="I275" s="58">
        <v>0</v>
      </c>
      <c r="J275" s="58">
        <v>0</v>
      </c>
      <c r="K275" s="58">
        <v>0</v>
      </c>
      <c r="L275" s="58">
        <v>0</v>
      </c>
    </row>
    <row r="276" spans="1:12" ht="25.5" hidden="1" customHeight="1" collapsed="1">
      <c r="A276" s="51">
        <v>3</v>
      </c>
      <c r="B276" s="52">
        <v>2</v>
      </c>
      <c r="C276" s="52">
        <v>2</v>
      </c>
      <c r="D276" s="52">
        <v>2</v>
      </c>
      <c r="E276" s="52">
        <v>1</v>
      </c>
      <c r="F276" s="54">
        <v>2</v>
      </c>
      <c r="G276" s="55" t="s">
        <v>198</v>
      </c>
      <c r="H276" s="40">
        <v>246</v>
      </c>
      <c r="I276" s="58">
        <v>0</v>
      </c>
      <c r="J276" s="58">
        <v>0</v>
      </c>
      <c r="K276" s="58">
        <v>0</v>
      </c>
      <c r="L276" s="58">
        <v>0</v>
      </c>
    </row>
    <row r="277" spans="1:12" ht="25.5" hidden="1" customHeight="1" collapsed="1">
      <c r="A277" s="51">
        <v>3</v>
      </c>
      <c r="B277" s="52">
        <v>2</v>
      </c>
      <c r="C277" s="52">
        <v>2</v>
      </c>
      <c r="D277" s="52">
        <v>3</v>
      </c>
      <c r="E277" s="52"/>
      <c r="F277" s="54"/>
      <c r="G277" s="53" t="s">
        <v>199</v>
      </c>
      <c r="H277" s="40">
        <v>247</v>
      </c>
      <c r="I277" s="41">
        <f>I278</f>
        <v>0</v>
      </c>
      <c r="J277" s="81">
        <f>J278</f>
        <v>0</v>
      </c>
      <c r="K277" s="42">
        <f>K278</f>
        <v>0</v>
      </c>
      <c r="L277" s="42">
        <f>L278</f>
        <v>0</v>
      </c>
    </row>
    <row r="278" spans="1:12" ht="30" hidden="1" customHeight="1" collapsed="1">
      <c r="A278" s="46">
        <v>3</v>
      </c>
      <c r="B278" s="52">
        <v>2</v>
      </c>
      <c r="C278" s="52">
        <v>2</v>
      </c>
      <c r="D278" s="52">
        <v>3</v>
      </c>
      <c r="E278" s="52">
        <v>1</v>
      </c>
      <c r="F278" s="54"/>
      <c r="G278" s="53" t="s">
        <v>199</v>
      </c>
      <c r="H278" s="40">
        <v>248</v>
      </c>
      <c r="I278" s="41">
        <f>I279+I280</f>
        <v>0</v>
      </c>
      <c r="J278" s="41">
        <f>J279+J280</f>
        <v>0</v>
      </c>
      <c r="K278" s="41">
        <f>K279+K280</f>
        <v>0</v>
      </c>
      <c r="L278" s="41">
        <f>L279+L280</f>
        <v>0</v>
      </c>
    </row>
    <row r="279" spans="1:12" ht="31.5" hidden="1" customHeight="1" collapsed="1">
      <c r="A279" s="46">
        <v>3</v>
      </c>
      <c r="B279" s="52">
        <v>2</v>
      </c>
      <c r="C279" s="52">
        <v>2</v>
      </c>
      <c r="D279" s="52">
        <v>3</v>
      </c>
      <c r="E279" s="52">
        <v>1</v>
      </c>
      <c r="F279" s="54">
        <v>1</v>
      </c>
      <c r="G279" s="53" t="s">
        <v>200</v>
      </c>
      <c r="H279" s="40">
        <v>249</v>
      </c>
      <c r="I279" s="58">
        <v>0</v>
      </c>
      <c r="J279" s="58">
        <v>0</v>
      </c>
      <c r="K279" s="58">
        <v>0</v>
      </c>
      <c r="L279" s="58">
        <v>0</v>
      </c>
    </row>
    <row r="280" spans="1:12" ht="25.5" hidden="1" customHeight="1" collapsed="1">
      <c r="A280" s="46">
        <v>3</v>
      </c>
      <c r="B280" s="52">
        <v>2</v>
      </c>
      <c r="C280" s="52">
        <v>2</v>
      </c>
      <c r="D280" s="52">
        <v>3</v>
      </c>
      <c r="E280" s="52">
        <v>1</v>
      </c>
      <c r="F280" s="54">
        <v>2</v>
      </c>
      <c r="G280" s="53" t="s">
        <v>201</v>
      </c>
      <c r="H280" s="40">
        <v>250</v>
      </c>
      <c r="I280" s="58">
        <v>0</v>
      </c>
      <c r="J280" s="58">
        <v>0</v>
      </c>
      <c r="K280" s="58">
        <v>0</v>
      </c>
      <c r="L280" s="58">
        <v>0</v>
      </c>
    </row>
    <row r="281" spans="1:12" ht="22.5" hidden="1" customHeight="1" collapsed="1">
      <c r="A281" s="51">
        <v>3</v>
      </c>
      <c r="B281" s="52">
        <v>2</v>
      </c>
      <c r="C281" s="52">
        <v>2</v>
      </c>
      <c r="D281" s="52">
        <v>4</v>
      </c>
      <c r="E281" s="52"/>
      <c r="F281" s="54"/>
      <c r="G281" s="53" t="s">
        <v>202</v>
      </c>
      <c r="H281" s="40">
        <v>251</v>
      </c>
      <c r="I281" s="41">
        <f>I282</f>
        <v>0</v>
      </c>
      <c r="J281" s="81">
        <f>J282</f>
        <v>0</v>
      </c>
      <c r="K281" s="42">
        <f>K282</f>
        <v>0</v>
      </c>
      <c r="L281" s="42">
        <f>L282</f>
        <v>0</v>
      </c>
    </row>
    <row r="282" spans="1:12" hidden="1" collapsed="1">
      <c r="A282" s="51">
        <v>3</v>
      </c>
      <c r="B282" s="52">
        <v>2</v>
      </c>
      <c r="C282" s="52">
        <v>2</v>
      </c>
      <c r="D282" s="52">
        <v>4</v>
      </c>
      <c r="E282" s="52">
        <v>1</v>
      </c>
      <c r="F282" s="54"/>
      <c r="G282" s="53" t="s">
        <v>202</v>
      </c>
      <c r="H282" s="40">
        <v>252</v>
      </c>
      <c r="I282" s="41">
        <f>SUM(I283:I284)</f>
        <v>0</v>
      </c>
      <c r="J282" s="81">
        <f>SUM(J283:J284)</f>
        <v>0</v>
      </c>
      <c r="K282" s="42">
        <f>SUM(K283:K284)</f>
        <v>0</v>
      </c>
      <c r="L282" s="42">
        <f>SUM(L283:L284)</f>
        <v>0</v>
      </c>
    </row>
    <row r="283" spans="1:12" ht="30.75" hidden="1" customHeight="1" collapsed="1">
      <c r="A283" s="51">
        <v>3</v>
      </c>
      <c r="B283" s="52">
        <v>2</v>
      </c>
      <c r="C283" s="52">
        <v>2</v>
      </c>
      <c r="D283" s="52">
        <v>4</v>
      </c>
      <c r="E283" s="52">
        <v>1</v>
      </c>
      <c r="F283" s="54">
        <v>1</v>
      </c>
      <c r="G283" s="53" t="s">
        <v>203</v>
      </c>
      <c r="H283" s="40">
        <v>253</v>
      </c>
      <c r="I283" s="58">
        <v>0</v>
      </c>
      <c r="J283" s="58">
        <v>0</v>
      </c>
      <c r="K283" s="58">
        <v>0</v>
      </c>
      <c r="L283" s="58">
        <v>0</v>
      </c>
    </row>
    <row r="284" spans="1:12" ht="27.75" hidden="1" customHeight="1" collapsed="1">
      <c r="A284" s="46">
        <v>3</v>
      </c>
      <c r="B284" s="44">
        <v>2</v>
      </c>
      <c r="C284" s="44">
        <v>2</v>
      </c>
      <c r="D284" s="44">
        <v>4</v>
      </c>
      <c r="E284" s="44">
        <v>1</v>
      </c>
      <c r="F284" s="47">
        <v>2</v>
      </c>
      <c r="G284" s="55" t="s">
        <v>204</v>
      </c>
      <c r="H284" s="40">
        <v>254</v>
      </c>
      <c r="I284" s="58">
        <v>0</v>
      </c>
      <c r="J284" s="58">
        <v>0</v>
      </c>
      <c r="K284" s="58">
        <v>0</v>
      </c>
      <c r="L284" s="58">
        <v>0</v>
      </c>
    </row>
    <row r="285" spans="1:12" ht="14.25" hidden="1" customHeight="1" collapsed="1">
      <c r="A285" s="51">
        <v>3</v>
      </c>
      <c r="B285" s="52">
        <v>2</v>
      </c>
      <c r="C285" s="52">
        <v>2</v>
      </c>
      <c r="D285" s="52">
        <v>5</v>
      </c>
      <c r="E285" s="52"/>
      <c r="F285" s="54"/>
      <c r="G285" s="53" t="s">
        <v>205</v>
      </c>
      <c r="H285" s="40">
        <v>255</v>
      </c>
      <c r="I285" s="41">
        <f t="shared" ref="I285:L286" si="27">I286</f>
        <v>0</v>
      </c>
      <c r="J285" s="81">
        <f t="shared" si="27"/>
        <v>0</v>
      </c>
      <c r="K285" s="42">
        <f t="shared" si="27"/>
        <v>0</v>
      </c>
      <c r="L285" s="42">
        <f t="shared" si="27"/>
        <v>0</v>
      </c>
    </row>
    <row r="286" spans="1:12" ht="15.75" hidden="1" customHeight="1" collapsed="1">
      <c r="A286" s="51">
        <v>3</v>
      </c>
      <c r="B286" s="52">
        <v>2</v>
      </c>
      <c r="C286" s="52">
        <v>2</v>
      </c>
      <c r="D286" s="52">
        <v>5</v>
      </c>
      <c r="E286" s="52">
        <v>1</v>
      </c>
      <c r="F286" s="54"/>
      <c r="G286" s="53" t="s">
        <v>205</v>
      </c>
      <c r="H286" s="40">
        <v>256</v>
      </c>
      <c r="I286" s="41">
        <f t="shared" si="27"/>
        <v>0</v>
      </c>
      <c r="J286" s="81">
        <f t="shared" si="27"/>
        <v>0</v>
      </c>
      <c r="K286" s="42">
        <f t="shared" si="27"/>
        <v>0</v>
      </c>
      <c r="L286" s="42">
        <f t="shared" si="27"/>
        <v>0</v>
      </c>
    </row>
    <row r="287" spans="1:12" ht="15.75" hidden="1" customHeight="1" collapsed="1">
      <c r="A287" s="51">
        <v>3</v>
      </c>
      <c r="B287" s="52">
        <v>2</v>
      </c>
      <c r="C287" s="52">
        <v>2</v>
      </c>
      <c r="D287" s="52">
        <v>5</v>
      </c>
      <c r="E287" s="52">
        <v>1</v>
      </c>
      <c r="F287" s="54">
        <v>1</v>
      </c>
      <c r="G287" s="53" t="s">
        <v>205</v>
      </c>
      <c r="H287" s="40">
        <v>257</v>
      </c>
      <c r="I287" s="58">
        <v>0</v>
      </c>
      <c r="J287" s="58">
        <v>0</v>
      </c>
      <c r="K287" s="58">
        <v>0</v>
      </c>
      <c r="L287" s="58">
        <v>0</v>
      </c>
    </row>
    <row r="288" spans="1:12" ht="14.25" hidden="1" customHeight="1" collapsed="1">
      <c r="A288" s="51">
        <v>3</v>
      </c>
      <c r="B288" s="52">
        <v>2</v>
      </c>
      <c r="C288" s="52">
        <v>2</v>
      </c>
      <c r="D288" s="52">
        <v>6</v>
      </c>
      <c r="E288" s="52"/>
      <c r="F288" s="54"/>
      <c r="G288" s="53" t="s">
        <v>188</v>
      </c>
      <c r="H288" s="40">
        <v>258</v>
      </c>
      <c r="I288" s="41">
        <f t="shared" ref="I288:L289" si="28">I289</f>
        <v>0</v>
      </c>
      <c r="J288" s="109">
        <f t="shared" si="28"/>
        <v>0</v>
      </c>
      <c r="K288" s="42">
        <f t="shared" si="28"/>
        <v>0</v>
      </c>
      <c r="L288" s="42">
        <f t="shared" si="28"/>
        <v>0</v>
      </c>
    </row>
    <row r="289" spans="1:12" ht="15" hidden="1" customHeight="1" collapsed="1">
      <c r="A289" s="51">
        <v>3</v>
      </c>
      <c r="B289" s="52">
        <v>2</v>
      </c>
      <c r="C289" s="52">
        <v>2</v>
      </c>
      <c r="D289" s="52">
        <v>6</v>
      </c>
      <c r="E289" s="52">
        <v>1</v>
      </c>
      <c r="F289" s="54"/>
      <c r="G289" s="53" t="s">
        <v>188</v>
      </c>
      <c r="H289" s="40">
        <v>259</v>
      </c>
      <c r="I289" s="41">
        <f t="shared" si="28"/>
        <v>0</v>
      </c>
      <c r="J289" s="109">
        <f t="shared" si="28"/>
        <v>0</v>
      </c>
      <c r="K289" s="42">
        <f t="shared" si="28"/>
        <v>0</v>
      </c>
      <c r="L289" s="42">
        <f t="shared" si="28"/>
        <v>0</v>
      </c>
    </row>
    <row r="290" spans="1:12" ht="15" hidden="1" customHeight="1" collapsed="1">
      <c r="A290" s="51">
        <v>3</v>
      </c>
      <c r="B290" s="73">
        <v>2</v>
      </c>
      <c r="C290" s="73">
        <v>2</v>
      </c>
      <c r="D290" s="52">
        <v>6</v>
      </c>
      <c r="E290" s="73">
        <v>1</v>
      </c>
      <c r="F290" s="74">
        <v>1</v>
      </c>
      <c r="G290" s="75" t="s">
        <v>188</v>
      </c>
      <c r="H290" s="40">
        <v>260</v>
      </c>
      <c r="I290" s="58">
        <v>0</v>
      </c>
      <c r="J290" s="58">
        <v>0</v>
      </c>
      <c r="K290" s="58">
        <v>0</v>
      </c>
      <c r="L290" s="58">
        <v>0</v>
      </c>
    </row>
    <row r="291" spans="1:12" ht="14.25" hidden="1" customHeight="1" collapsed="1">
      <c r="A291" s="55">
        <v>3</v>
      </c>
      <c r="B291" s="51">
        <v>2</v>
      </c>
      <c r="C291" s="52">
        <v>2</v>
      </c>
      <c r="D291" s="52">
        <v>7</v>
      </c>
      <c r="E291" s="52"/>
      <c r="F291" s="54"/>
      <c r="G291" s="53" t="s">
        <v>189</v>
      </c>
      <c r="H291" s="40">
        <v>261</v>
      </c>
      <c r="I291" s="41">
        <f>I292</f>
        <v>0</v>
      </c>
      <c r="J291" s="109">
        <f>J292</f>
        <v>0</v>
      </c>
      <c r="K291" s="42">
        <f>K292</f>
        <v>0</v>
      </c>
      <c r="L291" s="42">
        <f>L292</f>
        <v>0</v>
      </c>
    </row>
    <row r="292" spans="1:12" ht="15" hidden="1" customHeight="1" collapsed="1">
      <c r="A292" s="55">
        <v>3</v>
      </c>
      <c r="B292" s="51">
        <v>2</v>
      </c>
      <c r="C292" s="52">
        <v>2</v>
      </c>
      <c r="D292" s="52">
        <v>7</v>
      </c>
      <c r="E292" s="52">
        <v>1</v>
      </c>
      <c r="F292" s="54"/>
      <c r="G292" s="53" t="s">
        <v>189</v>
      </c>
      <c r="H292" s="40">
        <v>262</v>
      </c>
      <c r="I292" s="41">
        <f>I293+I294</f>
        <v>0</v>
      </c>
      <c r="J292" s="41">
        <f>J293+J294</f>
        <v>0</v>
      </c>
      <c r="K292" s="41">
        <f>K293+K294</f>
        <v>0</v>
      </c>
      <c r="L292" s="41">
        <f>L293+L294</f>
        <v>0</v>
      </c>
    </row>
    <row r="293" spans="1:12" ht="27.75" hidden="1" customHeight="1" collapsed="1">
      <c r="A293" s="55">
        <v>3</v>
      </c>
      <c r="B293" s="51">
        <v>2</v>
      </c>
      <c r="C293" s="51">
        <v>2</v>
      </c>
      <c r="D293" s="52">
        <v>7</v>
      </c>
      <c r="E293" s="52">
        <v>1</v>
      </c>
      <c r="F293" s="54">
        <v>1</v>
      </c>
      <c r="G293" s="53" t="s">
        <v>190</v>
      </c>
      <c r="H293" s="40">
        <v>263</v>
      </c>
      <c r="I293" s="58">
        <v>0</v>
      </c>
      <c r="J293" s="58">
        <v>0</v>
      </c>
      <c r="K293" s="58">
        <v>0</v>
      </c>
      <c r="L293" s="58">
        <v>0</v>
      </c>
    </row>
    <row r="294" spans="1:12" ht="25.5" hidden="1" customHeight="1" collapsed="1">
      <c r="A294" s="55">
        <v>3</v>
      </c>
      <c r="B294" s="51">
        <v>2</v>
      </c>
      <c r="C294" s="51">
        <v>2</v>
      </c>
      <c r="D294" s="52">
        <v>7</v>
      </c>
      <c r="E294" s="52">
        <v>1</v>
      </c>
      <c r="F294" s="54">
        <v>2</v>
      </c>
      <c r="G294" s="53" t="s">
        <v>191</v>
      </c>
      <c r="H294" s="40">
        <v>264</v>
      </c>
      <c r="I294" s="58">
        <v>0</v>
      </c>
      <c r="J294" s="58">
        <v>0</v>
      </c>
      <c r="K294" s="58">
        <v>0</v>
      </c>
      <c r="L294" s="58">
        <v>0</v>
      </c>
    </row>
    <row r="295" spans="1:12" ht="30" hidden="1" customHeight="1" collapsed="1">
      <c r="A295" s="59">
        <v>3</v>
      </c>
      <c r="B295" s="59">
        <v>3</v>
      </c>
      <c r="C295" s="36"/>
      <c r="D295" s="37"/>
      <c r="E295" s="37"/>
      <c r="F295" s="39"/>
      <c r="G295" s="38" t="s">
        <v>206</v>
      </c>
      <c r="H295" s="40">
        <v>265</v>
      </c>
      <c r="I295" s="41">
        <f>SUM(I296+I328)</f>
        <v>0</v>
      </c>
      <c r="J295" s="109">
        <f>SUM(J296+J328)</f>
        <v>0</v>
      </c>
      <c r="K295" s="42">
        <f>SUM(K296+K328)</f>
        <v>0</v>
      </c>
      <c r="L295" s="42">
        <f>SUM(L296+L328)</f>
        <v>0</v>
      </c>
    </row>
    <row r="296" spans="1:12" ht="40.5" hidden="1" customHeight="1" collapsed="1">
      <c r="A296" s="55">
        <v>3</v>
      </c>
      <c r="B296" s="55">
        <v>3</v>
      </c>
      <c r="C296" s="51">
        <v>1</v>
      </c>
      <c r="D296" s="52"/>
      <c r="E296" s="52"/>
      <c r="F296" s="54"/>
      <c r="G296" s="53" t="s">
        <v>207</v>
      </c>
      <c r="H296" s="40">
        <v>266</v>
      </c>
      <c r="I296" s="41">
        <f>SUM(I297+I306+I310+I314+I318+I321+I324)</f>
        <v>0</v>
      </c>
      <c r="J296" s="109">
        <f>SUM(J297+J306+J310+J314+J318+J321+J324)</f>
        <v>0</v>
      </c>
      <c r="K296" s="42">
        <f>SUM(K297+K306+K310+K314+K318+K321+K324)</f>
        <v>0</v>
      </c>
      <c r="L296" s="42">
        <f>SUM(L297+L306+L310+L314+L318+L321+L324)</f>
        <v>0</v>
      </c>
    </row>
    <row r="297" spans="1:12" ht="15" hidden="1" customHeight="1" collapsed="1">
      <c r="A297" s="55">
        <v>3</v>
      </c>
      <c r="B297" s="55">
        <v>3</v>
      </c>
      <c r="C297" s="51">
        <v>1</v>
      </c>
      <c r="D297" s="52">
        <v>1</v>
      </c>
      <c r="E297" s="52"/>
      <c r="F297" s="54"/>
      <c r="G297" s="53" t="s">
        <v>193</v>
      </c>
      <c r="H297" s="40">
        <v>267</v>
      </c>
      <c r="I297" s="41">
        <f>SUM(I298+I300+I303)</f>
        <v>0</v>
      </c>
      <c r="J297" s="41">
        <f>SUM(J298+J300+J303)</f>
        <v>0</v>
      </c>
      <c r="K297" s="41">
        <f>SUM(K298+K300+K303)</f>
        <v>0</v>
      </c>
      <c r="L297" s="41">
        <f>SUM(L298+L300+L303)</f>
        <v>0</v>
      </c>
    </row>
    <row r="298" spans="1:12" ht="12.75" hidden="1" customHeight="1" collapsed="1">
      <c r="A298" s="55">
        <v>3</v>
      </c>
      <c r="B298" s="55">
        <v>3</v>
      </c>
      <c r="C298" s="51">
        <v>1</v>
      </c>
      <c r="D298" s="52">
        <v>1</v>
      </c>
      <c r="E298" s="52">
        <v>1</v>
      </c>
      <c r="F298" s="54"/>
      <c r="G298" s="53" t="s">
        <v>171</v>
      </c>
      <c r="H298" s="40">
        <v>268</v>
      </c>
      <c r="I298" s="41">
        <f>SUM(I299:I299)</f>
        <v>0</v>
      </c>
      <c r="J298" s="109">
        <f>SUM(J299:J299)</f>
        <v>0</v>
      </c>
      <c r="K298" s="42">
        <f>SUM(K299:K299)</f>
        <v>0</v>
      </c>
      <c r="L298" s="42">
        <f>SUM(L299:L299)</f>
        <v>0</v>
      </c>
    </row>
    <row r="299" spans="1:12" ht="15" hidden="1" customHeight="1" collapsed="1">
      <c r="A299" s="55">
        <v>3</v>
      </c>
      <c r="B299" s="55">
        <v>3</v>
      </c>
      <c r="C299" s="51">
        <v>1</v>
      </c>
      <c r="D299" s="52">
        <v>1</v>
      </c>
      <c r="E299" s="52">
        <v>1</v>
      </c>
      <c r="F299" s="54">
        <v>1</v>
      </c>
      <c r="G299" s="53" t="s">
        <v>171</v>
      </c>
      <c r="H299" s="40">
        <v>269</v>
      </c>
      <c r="I299" s="58">
        <v>0</v>
      </c>
      <c r="J299" s="58">
        <v>0</v>
      </c>
      <c r="K299" s="58">
        <v>0</v>
      </c>
      <c r="L299" s="58">
        <v>0</v>
      </c>
    </row>
    <row r="300" spans="1:12" ht="14.25" hidden="1" customHeight="1" collapsed="1">
      <c r="A300" s="55">
        <v>3</v>
      </c>
      <c r="B300" s="55">
        <v>3</v>
      </c>
      <c r="C300" s="51">
        <v>1</v>
      </c>
      <c r="D300" s="52">
        <v>1</v>
      </c>
      <c r="E300" s="52">
        <v>2</v>
      </c>
      <c r="F300" s="54"/>
      <c r="G300" s="53" t="s">
        <v>194</v>
      </c>
      <c r="H300" s="40">
        <v>270</v>
      </c>
      <c r="I300" s="41">
        <f>SUM(I301:I302)</f>
        <v>0</v>
      </c>
      <c r="J300" s="41">
        <f>SUM(J301:J302)</f>
        <v>0</v>
      </c>
      <c r="K300" s="41">
        <f>SUM(K301:K302)</f>
        <v>0</v>
      </c>
      <c r="L300" s="41">
        <f>SUM(L301:L302)</f>
        <v>0</v>
      </c>
    </row>
    <row r="301" spans="1:12" ht="14.25" hidden="1" customHeight="1" collapsed="1">
      <c r="A301" s="55">
        <v>3</v>
      </c>
      <c r="B301" s="55">
        <v>3</v>
      </c>
      <c r="C301" s="51">
        <v>1</v>
      </c>
      <c r="D301" s="52">
        <v>1</v>
      </c>
      <c r="E301" s="52">
        <v>2</v>
      </c>
      <c r="F301" s="54">
        <v>1</v>
      </c>
      <c r="G301" s="53" t="s">
        <v>173</v>
      </c>
      <c r="H301" s="40">
        <v>271</v>
      </c>
      <c r="I301" s="58">
        <v>0</v>
      </c>
      <c r="J301" s="58">
        <v>0</v>
      </c>
      <c r="K301" s="58">
        <v>0</v>
      </c>
      <c r="L301" s="58">
        <v>0</v>
      </c>
    </row>
    <row r="302" spans="1:12" ht="14.25" hidden="1" customHeight="1" collapsed="1">
      <c r="A302" s="55">
        <v>3</v>
      </c>
      <c r="B302" s="55">
        <v>3</v>
      </c>
      <c r="C302" s="51">
        <v>1</v>
      </c>
      <c r="D302" s="52">
        <v>1</v>
      </c>
      <c r="E302" s="52">
        <v>2</v>
      </c>
      <c r="F302" s="54">
        <v>2</v>
      </c>
      <c r="G302" s="53" t="s">
        <v>174</v>
      </c>
      <c r="H302" s="40">
        <v>272</v>
      </c>
      <c r="I302" s="58">
        <v>0</v>
      </c>
      <c r="J302" s="58">
        <v>0</v>
      </c>
      <c r="K302" s="58">
        <v>0</v>
      </c>
      <c r="L302" s="58">
        <v>0</v>
      </c>
    </row>
    <row r="303" spans="1:12" ht="14.25" hidden="1" customHeight="1" collapsed="1">
      <c r="A303" s="55">
        <v>3</v>
      </c>
      <c r="B303" s="55">
        <v>3</v>
      </c>
      <c r="C303" s="51">
        <v>1</v>
      </c>
      <c r="D303" s="52">
        <v>1</v>
      </c>
      <c r="E303" s="52">
        <v>3</v>
      </c>
      <c r="F303" s="54"/>
      <c r="G303" s="53" t="s">
        <v>175</v>
      </c>
      <c r="H303" s="40">
        <v>273</v>
      </c>
      <c r="I303" s="41">
        <f>SUM(I304:I305)</f>
        <v>0</v>
      </c>
      <c r="J303" s="41">
        <f>SUM(J304:J305)</f>
        <v>0</v>
      </c>
      <c r="K303" s="41">
        <f>SUM(K304:K305)</f>
        <v>0</v>
      </c>
      <c r="L303" s="41">
        <f>SUM(L304:L305)</f>
        <v>0</v>
      </c>
    </row>
    <row r="304" spans="1:12" ht="14.25" hidden="1" customHeight="1" collapsed="1">
      <c r="A304" s="55">
        <v>3</v>
      </c>
      <c r="B304" s="55">
        <v>3</v>
      </c>
      <c r="C304" s="51">
        <v>1</v>
      </c>
      <c r="D304" s="52">
        <v>1</v>
      </c>
      <c r="E304" s="52">
        <v>3</v>
      </c>
      <c r="F304" s="54">
        <v>1</v>
      </c>
      <c r="G304" s="53" t="s">
        <v>208</v>
      </c>
      <c r="H304" s="40">
        <v>274</v>
      </c>
      <c r="I304" s="58">
        <v>0</v>
      </c>
      <c r="J304" s="58">
        <v>0</v>
      </c>
      <c r="K304" s="58">
        <v>0</v>
      </c>
      <c r="L304" s="58">
        <v>0</v>
      </c>
    </row>
    <row r="305" spans="1:12" ht="14.25" hidden="1" customHeight="1" collapsed="1">
      <c r="A305" s="55">
        <v>3</v>
      </c>
      <c r="B305" s="55">
        <v>3</v>
      </c>
      <c r="C305" s="51">
        <v>1</v>
      </c>
      <c r="D305" s="52">
        <v>1</v>
      </c>
      <c r="E305" s="52">
        <v>3</v>
      </c>
      <c r="F305" s="54">
        <v>2</v>
      </c>
      <c r="G305" s="53" t="s">
        <v>195</v>
      </c>
      <c r="H305" s="40">
        <v>275</v>
      </c>
      <c r="I305" s="58">
        <v>0</v>
      </c>
      <c r="J305" s="58">
        <v>0</v>
      </c>
      <c r="K305" s="58">
        <v>0</v>
      </c>
      <c r="L305" s="58">
        <v>0</v>
      </c>
    </row>
    <row r="306" spans="1:12" hidden="1" collapsed="1">
      <c r="A306" s="71">
        <v>3</v>
      </c>
      <c r="B306" s="46">
        <v>3</v>
      </c>
      <c r="C306" s="51">
        <v>1</v>
      </c>
      <c r="D306" s="52">
        <v>2</v>
      </c>
      <c r="E306" s="52"/>
      <c r="F306" s="54"/>
      <c r="G306" s="53" t="s">
        <v>209</v>
      </c>
      <c r="H306" s="40">
        <v>276</v>
      </c>
      <c r="I306" s="41">
        <f>I307</f>
        <v>0</v>
      </c>
      <c r="J306" s="109">
        <f>J307</f>
        <v>0</v>
      </c>
      <c r="K306" s="42">
        <f>K307</f>
        <v>0</v>
      </c>
      <c r="L306" s="42">
        <f>L307</f>
        <v>0</v>
      </c>
    </row>
    <row r="307" spans="1:12" ht="15" hidden="1" customHeight="1" collapsed="1">
      <c r="A307" s="71">
        <v>3</v>
      </c>
      <c r="B307" s="71">
        <v>3</v>
      </c>
      <c r="C307" s="46">
        <v>1</v>
      </c>
      <c r="D307" s="44">
        <v>2</v>
      </c>
      <c r="E307" s="44">
        <v>1</v>
      </c>
      <c r="F307" s="47"/>
      <c r="G307" s="53" t="s">
        <v>209</v>
      </c>
      <c r="H307" s="40">
        <v>277</v>
      </c>
      <c r="I307" s="61">
        <f>SUM(I308:I309)</f>
        <v>0</v>
      </c>
      <c r="J307" s="110">
        <f>SUM(J308:J309)</f>
        <v>0</v>
      </c>
      <c r="K307" s="62">
        <f>SUM(K308:K309)</f>
        <v>0</v>
      </c>
      <c r="L307" s="62">
        <f>SUM(L308:L309)</f>
        <v>0</v>
      </c>
    </row>
    <row r="308" spans="1:12" ht="15" hidden="1" customHeight="1" collapsed="1">
      <c r="A308" s="55">
        <v>3</v>
      </c>
      <c r="B308" s="55">
        <v>3</v>
      </c>
      <c r="C308" s="51">
        <v>1</v>
      </c>
      <c r="D308" s="52">
        <v>2</v>
      </c>
      <c r="E308" s="52">
        <v>1</v>
      </c>
      <c r="F308" s="54">
        <v>1</v>
      </c>
      <c r="G308" s="53" t="s">
        <v>210</v>
      </c>
      <c r="H308" s="40">
        <v>278</v>
      </c>
      <c r="I308" s="58">
        <v>0</v>
      </c>
      <c r="J308" s="58">
        <v>0</v>
      </c>
      <c r="K308" s="58">
        <v>0</v>
      </c>
      <c r="L308" s="58">
        <v>0</v>
      </c>
    </row>
    <row r="309" spans="1:12" ht="12.75" hidden="1" customHeight="1" collapsed="1">
      <c r="A309" s="63">
        <v>3</v>
      </c>
      <c r="B309" s="96">
        <v>3</v>
      </c>
      <c r="C309" s="72">
        <v>1</v>
      </c>
      <c r="D309" s="73">
        <v>2</v>
      </c>
      <c r="E309" s="73">
        <v>1</v>
      </c>
      <c r="F309" s="74">
        <v>2</v>
      </c>
      <c r="G309" s="75" t="s">
        <v>211</v>
      </c>
      <c r="H309" s="40">
        <v>279</v>
      </c>
      <c r="I309" s="58">
        <v>0</v>
      </c>
      <c r="J309" s="58">
        <v>0</v>
      </c>
      <c r="K309" s="58">
        <v>0</v>
      </c>
      <c r="L309" s="58">
        <v>0</v>
      </c>
    </row>
    <row r="310" spans="1:12" ht="15.75" hidden="1" customHeight="1" collapsed="1">
      <c r="A310" s="51">
        <v>3</v>
      </c>
      <c r="B310" s="53">
        <v>3</v>
      </c>
      <c r="C310" s="51">
        <v>1</v>
      </c>
      <c r="D310" s="52">
        <v>3</v>
      </c>
      <c r="E310" s="52"/>
      <c r="F310" s="54"/>
      <c r="G310" s="53" t="s">
        <v>212</v>
      </c>
      <c r="H310" s="40">
        <v>280</v>
      </c>
      <c r="I310" s="41">
        <f>I311</f>
        <v>0</v>
      </c>
      <c r="J310" s="109">
        <f>J311</f>
        <v>0</v>
      </c>
      <c r="K310" s="42">
        <f>K311</f>
        <v>0</v>
      </c>
      <c r="L310" s="42">
        <f>L311</f>
        <v>0</v>
      </c>
    </row>
    <row r="311" spans="1:12" ht="15.75" hidden="1" customHeight="1" collapsed="1">
      <c r="A311" s="51">
        <v>3</v>
      </c>
      <c r="B311" s="75">
        <v>3</v>
      </c>
      <c r="C311" s="72">
        <v>1</v>
      </c>
      <c r="D311" s="73">
        <v>3</v>
      </c>
      <c r="E311" s="73">
        <v>1</v>
      </c>
      <c r="F311" s="74"/>
      <c r="G311" s="53" t="s">
        <v>212</v>
      </c>
      <c r="H311" s="40">
        <v>281</v>
      </c>
      <c r="I311" s="42">
        <f>I312+I313</f>
        <v>0</v>
      </c>
      <c r="J311" s="42">
        <f>J312+J313</f>
        <v>0</v>
      </c>
      <c r="K311" s="42">
        <f>K312+K313</f>
        <v>0</v>
      </c>
      <c r="L311" s="42">
        <f>L312+L313</f>
        <v>0</v>
      </c>
    </row>
    <row r="312" spans="1:12" ht="27" hidden="1" customHeight="1" collapsed="1">
      <c r="A312" s="51">
        <v>3</v>
      </c>
      <c r="B312" s="53">
        <v>3</v>
      </c>
      <c r="C312" s="51">
        <v>1</v>
      </c>
      <c r="D312" s="52">
        <v>3</v>
      </c>
      <c r="E312" s="52">
        <v>1</v>
      </c>
      <c r="F312" s="54">
        <v>1</v>
      </c>
      <c r="G312" s="53" t="s">
        <v>213</v>
      </c>
      <c r="H312" s="40">
        <v>282</v>
      </c>
      <c r="I312" s="101">
        <v>0</v>
      </c>
      <c r="J312" s="101">
        <v>0</v>
      </c>
      <c r="K312" s="101">
        <v>0</v>
      </c>
      <c r="L312" s="100">
        <v>0</v>
      </c>
    </row>
    <row r="313" spans="1:12" ht="26.25" hidden="1" customHeight="1" collapsed="1">
      <c r="A313" s="51">
        <v>3</v>
      </c>
      <c r="B313" s="53">
        <v>3</v>
      </c>
      <c r="C313" s="51">
        <v>1</v>
      </c>
      <c r="D313" s="52">
        <v>3</v>
      </c>
      <c r="E313" s="52">
        <v>1</v>
      </c>
      <c r="F313" s="54">
        <v>2</v>
      </c>
      <c r="G313" s="53" t="s">
        <v>214</v>
      </c>
      <c r="H313" s="40">
        <v>283</v>
      </c>
      <c r="I313" s="58">
        <v>0</v>
      </c>
      <c r="J313" s="58">
        <v>0</v>
      </c>
      <c r="K313" s="58">
        <v>0</v>
      </c>
      <c r="L313" s="58">
        <v>0</v>
      </c>
    </row>
    <row r="314" spans="1:12" hidden="1" collapsed="1">
      <c r="A314" s="51">
        <v>3</v>
      </c>
      <c r="B314" s="53">
        <v>3</v>
      </c>
      <c r="C314" s="51">
        <v>1</v>
      </c>
      <c r="D314" s="52">
        <v>4</v>
      </c>
      <c r="E314" s="52"/>
      <c r="F314" s="54"/>
      <c r="G314" s="53" t="s">
        <v>215</v>
      </c>
      <c r="H314" s="40">
        <v>284</v>
      </c>
      <c r="I314" s="41">
        <f>I315</f>
        <v>0</v>
      </c>
      <c r="J314" s="109">
        <f>J315</f>
        <v>0</v>
      </c>
      <c r="K314" s="42">
        <f>K315</f>
        <v>0</v>
      </c>
      <c r="L314" s="42">
        <f>L315</f>
        <v>0</v>
      </c>
    </row>
    <row r="315" spans="1:12" ht="15" hidden="1" customHeight="1" collapsed="1">
      <c r="A315" s="55">
        <v>3</v>
      </c>
      <c r="B315" s="51">
        <v>3</v>
      </c>
      <c r="C315" s="52">
        <v>1</v>
      </c>
      <c r="D315" s="52">
        <v>4</v>
      </c>
      <c r="E315" s="52">
        <v>1</v>
      </c>
      <c r="F315" s="54"/>
      <c r="G315" s="53" t="s">
        <v>215</v>
      </c>
      <c r="H315" s="40">
        <v>285</v>
      </c>
      <c r="I315" s="41">
        <f>SUM(I316:I317)</f>
        <v>0</v>
      </c>
      <c r="J315" s="41">
        <f>SUM(J316:J317)</f>
        <v>0</v>
      </c>
      <c r="K315" s="41">
        <f>SUM(K316:K317)</f>
        <v>0</v>
      </c>
      <c r="L315" s="41">
        <f>SUM(L316:L317)</f>
        <v>0</v>
      </c>
    </row>
    <row r="316" spans="1:12" hidden="1" collapsed="1">
      <c r="A316" s="55">
        <v>3</v>
      </c>
      <c r="B316" s="51">
        <v>3</v>
      </c>
      <c r="C316" s="52">
        <v>1</v>
      </c>
      <c r="D316" s="52">
        <v>4</v>
      </c>
      <c r="E316" s="52">
        <v>1</v>
      </c>
      <c r="F316" s="54">
        <v>1</v>
      </c>
      <c r="G316" s="53" t="s">
        <v>216</v>
      </c>
      <c r="H316" s="40">
        <v>286</v>
      </c>
      <c r="I316" s="57">
        <v>0</v>
      </c>
      <c r="J316" s="58">
        <v>0</v>
      </c>
      <c r="K316" s="58">
        <v>0</v>
      </c>
      <c r="L316" s="57">
        <v>0</v>
      </c>
    </row>
    <row r="317" spans="1:12" ht="14.25" hidden="1" customHeight="1" collapsed="1">
      <c r="A317" s="51">
        <v>3</v>
      </c>
      <c r="B317" s="52">
        <v>3</v>
      </c>
      <c r="C317" s="52">
        <v>1</v>
      </c>
      <c r="D317" s="52">
        <v>4</v>
      </c>
      <c r="E317" s="52">
        <v>1</v>
      </c>
      <c r="F317" s="54">
        <v>2</v>
      </c>
      <c r="G317" s="53" t="s">
        <v>217</v>
      </c>
      <c r="H317" s="40">
        <v>287</v>
      </c>
      <c r="I317" s="58">
        <v>0</v>
      </c>
      <c r="J317" s="101">
        <v>0</v>
      </c>
      <c r="K317" s="101">
        <v>0</v>
      </c>
      <c r="L317" s="100">
        <v>0</v>
      </c>
    </row>
    <row r="318" spans="1:12" ht="15.75" hidden="1" customHeight="1" collapsed="1">
      <c r="A318" s="51">
        <v>3</v>
      </c>
      <c r="B318" s="52">
        <v>3</v>
      </c>
      <c r="C318" s="52">
        <v>1</v>
      </c>
      <c r="D318" s="52">
        <v>5</v>
      </c>
      <c r="E318" s="52"/>
      <c r="F318" s="54"/>
      <c r="G318" s="53" t="s">
        <v>218</v>
      </c>
      <c r="H318" s="40">
        <v>288</v>
      </c>
      <c r="I318" s="62">
        <f t="shared" ref="I318:L319" si="29">I319</f>
        <v>0</v>
      </c>
      <c r="J318" s="109">
        <f t="shared" si="29"/>
        <v>0</v>
      </c>
      <c r="K318" s="42">
        <f t="shared" si="29"/>
        <v>0</v>
      </c>
      <c r="L318" s="42">
        <f t="shared" si="29"/>
        <v>0</v>
      </c>
    </row>
    <row r="319" spans="1:12" ht="14.25" hidden="1" customHeight="1" collapsed="1">
      <c r="A319" s="46">
        <v>3</v>
      </c>
      <c r="B319" s="73">
        <v>3</v>
      </c>
      <c r="C319" s="73">
        <v>1</v>
      </c>
      <c r="D319" s="73">
        <v>5</v>
      </c>
      <c r="E319" s="73">
        <v>1</v>
      </c>
      <c r="F319" s="74"/>
      <c r="G319" s="53" t="s">
        <v>218</v>
      </c>
      <c r="H319" s="40">
        <v>289</v>
      </c>
      <c r="I319" s="42">
        <f t="shared" si="29"/>
        <v>0</v>
      </c>
      <c r="J319" s="110">
        <f t="shared" si="29"/>
        <v>0</v>
      </c>
      <c r="K319" s="62">
        <f t="shared" si="29"/>
        <v>0</v>
      </c>
      <c r="L319" s="62">
        <f t="shared" si="29"/>
        <v>0</v>
      </c>
    </row>
    <row r="320" spans="1:12" ht="14.25" hidden="1" customHeight="1" collapsed="1">
      <c r="A320" s="51">
        <v>3</v>
      </c>
      <c r="B320" s="52">
        <v>3</v>
      </c>
      <c r="C320" s="52">
        <v>1</v>
      </c>
      <c r="D320" s="52">
        <v>5</v>
      </c>
      <c r="E320" s="52">
        <v>1</v>
      </c>
      <c r="F320" s="54">
        <v>1</v>
      </c>
      <c r="G320" s="53" t="s">
        <v>219</v>
      </c>
      <c r="H320" s="40">
        <v>290</v>
      </c>
      <c r="I320" s="58">
        <v>0</v>
      </c>
      <c r="J320" s="101">
        <v>0</v>
      </c>
      <c r="K320" s="101">
        <v>0</v>
      </c>
      <c r="L320" s="100">
        <v>0</v>
      </c>
    </row>
    <row r="321" spans="1:16" ht="14.25" hidden="1" customHeight="1" collapsed="1">
      <c r="A321" s="51">
        <v>3</v>
      </c>
      <c r="B321" s="52">
        <v>3</v>
      </c>
      <c r="C321" s="52">
        <v>1</v>
      </c>
      <c r="D321" s="52">
        <v>6</v>
      </c>
      <c r="E321" s="52"/>
      <c r="F321" s="54"/>
      <c r="G321" s="53" t="s">
        <v>188</v>
      </c>
      <c r="H321" s="40">
        <v>291</v>
      </c>
      <c r="I321" s="42">
        <f t="shared" ref="I321:L322" si="30">I322</f>
        <v>0</v>
      </c>
      <c r="J321" s="109">
        <f t="shared" si="30"/>
        <v>0</v>
      </c>
      <c r="K321" s="42">
        <f t="shared" si="30"/>
        <v>0</v>
      </c>
      <c r="L321" s="42">
        <f t="shared" si="30"/>
        <v>0</v>
      </c>
    </row>
    <row r="322" spans="1:16" ht="13.5" hidden="1" customHeight="1" collapsed="1">
      <c r="A322" s="51">
        <v>3</v>
      </c>
      <c r="B322" s="52">
        <v>3</v>
      </c>
      <c r="C322" s="52">
        <v>1</v>
      </c>
      <c r="D322" s="52">
        <v>6</v>
      </c>
      <c r="E322" s="52">
        <v>1</v>
      </c>
      <c r="F322" s="54"/>
      <c r="G322" s="53" t="s">
        <v>188</v>
      </c>
      <c r="H322" s="40">
        <v>292</v>
      </c>
      <c r="I322" s="41">
        <f t="shared" si="30"/>
        <v>0</v>
      </c>
      <c r="J322" s="109">
        <f t="shared" si="30"/>
        <v>0</v>
      </c>
      <c r="K322" s="42">
        <f t="shared" si="30"/>
        <v>0</v>
      </c>
      <c r="L322" s="42">
        <f t="shared" si="30"/>
        <v>0</v>
      </c>
    </row>
    <row r="323" spans="1:16" ht="14.25" hidden="1" customHeight="1" collapsed="1">
      <c r="A323" s="51">
        <v>3</v>
      </c>
      <c r="B323" s="52">
        <v>3</v>
      </c>
      <c r="C323" s="52">
        <v>1</v>
      </c>
      <c r="D323" s="52">
        <v>6</v>
      </c>
      <c r="E323" s="52">
        <v>1</v>
      </c>
      <c r="F323" s="54">
        <v>1</v>
      </c>
      <c r="G323" s="53" t="s">
        <v>188</v>
      </c>
      <c r="H323" s="40">
        <v>293</v>
      </c>
      <c r="I323" s="101">
        <v>0</v>
      </c>
      <c r="J323" s="101">
        <v>0</v>
      </c>
      <c r="K323" s="101">
        <v>0</v>
      </c>
      <c r="L323" s="100">
        <v>0</v>
      </c>
    </row>
    <row r="324" spans="1:16" ht="15" hidden="1" customHeight="1" collapsed="1">
      <c r="A324" s="51">
        <v>3</v>
      </c>
      <c r="B324" s="52">
        <v>3</v>
      </c>
      <c r="C324" s="52">
        <v>1</v>
      </c>
      <c r="D324" s="52">
        <v>7</v>
      </c>
      <c r="E324" s="52"/>
      <c r="F324" s="54"/>
      <c r="G324" s="53" t="s">
        <v>220</v>
      </c>
      <c r="H324" s="40">
        <v>294</v>
      </c>
      <c r="I324" s="41">
        <f>I325</f>
        <v>0</v>
      </c>
      <c r="J324" s="109">
        <f>J325</f>
        <v>0</v>
      </c>
      <c r="K324" s="42">
        <f>K325</f>
        <v>0</v>
      </c>
      <c r="L324" s="42">
        <f>L325</f>
        <v>0</v>
      </c>
    </row>
    <row r="325" spans="1:16" ht="16.5" hidden="1" customHeight="1" collapsed="1">
      <c r="A325" s="51">
        <v>3</v>
      </c>
      <c r="B325" s="52">
        <v>3</v>
      </c>
      <c r="C325" s="52">
        <v>1</v>
      </c>
      <c r="D325" s="52">
        <v>7</v>
      </c>
      <c r="E325" s="52">
        <v>1</v>
      </c>
      <c r="F325" s="54"/>
      <c r="G325" s="53" t="s">
        <v>220</v>
      </c>
      <c r="H325" s="40">
        <v>295</v>
      </c>
      <c r="I325" s="41">
        <f>I326+I327</f>
        <v>0</v>
      </c>
      <c r="J325" s="41">
        <f>J326+J327</f>
        <v>0</v>
      </c>
      <c r="K325" s="41">
        <f>K326+K327</f>
        <v>0</v>
      </c>
      <c r="L325" s="41">
        <f>L326+L327</f>
        <v>0</v>
      </c>
    </row>
    <row r="326" spans="1:16" ht="27" hidden="1" customHeight="1" collapsed="1">
      <c r="A326" s="51">
        <v>3</v>
      </c>
      <c r="B326" s="52">
        <v>3</v>
      </c>
      <c r="C326" s="52">
        <v>1</v>
      </c>
      <c r="D326" s="52">
        <v>7</v>
      </c>
      <c r="E326" s="52">
        <v>1</v>
      </c>
      <c r="F326" s="54">
        <v>1</v>
      </c>
      <c r="G326" s="53" t="s">
        <v>221</v>
      </c>
      <c r="H326" s="40">
        <v>296</v>
      </c>
      <c r="I326" s="101">
        <v>0</v>
      </c>
      <c r="J326" s="101">
        <v>0</v>
      </c>
      <c r="K326" s="101">
        <v>0</v>
      </c>
      <c r="L326" s="100">
        <v>0</v>
      </c>
    </row>
    <row r="327" spans="1:16" ht="27.75" hidden="1" customHeight="1" collapsed="1">
      <c r="A327" s="51">
        <v>3</v>
      </c>
      <c r="B327" s="52">
        <v>3</v>
      </c>
      <c r="C327" s="52">
        <v>1</v>
      </c>
      <c r="D327" s="52">
        <v>7</v>
      </c>
      <c r="E327" s="52">
        <v>1</v>
      </c>
      <c r="F327" s="54">
        <v>2</v>
      </c>
      <c r="G327" s="53" t="s">
        <v>222</v>
      </c>
      <c r="H327" s="40">
        <v>297</v>
      </c>
      <c r="I327" s="58">
        <v>0</v>
      </c>
      <c r="J327" s="58">
        <v>0</v>
      </c>
      <c r="K327" s="58">
        <v>0</v>
      </c>
      <c r="L327" s="58">
        <v>0</v>
      </c>
    </row>
    <row r="328" spans="1:16" ht="38.25" hidden="1" customHeight="1" collapsed="1">
      <c r="A328" s="51">
        <v>3</v>
      </c>
      <c r="B328" s="52">
        <v>3</v>
      </c>
      <c r="C328" s="52">
        <v>2</v>
      </c>
      <c r="D328" s="52"/>
      <c r="E328" s="52"/>
      <c r="F328" s="54"/>
      <c r="G328" s="53" t="s">
        <v>223</v>
      </c>
      <c r="H328" s="40">
        <v>298</v>
      </c>
      <c r="I328" s="41">
        <f>SUM(I329+I338+I342+I346+I350+I353+I356)</f>
        <v>0</v>
      </c>
      <c r="J328" s="109">
        <f>SUM(J329+J338+J342+J346+J350+J353+J356)</f>
        <v>0</v>
      </c>
      <c r="K328" s="42">
        <f>SUM(K329+K338+K342+K346+K350+K353+K356)</f>
        <v>0</v>
      </c>
      <c r="L328" s="42">
        <f>SUM(L329+L338+L342+L346+L350+L353+L356)</f>
        <v>0</v>
      </c>
    </row>
    <row r="329" spans="1:16" ht="15" hidden="1" customHeight="1" collapsed="1">
      <c r="A329" s="51">
        <v>3</v>
      </c>
      <c r="B329" s="52">
        <v>3</v>
      </c>
      <c r="C329" s="52">
        <v>2</v>
      </c>
      <c r="D329" s="52">
        <v>1</v>
      </c>
      <c r="E329" s="52"/>
      <c r="F329" s="54"/>
      <c r="G329" s="53" t="s">
        <v>170</v>
      </c>
      <c r="H329" s="40">
        <v>299</v>
      </c>
      <c r="I329" s="41">
        <f>I330</f>
        <v>0</v>
      </c>
      <c r="J329" s="109">
        <f>J330</f>
        <v>0</v>
      </c>
      <c r="K329" s="42">
        <f>K330</f>
        <v>0</v>
      </c>
      <c r="L329" s="42">
        <f>L330</f>
        <v>0</v>
      </c>
    </row>
    <row r="330" spans="1:16" hidden="1" collapsed="1">
      <c r="A330" s="55">
        <v>3</v>
      </c>
      <c r="B330" s="51">
        <v>3</v>
      </c>
      <c r="C330" s="52">
        <v>2</v>
      </c>
      <c r="D330" s="53">
        <v>1</v>
      </c>
      <c r="E330" s="51">
        <v>1</v>
      </c>
      <c r="F330" s="54"/>
      <c r="G330" s="53" t="s">
        <v>170</v>
      </c>
      <c r="H330" s="40">
        <v>300</v>
      </c>
      <c r="I330" s="41">
        <f>SUM(I331:I331)</f>
        <v>0</v>
      </c>
      <c r="J330" s="41">
        <f>SUM(J331:J331)</f>
        <v>0</v>
      </c>
      <c r="K330" s="41">
        <f>SUM(K331:K331)</f>
        <v>0</v>
      </c>
      <c r="L330" s="41">
        <f>SUM(L331:L331)</f>
        <v>0</v>
      </c>
      <c r="M330" s="139"/>
      <c r="N330" s="139"/>
      <c r="O330" s="139"/>
      <c r="P330" s="139"/>
    </row>
    <row r="331" spans="1:16" ht="13.5" hidden="1" customHeight="1" collapsed="1">
      <c r="A331" s="55">
        <v>3</v>
      </c>
      <c r="B331" s="51">
        <v>3</v>
      </c>
      <c r="C331" s="52">
        <v>2</v>
      </c>
      <c r="D331" s="53">
        <v>1</v>
      </c>
      <c r="E331" s="51">
        <v>1</v>
      </c>
      <c r="F331" s="54">
        <v>1</v>
      </c>
      <c r="G331" s="53" t="s">
        <v>171</v>
      </c>
      <c r="H331" s="40">
        <v>301</v>
      </c>
      <c r="I331" s="101">
        <v>0</v>
      </c>
      <c r="J331" s="101">
        <v>0</v>
      </c>
      <c r="K331" s="101">
        <v>0</v>
      </c>
      <c r="L331" s="100">
        <v>0</v>
      </c>
    </row>
    <row r="332" spans="1:16" hidden="1" collapsed="1">
      <c r="A332" s="55">
        <v>3</v>
      </c>
      <c r="B332" s="51">
        <v>3</v>
      </c>
      <c r="C332" s="52">
        <v>2</v>
      </c>
      <c r="D332" s="53">
        <v>1</v>
      </c>
      <c r="E332" s="51">
        <v>2</v>
      </c>
      <c r="F332" s="54"/>
      <c r="G332" s="75" t="s">
        <v>194</v>
      </c>
      <c r="H332" s="40">
        <v>302</v>
      </c>
      <c r="I332" s="41">
        <f>SUM(I333:I334)</f>
        <v>0</v>
      </c>
      <c r="J332" s="41">
        <f>SUM(J333:J334)</f>
        <v>0</v>
      </c>
      <c r="K332" s="41">
        <f>SUM(K333:K334)</f>
        <v>0</v>
      </c>
      <c r="L332" s="41">
        <f>SUM(L333:L334)</f>
        <v>0</v>
      </c>
    </row>
    <row r="333" spans="1:16" hidden="1" collapsed="1">
      <c r="A333" s="55">
        <v>3</v>
      </c>
      <c r="B333" s="51">
        <v>3</v>
      </c>
      <c r="C333" s="52">
        <v>2</v>
      </c>
      <c r="D333" s="53">
        <v>1</v>
      </c>
      <c r="E333" s="51">
        <v>2</v>
      </c>
      <c r="F333" s="54">
        <v>1</v>
      </c>
      <c r="G333" s="75" t="s">
        <v>173</v>
      </c>
      <c r="H333" s="40">
        <v>303</v>
      </c>
      <c r="I333" s="101">
        <v>0</v>
      </c>
      <c r="J333" s="101">
        <v>0</v>
      </c>
      <c r="K333" s="101">
        <v>0</v>
      </c>
      <c r="L333" s="100"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2</v>
      </c>
      <c r="F334" s="54">
        <v>2</v>
      </c>
      <c r="G334" s="75" t="s">
        <v>174</v>
      </c>
      <c r="H334" s="40">
        <v>304</v>
      </c>
      <c r="I334" s="58">
        <v>0</v>
      </c>
      <c r="J334" s="58">
        <v>0</v>
      </c>
      <c r="K334" s="58">
        <v>0</v>
      </c>
      <c r="L334" s="58"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3</v>
      </c>
      <c r="F335" s="54"/>
      <c r="G335" s="75" t="s">
        <v>175</v>
      </c>
      <c r="H335" s="40">
        <v>305</v>
      </c>
      <c r="I335" s="41">
        <f>SUM(I336:I337)</f>
        <v>0</v>
      </c>
      <c r="J335" s="41">
        <f>SUM(J336:J337)</f>
        <v>0</v>
      </c>
      <c r="K335" s="41">
        <f>SUM(K336:K337)</f>
        <v>0</v>
      </c>
      <c r="L335" s="41">
        <f>SUM(L336:L337)</f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3</v>
      </c>
      <c r="F336" s="54">
        <v>1</v>
      </c>
      <c r="G336" s="75" t="s">
        <v>176</v>
      </c>
      <c r="H336" s="40">
        <v>306</v>
      </c>
      <c r="I336" s="58">
        <v>0</v>
      </c>
      <c r="J336" s="58">
        <v>0</v>
      </c>
      <c r="K336" s="58">
        <v>0</v>
      </c>
      <c r="L336" s="58"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3</v>
      </c>
      <c r="F337" s="54">
        <v>2</v>
      </c>
      <c r="G337" s="75" t="s">
        <v>195</v>
      </c>
      <c r="H337" s="40">
        <v>307</v>
      </c>
      <c r="I337" s="76">
        <v>0</v>
      </c>
      <c r="J337" s="111">
        <v>0</v>
      </c>
      <c r="K337" s="76">
        <v>0</v>
      </c>
      <c r="L337" s="76">
        <v>0</v>
      </c>
    </row>
    <row r="338" spans="1:12" hidden="1" collapsed="1">
      <c r="A338" s="63">
        <v>3</v>
      </c>
      <c r="B338" s="63">
        <v>3</v>
      </c>
      <c r="C338" s="72">
        <v>2</v>
      </c>
      <c r="D338" s="75">
        <v>2</v>
      </c>
      <c r="E338" s="72"/>
      <c r="F338" s="74"/>
      <c r="G338" s="75" t="s">
        <v>209</v>
      </c>
      <c r="H338" s="40">
        <v>308</v>
      </c>
      <c r="I338" s="68">
        <f>I339</f>
        <v>0</v>
      </c>
      <c r="J338" s="112">
        <f>J339</f>
        <v>0</v>
      </c>
      <c r="K338" s="69">
        <f>K339</f>
        <v>0</v>
      </c>
      <c r="L338" s="69">
        <f>L339</f>
        <v>0</v>
      </c>
    </row>
    <row r="339" spans="1:12" hidden="1" collapsed="1">
      <c r="A339" s="55">
        <v>3</v>
      </c>
      <c r="B339" s="55">
        <v>3</v>
      </c>
      <c r="C339" s="51">
        <v>2</v>
      </c>
      <c r="D339" s="53">
        <v>2</v>
      </c>
      <c r="E339" s="51">
        <v>1</v>
      </c>
      <c r="F339" s="54"/>
      <c r="G339" s="75" t="s">
        <v>209</v>
      </c>
      <c r="H339" s="40">
        <v>309</v>
      </c>
      <c r="I339" s="41">
        <f>SUM(I340:I341)</f>
        <v>0</v>
      </c>
      <c r="J339" s="81">
        <f>SUM(J340:J341)</f>
        <v>0</v>
      </c>
      <c r="K339" s="42">
        <f>SUM(K340:K341)</f>
        <v>0</v>
      </c>
      <c r="L339" s="42">
        <f>SUM(L340:L341)</f>
        <v>0</v>
      </c>
    </row>
    <row r="340" spans="1:12" hidden="1" collapsed="1">
      <c r="A340" s="55">
        <v>3</v>
      </c>
      <c r="B340" s="55">
        <v>3</v>
      </c>
      <c r="C340" s="51">
        <v>2</v>
      </c>
      <c r="D340" s="53">
        <v>2</v>
      </c>
      <c r="E340" s="55">
        <v>1</v>
      </c>
      <c r="F340" s="85">
        <v>1</v>
      </c>
      <c r="G340" s="53" t="s">
        <v>210</v>
      </c>
      <c r="H340" s="40">
        <v>310</v>
      </c>
      <c r="I340" s="58">
        <v>0</v>
      </c>
      <c r="J340" s="58">
        <v>0</v>
      </c>
      <c r="K340" s="58">
        <v>0</v>
      </c>
      <c r="L340" s="58">
        <v>0</v>
      </c>
    </row>
    <row r="341" spans="1:12" hidden="1" collapsed="1">
      <c r="A341" s="63">
        <v>3</v>
      </c>
      <c r="B341" s="63">
        <v>3</v>
      </c>
      <c r="C341" s="64">
        <v>2</v>
      </c>
      <c r="D341" s="65">
        <v>2</v>
      </c>
      <c r="E341" s="66">
        <v>1</v>
      </c>
      <c r="F341" s="93">
        <v>2</v>
      </c>
      <c r="G341" s="66" t="s">
        <v>211</v>
      </c>
      <c r="H341" s="40">
        <v>311</v>
      </c>
      <c r="I341" s="58">
        <v>0</v>
      </c>
      <c r="J341" s="58">
        <v>0</v>
      </c>
      <c r="K341" s="58">
        <v>0</v>
      </c>
      <c r="L341" s="58">
        <v>0</v>
      </c>
    </row>
    <row r="342" spans="1:12" ht="23.25" hidden="1" customHeight="1" collapsed="1">
      <c r="A342" s="55">
        <v>3</v>
      </c>
      <c r="B342" s="55">
        <v>3</v>
      </c>
      <c r="C342" s="51">
        <v>2</v>
      </c>
      <c r="D342" s="52">
        <v>3</v>
      </c>
      <c r="E342" s="53"/>
      <c r="F342" s="85"/>
      <c r="G342" s="53" t="s">
        <v>212</v>
      </c>
      <c r="H342" s="40">
        <v>312</v>
      </c>
      <c r="I342" s="41">
        <f>I343</f>
        <v>0</v>
      </c>
      <c r="J342" s="81">
        <f>J343</f>
        <v>0</v>
      </c>
      <c r="K342" s="42">
        <f>K343</f>
        <v>0</v>
      </c>
      <c r="L342" s="42">
        <f>L343</f>
        <v>0</v>
      </c>
    </row>
    <row r="343" spans="1:12" ht="13.5" hidden="1" customHeight="1" collapsed="1">
      <c r="A343" s="55">
        <v>3</v>
      </c>
      <c r="B343" s="55">
        <v>3</v>
      </c>
      <c r="C343" s="51">
        <v>2</v>
      </c>
      <c r="D343" s="52">
        <v>3</v>
      </c>
      <c r="E343" s="53">
        <v>1</v>
      </c>
      <c r="F343" s="85"/>
      <c r="G343" s="53" t="s">
        <v>212</v>
      </c>
      <c r="H343" s="40">
        <v>313</v>
      </c>
      <c r="I343" s="41">
        <f>I344+I345</f>
        <v>0</v>
      </c>
      <c r="J343" s="41">
        <f>J344+J345</f>
        <v>0</v>
      </c>
      <c r="K343" s="41">
        <f>K344+K345</f>
        <v>0</v>
      </c>
      <c r="L343" s="41">
        <f>L344+L345</f>
        <v>0</v>
      </c>
    </row>
    <row r="344" spans="1:12" ht="28.5" hidden="1" customHeight="1" collapsed="1">
      <c r="A344" s="55">
        <v>3</v>
      </c>
      <c r="B344" s="55">
        <v>3</v>
      </c>
      <c r="C344" s="51">
        <v>2</v>
      </c>
      <c r="D344" s="52">
        <v>3</v>
      </c>
      <c r="E344" s="53">
        <v>1</v>
      </c>
      <c r="F344" s="85">
        <v>1</v>
      </c>
      <c r="G344" s="53" t="s">
        <v>213</v>
      </c>
      <c r="H344" s="40">
        <v>314</v>
      </c>
      <c r="I344" s="101">
        <v>0</v>
      </c>
      <c r="J344" s="101">
        <v>0</v>
      </c>
      <c r="K344" s="101">
        <v>0</v>
      </c>
      <c r="L344" s="100">
        <v>0</v>
      </c>
    </row>
    <row r="345" spans="1:12" ht="27.75" hidden="1" customHeight="1" collapsed="1">
      <c r="A345" s="55">
        <v>3</v>
      </c>
      <c r="B345" s="55">
        <v>3</v>
      </c>
      <c r="C345" s="51">
        <v>2</v>
      </c>
      <c r="D345" s="52">
        <v>3</v>
      </c>
      <c r="E345" s="53">
        <v>1</v>
      </c>
      <c r="F345" s="85">
        <v>2</v>
      </c>
      <c r="G345" s="53" t="s">
        <v>214</v>
      </c>
      <c r="H345" s="40">
        <v>315</v>
      </c>
      <c r="I345" s="58">
        <v>0</v>
      </c>
      <c r="J345" s="58">
        <v>0</v>
      </c>
      <c r="K345" s="58">
        <v>0</v>
      </c>
      <c r="L345" s="58">
        <v>0</v>
      </c>
    </row>
    <row r="346" spans="1:12" hidden="1" collapsed="1">
      <c r="A346" s="55">
        <v>3</v>
      </c>
      <c r="B346" s="55">
        <v>3</v>
      </c>
      <c r="C346" s="51">
        <v>2</v>
      </c>
      <c r="D346" s="52">
        <v>4</v>
      </c>
      <c r="E346" s="52"/>
      <c r="F346" s="54"/>
      <c r="G346" s="53" t="s">
        <v>215</v>
      </c>
      <c r="H346" s="40">
        <v>316</v>
      </c>
      <c r="I346" s="41">
        <f>I347</f>
        <v>0</v>
      </c>
      <c r="J346" s="81">
        <f>J347</f>
        <v>0</v>
      </c>
      <c r="K346" s="42">
        <f>K347</f>
        <v>0</v>
      </c>
      <c r="L346" s="42">
        <f>L347</f>
        <v>0</v>
      </c>
    </row>
    <row r="347" spans="1:12" hidden="1" collapsed="1">
      <c r="A347" s="71">
        <v>3</v>
      </c>
      <c r="B347" s="71">
        <v>3</v>
      </c>
      <c r="C347" s="46">
        <v>2</v>
      </c>
      <c r="D347" s="44">
        <v>4</v>
      </c>
      <c r="E347" s="44">
        <v>1</v>
      </c>
      <c r="F347" s="47"/>
      <c r="G347" s="53" t="s">
        <v>215</v>
      </c>
      <c r="H347" s="40">
        <v>317</v>
      </c>
      <c r="I347" s="61">
        <f>SUM(I348:I349)</f>
        <v>0</v>
      </c>
      <c r="J347" s="82">
        <f>SUM(J348:J349)</f>
        <v>0</v>
      </c>
      <c r="K347" s="62">
        <f>SUM(K348:K349)</f>
        <v>0</v>
      </c>
      <c r="L347" s="62">
        <f>SUM(L348:L349)</f>
        <v>0</v>
      </c>
    </row>
    <row r="348" spans="1:12" ht="15.75" hidden="1" customHeight="1" collapsed="1">
      <c r="A348" s="55">
        <v>3</v>
      </c>
      <c r="B348" s="55">
        <v>3</v>
      </c>
      <c r="C348" s="51">
        <v>2</v>
      </c>
      <c r="D348" s="52">
        <v>4</v>
      </c>
      <c r="E348" s="52">
        <v>1</v>
      </c>
      <c r="F348" s="54">
        <v>1</v>
      </c>
      <c r="G348" s="53" t="s">
        <v>216</v>
      </c>
      <c r="H348" s="40">
        <v>318</v>
      </c>
      <c r="I348" s="58">
        <v>0</v>
      </c>
      <c r="J348" s="58">
        <v>0</v>
      </c>
      <c r="K348" s="58">
        <v>0</v>
      </c>
      <c r="L348" s="58">
        <v>0</v>
      </c>
    </row>
    <row r="349" spans="1:12" hidden="1" collapsed="1">
      <c r="A349" s="55">
        <v>3</v>
      </c>
      <c r="B349" s="55">
        <v>3</v>
      </c>
      <c r="C349" s="51">
        <v>2</v>
      </c>
      <c r="D349" s="52">
        <v>4</v>
      </c>
      <c r="E349" s="52">
        <v>1</v>
      </c>
      <c r="F349" s="54">
        <v>2</v>
      </c>
      <c r="G349" s="53" t="s">
        <v>224</v>
      </c>
      <c r="H349" s="40">
        <v>319</v>
      </c>
      <c r="I349" s="58">
        <v>0</v>
      </c>
      <c r="J349" s="58">
        <v>0</v>
      </c>
      <c r="K349" s="58">
        <v>0</v>
      </c>
      <c r="L349" s="58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5</v>
      </c>
      <c r="E350" s="52"/>
      <c r="F350" s="54"/>
      <c r="G350" s="53" t="s">
        <v>218</v>
      </c>
      <c r="H350" s="40">
        <v>320</v>
      </c>
      <c r="I350" s="41">
        <f t="shared" ref="I350:L351" si="31">I351</f>
        <v>0</v>
      </c>
      <c r="J350" s="81">
        <f t="shared" si="31"/>
        <v>0</v>
      </c>
      <c r="K350" s="42">
        <f t="shared" si="31"/>
        <v>0</v>
      </c>
      <c r="L350" s="42">
        <f t="shared" si="31"/>
        <v>0</v>
      </c>
    </row>
    <row r="351" spans="1:12" hidden="1" collapsed="1">
      <c r="A351" s="71">
        <v>3</v>
      </c>
      <c r="B351" s="71">
        <v>3</v>
      </c>
      <c r="C351" s="46">
        <v>2</v>
      </c>
      <c r="D351" s="44">
        <v>5</v>
      </c>
      <c r="E351" s="44">
        <v>1</v>
      </c>
      <c r="F351" s="47"/>
      <c r="G351" s="53" t="s">
        <v>218</v>
      </c>
      <c r="H351" s="40">
        <v>321</v>
      </c>
      <c r="I351" s="61">
        <f t="shared" si="31"/>
        <v>0</v>
      </c>
      <c r="J351" s="82">
        <f t="shared" si="31"/>
        <v>0</v>
      </c>
      <c r="K351" s="62">
        <f t="shared" si="31"/>
        <v>0</v>
      </c>
      <c r="L351" s="62">
        <f t="shared" si="31"/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5</v>
      </c>
      <c r="E352" s="52">
        <v>1</v>
      </c>
      <c r="F352" s="54">
        <v>1</v>
      </c>
      <c r="G352" s="53" t="s">
        <v>218</v>
      </c>
      <c r="H352" s="40">
        <v>322</v>
      </c>
      <c r="I352" s="101">
        <v>0</v>
      </c>
      <c r="J352" s="101">
        <v>0</v>
      </c>
      <c r="K352" s="101">
        <v>0</v>
      </c>
      <c r="L352" s="100">
        <v>0</v>
      </c>
    </row>
    <row r="353" spans="1:12" ht="16.5" hidden="1" customHeight="1" collapsed="1">
      <c r="A353" s="55">
        <v>3</v>
      </c>
      <c r="B353" s="55">
        <v>3</v>
      </c>
      <c r="C353" s="51">
        <v>2</v>
      </c>
      <c r="D353" s="52">
        <v>6</v>
      </c>
      <c r="E353" s="52"/>
      <c r="F353" s="54"/>
      <c r="G353" s="53" t="s">
        <v>188</v>
      </c>
      <c r="H353" s="40">
        <v>323</v>
      </c>
      <c r="I353" s="41">
        <f t="shared" ref="I353:L354" si="32">I354</f>
        <v>0</v>
      </c>
      <c r="J353" s="81">
        <f t="shared" si="32"/>
        <v>0</v>
      </c>
      <c r="K353" s="42">
        <f t="shared" si="32"/>
        <v>0</v>
      </c>
      <c r="L353" s="42">
        <f t="shared" si="32"/>
        <v>0</v>
      </c>
    </row>
    <row r="354" spans="1:12" ht="15" hidden="1" customHeight="1" collapsed="1">
      <c r="A354" s="55">
        <v>3</v>
      </c>
      <c r="B354" s="55">
        <v>3</v>
      </c>
      <c r="C354" s="51">
        <v>2</v>
      </c>
      <c r="D354" s="52">
        <v>6</v>
      </c>
      <c r="E354" s="52">
        <v>1</v>
      </c>
      <c r="F354" s="54"/>
      <c r="G354" s="53" t="s">
        <v>188</v>
      </c>
      <c r="H354" s="40">
        <v>324</v>
      </c>
      <c r="I354" s="41">
        <f t="shared" si="32"/>
        <v>0</v>
      </c>
      <c r="J354" s="81">
        <f t="shared" si="32"/>
        <v>0</v>
      </c>
      <c r="K354" s="42">
        <f t="shared" si="32"/>
        <v>0</v>
      </c>
      <c r="L354" s="42">
        <f t="shared" si="32"/>
        <v>0</v>
      </c>
    </row>
    <row r="355" spans="1:12" ht="13.5" hidden="1" customHeight="1" collapsed="1">
      <c r="A355" s="63">
        <v>3</v>
      </c>
      <c r="B355" s="63">
        <v>3</v>
      </c>
      <c r="C355" s="64">
        <v>2</v>
      </c>
      <c r="D355" s="65">
        <v>6</v>
      </c>
      <c r="E355" s="65">
        <v>1</v>
      </c>
      <c r="F355" s="67">
        <v>1</v>
      </c>
      <c r="G355" s="66" t="s">
        <v>188</v>
      </c>
      <c r="H355" s="40">
        <v>325</v>
      </c>
      <c r="I355" s="101">
        <v>0</v>
      </c>
      <c r="J355" s="101">
        <v>0</v>
      </c>
      <c r="K355" s="101">
        <v>0</v>
      </c>
      <c r="L355" s="100">
        <v>0</v>
      </c>
    </row>
    <row r="356" spans="1:12" ht="15" hidden="1" customHeight="1" collapsed="1">
      <c r="A356" s="55">
        <v>3</v>
      </c>
      <c r="B356" s="55">
        <v>3</v>
      </c>
      <c r="C356" s="51">
        <v>2</v>
      </c>
      <c r="D356" s="52">
        <v>7</v>
      </c>
      <c r="E356" s="52"/>
      <c r="F356" s="54"/>
      <c r="G356" s="53" t="s">
        <v>220</v>
      </c>
      <c r="H356" s="40">
        <v>326</v>
      </c>
      <c r="I356" s="41">
        <f>I357</f>
        <v>0</v>
      </c>
      <c r="J356" s="81">
        <f>J357</f>
        <v>0</v>
      </c>
      <c r="K356" s="42">
        <f>K357</f>
        <v>0</v>
      </c>
      <c r="L356" s="42">
        <f>L357</f>
        <v>0</v>
      </c>
    </row>
    <row r="357" spans="1:12" ht="12.75" hidden="1" customHeight="1" collapsed="1">
      <c r="A357" s="63">
        <v>3</v>
      </c>
      <c r="B357" s="63">
        <v>3</v>
      </c>
      <c r="C357" s="64">
        <v>2</v>
      </c>
      <c r="D357" s="65">
        <v>7</v>
      </c>
      <c r="E357" s="65">
        <v>1</v>
      </c>
      <c r="F357" s="67"/>
      <c r="G357" s="53" t="s">
        <v>220</v>
      </c>
      <c r="H357" s="40">
        <v>327</v>
      </c>
      <c r="I357" s="41">
        <f>SUM(I358:I359)</f>
        <v>0</v>
      </c>
      <c r="J357" s="41">
        <f>SUM(J358:J359)</f>
        <v>0</v>
      </c>
      <c r="K357" s="41">
        <f>SUM(K358:K359)</f>
        <v>0</v>
      </c>
      <c r="L357" s="41">
        <f>SUM(L358:L359)</f>
        <v>0</v>
      </c>
    </row>
    <row r="358" spans="1:12" ht="27" hidden="1" customHeight="1" collapsed="1">
      <c r="A358" s="55">
        <v>3</v>
      </c>
      <c r="B358" s="55">
        <v>3</v>
      </c>
      <c r="C358" s="51">
        <v>2</v>
      </c>
      <c r="D358" s="52">
        <v>7</v>
      </c>
      <c r="E358" s="52">
        <v>1</v>
      </c>
      <c r="F358" s="54">
        <v>1</v>
      </c>
      <c r="G358" s="53" t="s">
        <v>221</v>
      </c>
      <c r="H358" s="40">
        <v>328</v>
      </c>
      <c r="I358" s="101">
        <v>0</v>
      </c>
      <c r="J358" s="101">
        <v>0</v>
      </c>
      <c r="K358" s="101">
        <v>0</v>
      </c>
      <c r="L358" s="100">
        <v>0</v>
      </c>
    </row>
    <row r="359" spans="1:12" ht="30" hidden="1" customHeight="1" collapsed="1">
      <c r="A359" s="55">
        <v>3</v>
      </c>
      <c r="B359" s="55">
        <v>3</v>
      </c>
      <c r="C359" s="51">
        <v>2</v>
      </c>
      <c r="D359" s="52">
        <v>7</v>
      </c>
      <c r="E359" s="52">
        <v>1</v>
      </c>
      <c r="F359" s="54">
        <v>2</v>
      </c>
      <c r="G359" s="53" t="s">
        <v>222</v>
      </c>
      <c r="H359" s="40">
        <v>329</v>
      </c>
      <c r="I359" s="58">
        <v>0</v>
      </c>
      <c r="J359" s="58">
        <v>0</v>
      </c>
      <c r="K359" s="58">
        <v>0</v>
      </c>
      <c r="L359" s="58">
        <v>0</v>
      </c>
    </row>
    <row r="360" spans="1:12" ht="18.75" customHeight="1">
      <c r="A360" s="23"/>
      <c r="B360" s="23"/>
      <c r="C360" s="24"/>
      <c r="D360" s="113"/>
      <c r="E360" s="114"/>
      <c r="F360" s="115"/>
      <c r="G360" s="116" t="s">
        <v>225</v>
      </c>
      <c r="H360" s="40">
        <v>330</v>
      </c>
      <c r="I360" s="90">
        <f>SUM(I30+I176)</f>
        <v>1271127</v>
      </c>
      <c r="J360" s="90">
        <f>SUM(J30+J176)</f>
        <v>1271127</v>
      </c>
      <c r="K360" s="90">
        <f>SUM(K30+K176)</f>
        <v>1271127</v>
      </c>
      <c r="L360" s="90">
        <f>SUM(L30+L176)</f>
        <v>1271127</v>
      </c>
    </row>
    <row r="361" spans="1:12" ht="0.75" customHeight="1">
      <c r="G361" s="117"/>
      <c r="H361" s="40"/>
      <c r="I361" s="118"/>
      <c r="J361" s="119"/>
      <c r="K361" s="119"/>
      <c r="L361" s="119"/>
    </row>
    <row r="362" spans="1:12" ht="18.75" customHeight="1">
      <c r="D362" s="120"/>
      <c r="E362" s="120"/>
      <c r="F362" s="26"/>
      <c r="G362" s="120" t="s">
        <v>226</v>
      </c>
      <c r="H362" s="140"/>
      <c r="I362" s="121"/>
      <c r="J362" s="119"/>
      <c r="K362" s="120" t="s">
        <v>227</v>
      </c>
      <c r="L362" s="121"/>
    </row>
    <row r="363" spans="1:12" ht="9.75" customHeight="1">
      <c r="A363" s="122"/>
      <c r="B363" s="122"/>
      <c r="C363" s="122"/>
      <c r="D363" s="123" t="s">
        <v>228</v>
      </c>
      <c r="E363"/>
      <c r="F363"/>
      <c r="G363" s="140"/>
      <c r="H363" s="140"/>
      <c r="I363" s="155" t="s">
        <v>229</v>
      </c>
      <c r="K363" s="441" t="s">
        <v>230</v>
      </c>
      <c r="L363" s="441"/>
    </row>
    <row r="364" spans="1:12" ht="15.75" hidden="1" customHeight="1">
      <c r="I364" s="124"/>
      <c r="K364" s="124"/>
      <c r="L364" s="124"/>
    </row>
    <row r="365" spans="1:12" ht="15.75" customHeight="1">
      <c r="D365" s="120"/>
      <c r="E365" s="120"/>
      <c r="F365" s="26"/>
      <c r="G365" s="120" t="s">
        <v>231</v>
      </c>
      <c r="I365" s="124"/>
      <c r="K365" s="120" t="s">
        <v>232</v>
      </c>
      <c r="L365" s="125"/>
    </row>
    <row r="366" spans="1:12" ht="26.25" customHeight="1">
      <c r="D366" s="439" t="s">
        <v>233</v>
      </c>
      <c r="E366" s="440"/>
      <c r="F366" s="440"/>
      <c r="G366" s="440"/>
      <c r="H366" s="126"/>
      <c r="I366" s="127" t="s">
        <v>229</v>
      </c>
      <c r="K366" s="441" t="s">
        <v>230</v>
      </c>
      <c r="L366" s="441"/>
    </row>
  </sheetData>
  <sheetProtection formatCells="0" formatColumns="0" formatRows="0" insertColumns="0" insertRows="0" insertHyperlinks="0" deleteColumns="0" deleteRows="0" sort="0" autoFilter="0" pivotTables="0"/>
  <mergeCells count="24">
    <mergeCell ref="K27:K28"/>
    <mergeCell ref="L27:L28"/>
    <mergeCell ref="A29:F29"/>
    <mergeCell ref="K363:L363"/>
    <mergeCell ref="D366:G366"/>
    <mergeCell ref="K366:L366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</mergeCells>
  <pageMargins left="0.19685039370078741" right="0" top="0" bottom="0.15748031496062992" header="0" footer="0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J366"/>
  <sheetViews>
    <sheetView showRuler="0" topLeftCell="A11" zoomScaleNormal="100" workbookViewId="0">
      <selection activeCell="S28" sqref="S28"/>
    </sheetView>
  </sheetViews>
  <sheetFormatPr defaultRowHeight="15"/>
  <cols>
    <col min="1" max="4" width="2" style="1" customWidth="1"/>
    <col min="5" max="5" width="2.140625" style="1" customWidth="1"/>
    <col min="6" max="6" width="3.5703125" style="159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/>
  </cols>
  <sheetData>
    <row r="1" spans="1:36" ht="15" customHeight="1">
      <c r="G1" s="3"/>
      <c r="H1" s="4"/>
      <c r="I1" s="5"/>
      <c r="J1" s="161" t="s">
        <v>0</v>
      </c>
      <c r="K1" s="161"/>
      <c r="L1" s="161"/>
      <c r="M1" s="132"/>
      <c r="N1" s="161"/>
      <c r="O1" s="161"/>
      <c r="P1" s="16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"/>
      <c r="I2"/>
      <c r="J2" s="161" t="s">
        <v>1</v>
      </c>
      <c r="K2" s="161"/>
      <c r="L2" s="161"/>
      <c r="M2" s="132"/>
      <c r="N2" s="161"/>
      <c r="O2" s="161"/>
      <c r="P2" s="16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7"/>
      <c r="I3" s="4"/>
      <c r="J3" s="161" t="s">
        <v>2</v>
      </c>
      <c r="K3" s="161"/>
      <c r="L3" s="161"/>
      <c r="M3" s="132"/>
      <c r="N3" s="161"/>
      <c r="O3" s="161"/>
      <c r="P3" s="16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8" t="s">
        <v>3</v>
      </c>
      <c r="H4" s="4"/>
      <c r="I4"/>
      <c r="J4" s="161" t="s">
        <v>4</v>
      </c>
      <c r="K4" s="161"/>
      <c r="L4" s="161"/>
      <c r="M4" s="132"/>
      <c r="N4" s="133"/>
      <c r="O4" s="133"/>
      <c r="P4" s="16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9"/>
      <c r="I5"/>
      <c r="J5" s="161" t="s">
        <v>5</v>
      </c>
      <c r="K5" s="161"/>
      <c r="L5" s="161"/>
      <c r="M5" s="132"/>
      <c r="N5" s="161"/>
      <c r="O5" s="161"/>
      <c r="P5" s="161"/>
      <c r="Q5" s="16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141" t="s">
        <v>6</v>
      </c>
      <c r="H6" s="161"/>
      <c r="I6" s="161"/>
      <c r="J6" s="10"/>
      <c r="K6" s="10"/>
      <c r="L6" s="11"/>
      <c r="M6" s="132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428" t="s">
        <v>7</v>
      </c>
      <c r="B7" s="429"/>
      <c r="C7" s="429"/>
      <c r="D7" s="429"/>
      <c r="E7" s="429"/>
      <c r="F7" s="429"/>
      <c r="G7" s="429"/>
      <c r="H7" s="429"/>
      <c r="I7" s="429"/>
      <c r="J7" s="429"/>
      <c r="K7" s="429"/>
      <c r="L7" s="429"/>
      <c r="M7" s="13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57"/>
      <c r="B8" s="158"/>
      <c r="C8" s="158"/>
      <c r="D8" s="158"/>
      <c r="E8" s="158"/>
      <c r="F8" s="158"/>
      <c r="G8" s="430" t="s">
        <v>8</v>
      </c>
      <c r="H8" s="430"/>
      <c r="I8" s="430"/>
      <c r="J8" s="430"/>
      <c r="K8" s="430"/>
      <c r="L8" s="158"/>
      <c r="M8" s="13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424" t="s">
        <v>9</v>
      </c>
      <c r="B9" s="424"/>
      <c r="C9" s="424"/>
      <c r="D9" s="424"/>
      <c r="E9" s="424"/>
      <c r="F9" s="424"/>
      <c r="G9" s="424"/>
      <c r="H9" s="424"/>
      <c r="I9" s="424"/>
      <c r="J9" s="424"/>
      <c r="K9" s="424"/>
      <c r="L9" s="424"/>
      <c r="M9" s="13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425" t="s">
        <v>10</v>
      </c>
      <c r="H10" s="425"/>
      <c r="I10" s="425"/>
      <c r="J10" s="425"/>
      <c r="K10" s="425"/>
      <c r="M10" s="132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431" t="s">
        <v>11</v>
      </c>
      <c r="H11" s="431"/>
      <c r="I11" s="431"/>
      <c r="J11" s="431"/>
      <c r="K11" s="43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424" t="s">
        <v>12</v>
      </c>
      <c r="C13" s="424"/>
      <c r="D13" s="424"/>
      <c r="E13" s="424"/>
      <c r="F13" s="424"/>
      <c r="G13" s="424"/>
      <c r="H13" s="424"/>
      <c r="I13" s="424"/>
      <c r="J13" s="424"/>
      <c r="K13" s="424"/>
      <c r="L13" s="424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425" t="s">
        <v>483</v>
      </c>
      <c r="H15" s="425"/>
      <c r="I15" s="425"/>
      <c r="J15" s="425"/>
      <c r="K15" s="425"/>
    </row>
    <row r="16" spans="1:36" ht="11.25" customHeight="1">
      <c r="G16" s="426" t="s">
        <v>13</v>
      </c>
      <c r="H16" s="426"/>
      <c r="I16" s="426"/>
      <c r="J16" s="426"/>
      <c r="K16" s="426"/>
    </row>
    <row r="17" spans="1:17" ht="15" customHeight="1">
      <c r="B17"/>
      <c r="C17"/>
      <c r="D17"/>
      <c r="E17" s="427" t="s">
        <v>234</v>
      </c>
      <c r="F17" s="427"/>
      <c r="G17" s="427"/>
      <c r="H17" s="427"/>
      <c r="I17" s="427"/>
      <c r="J17" s="427"/>
      <c r="K17" s="427"/>
      <c r="L17"/>
    </row>
    <row r="18" spans="1:17" ht="12" customHeight="1">
      <c r="A18" s="432" t="s">
        <v>14</v>
      </c>
      <c r="B18" s="432"/>
      <c r="C18" s="432"/>
      <c r="D18" s="432"/>
      <c r="E18" s="432"/>
      <c r="F18" s="432"/>
      <c r="G18" s="432"/>
      <c r="H18" s="432"/>
      <c r="I18" s="432"/>
      <c r="J18" s="432"/>
      <c r="K18" s="432"/>
      <c r="L18" s="432"/>
      <c r="M18" s="134"/>
    </row>
    <row r="19" spans="1:17" ht="12" customHeight="1">
      <c r="F19" s="1"/>
      <c r="J19" s="12"/>
      <c r="K19" s="13"/>
      <c r="L19" s="14" t="s">
        <v>15</v>
      </c>
      <c r="M19" s="134"/>
    </row>
    <row r="20" spans="1:17" ht="11.25" customHeight="1">
      <c r="F20" s="1"/>
      <c r="J20" s="15" t="s">
        <v>16</v>
      </c>
      <c r="K20" s="7"/>
      <c r="L20" s="16"/>
      <c r="M20" s="134"/>
    </row>
    <row r="21" spans="1:17" ht="12" customHeight="1">
      <c r="E21" s="161"/>
      <c r="F21" s="160"/>
      <c r="I21" s="18"/>
      <c r="J21" s="18"/>
      <c r="K21" s="19" t="s">
        <v>17</v>
      </c>
      <c r="L21" s="16"/>
      <c r="M21" s="134"/>
    </row>
    <row r="22" spans="1:17" ht="14.25" customHeight="1">
      <c r="A22" s="433" t="s">
        <v>235</v>
      </c>
      <c r="B22" s="433"/>
      <c r="C22" s="433"/>
      <c r="D22" s="433"/>
      <c r="E22" s="433"/>
      <c r="F22" s="433"/>
      <c r="G22" s="433"/>
      <c r="H22" s="433"/>
      <c r="I22" s="433"/>
      <c r="K22" s="19" t="s">
        <v>18</v>
      </c>
      <c r="L22" s="20" t="s">
        <v>19</v>
      </c>
      <c r="M22" s="134"/>
    </row>
    <row r="23" spans="1:17" ht="43.5" customHeight="1">
      <c r="A23" s="433" t="s">
        <v>236</v>
      </c>
      <c r="B23" s="433"/>
      <c r="C23" s="433"/>
      <c r="D23" s="433"/>
      <c r="E23" s="433"/>
      <c r="F23" s="433"/>
      <c r="G23" s="433"/>
      <c r="H23" s="433"/>
      <c r="I23" s="433"/>
      <c r="J23" s="156" t="s">
        <v>21</v>
      </c>
      <c r="K23" s="21" t="s">
        <v>33</v>
      </c>
      <c r="L23" s="16"/>
      <c r="M23" s="134"/>
    </row>
    <row r="24" spans="1:17" ht="12.75" customHeight="1">
      <c r="F24" s="1"/>
      <c r="G24" s="22" t="s">
        <v>22</v>
      </c>
      <c r="H24" s="23" t="s">
        <v>245</v>
      </c>
      <c r="I24" s="24"/>
      <c r="J24" s="25"/>
      <c r="K24" s="16"/>
      <c r="L24" s="16"/>
      <c r="M24" s="134"/>
    </row>
    <row r="25" spans="1:17" ht="13.5" customHeight="1">
      <c r="F25" s="1"/>
      <c r="G25" s="438" t="s">
        <v>23</v>
      </c>
      <c r="H25" s="438"/>
      <c r="I25" s="142" t="s">
        <v>238</v>
      </c>
      <c r="J25" s="143" t="s">
        <v>239</v>
      </c>
      <c r="K25" s="144" t="s">
        <v>240</v>
      </c>
      <c r="L25" s="144" t="s">
        <v>240</v>
      </c>
      <c r="M25" s="134"/>
    </row>
    <row r="26" spans="1:17">
      <c r="A26" s="434" t="s">
        <v>246</v>
      </c>
      <c r="B26" s="434"/>
      <c r="C26" s="434"/>
      <c r="D26" s="434"/>
      <c r="E26" s="434"/>
      <c r="F26" s="434"/>
      <c r="G26" s="434"/>
      <c r="H26" s="434"/>
      <c r="I26" s="434"/>
      <c r="J26" s="26"/>
      <c r="K26" s="27"/>
      <c r="L26" s="28" t="s">
        <v>24</v>
      </c>
      <c r="M26" s="135"/>
    </row>
    <row r="27" spans="1:17" ht="24" customHeight="1">
      <c r="A27" s="442" t="s">
        <v>25</v>
      </c>
      <c r="B27" s="443"/>
      <c r="C27" s="443"/>
      <c r="D27" s="443"/>
      <c r="E27" s="443"/>
      <c r="F27" s="443"/>
      <c r="G27" s="446" t="s">
        <v>26</v>
      </c>
      <c r="H27" s="448" t="s">
        <v>27</v>
      </c>
      <c r="I27" s="450" t="s">
        <v>28</v>
      </c>
      <c r="J27" s="451"/>
      <c r="K27" s="452" t="s">
        <v>29</v>
      </c>
      <c r="L27" s="454" t="s">
        <v>30</v>
      </c>
      <c r="M27" s="135"/>
    </row>
    <row r="28" spans="1:17" ht="46.5" customHeight="1">
      <c r="A28" s="444"/>
      <c r="B28" s="445"/>
      <c r="C28" s="445"/>
      <c r="D28" s="445"/>
      <c r="E28" s="445"/>
      <c r="F28" s="445"/>
      <c r="G28" s="447"/>
      <c r="H28" s="449"/>
      <c r="I28" s="29" t="s">
        <v>31</v>
      </c>
      <c r="J28" s="30" t="s">
        <v>32</v>
      </c>
      <c r="K28" s="453"/>
      <c r="L28" s="455"/>
    </row>
    <row r="29" spans="1:17" ht="11.25" customHeight="1">
      <c r="A29" s="435" t="s">
        <v>33</v>
      </c>
      <c r="B29" s="436"/>
      <c r="C29" s="436"/>
      <c r="D29" s="436"/>
      <c r="E29" s="436"/>
      <c r="F29" s="437"/>
      <c r="G29" s="31">
        <v>2</v>
      </c>
      <c r="H29" s="32">
        <v>3</v>
      </c>
      <c r="I29" s="33" t="s">
        <v>34</v>
      </c>
      <c r="J29" s="34" t="s">
        <v>35</v>
      </c>
      <c r="K29" s="35">
        <v>6</v>
      </c>
      <c r="L29" s="35">
        <v>7</v>
      </c>
    </row>
    <row r="30" spans="1:17" s="117" customFormat="1" ht="14.25" customHeight="1">
      <c r="A30" s="36">
        <v>2</v>
      </c>
      <c r="B30" s="36"/>
      <c r="C30" s="37"/>
      <c r="D30" s="38"/>
      <c r="E30" s="36"/>
      <c r="F30" s="39"/>
      <c r="G30" s="38" t="s">
        <v>36</v>
      </c>
      <c r="H30" s="40">
        <v>1</v>
      </c>
      <c r="I30" s="41">
        <f>SUM(I31+I42+I61+I82+I89+I109+I131+I150+I160)</f>
        <v>7500</v>
      </c>
      <c r="J30" s="41">
        <f>SUM(J31+J42+J61+J82+J89+J109+J131+J150+J160)</f>
        <v>7500</v>
      </c>
      <c r="K30" s="42">
        <f>SUM(K31+K42+K61+K82+K89+K109+K131+K150+K160)</f>
        <v>7500</v>
      </c>
      <c r="L30" s="41">
        <f>SUM(L31+L42+L61+L82+L89+L109+L131+L150+L160)</f>
        <v>7500</v>
      </c>
    </row>
    <row r="31" spans="1:17" ht="16.5" hidden="1" customHeight="1" collapsed="1">
      <c r="A31" s="36">
        <v>2</v>
      </c>
      <c r="B31" s="43">
        <v>1</v>
      </c>
      <c r="C31" s="44"/>
      <c r="D31" s="45"/>
      <c r="E31" s="46"/>
      <c r="F31" s="47"/>
      <c r="G31" s="48" t="s">
        <v>37</v>
      </c>
      <c r="H31" s="40">
        <v>2</v>
      </c>
      <c r="I31" s="41">
        <f>SUM(I32+I38)</f>
        <v>0</v>
      </c>
      <c r="J31" s="41">
        <f>SUM(J32+J38)</f>
        <v>0</v>
      </c>
      <c r="K31" s="49">
        <f>SUM(K32+K38)</f>
        <v>0</v>
      </c>
      <c r="L31" s="50">
        <f>SUM(L32+L38)</f>
        <v>0</v>
      </c>
    </row>
    <row r="32" spans="1:17" ht="14.25" hidden="1" customHeight="1" collapsed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38</v>
      </c>
      <c r="H32" s="40">
        <v>3</v>
      </c>
      <c r="I32" s="41">
        <f>SUM(I33)</f>
        <v>0</v>
      </c>
      <c r="J32" s="41">
        <f>SUM(J33)</f>
        <v>0</v>
      </c>
      <c r="K32" s="42">
        <f>SUM(K33)</f>
        <v>0</v>
      </c>
      <c r="L32" s="41">
        <f>SUM(L33)</f>
        <v>0</v>
      </c>
      <c r="Q32" s="136"/>
    </row>
    <row r="33" spans="1:19" ht="13.5" hidden="1" customHeight="1" collapsed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38</v>
      </c>
      <c r="H33" s="40">
        <v>4</v>
      </c>
      <c r="I33" s="41">
        <f>SUM(I34+I36)</f>
        <v>0</v>
      </c>
      <c r="J33" s="41">
        <f t="shared" ref="J33:L34" si="0">SUM(J34)</f>
        <v>0</v>
      </c>
      <c r="K33" s="41">
        <f t="shared" si="0"/>
        <v>0</v>
      </c>
      <c r="L33" s="41">
        <f t="shared" si="0"/>
        <v>0</v>
      </c>
      <c r="Q33" s="136"/>
      <c r="R33" s="136"/>
    </row>
    <row r="34" spans="1:19" ht="14.25" hidden="1" customHeight="1" collapsed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39</v>
      </c>
      <c r="H34" s="40">
        <v>5</v>
      </c>
      <c r="I34" s="42">
        <f>SUM(I35)</f>
        <v>0</v>
      </c>
      <c r="J34" s="42">
        <f t="shared" si="0"/>
        <v>0</v>
      </c>
      <c r="K34" s="42">
        <f t="shared" si="0"/>
        <v>0</v>
      </c>
      <c r="L34" s="42">
        <f t="shared" si="0"/>
        <v>0</v>
      </c>
      <c r="Q34" s="136"/>
      <c r="R34" s="136"/>
    </row>
    <row r="35" spans="1:19" ht="14.25" hidden="1" customHeight="1" collapsed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39</v>
      </c>
      <c r="H35" s="40">
        <v>6</v>
      </c>
      <c r="I35" s="56">
        <v>0</v>
      </c>
      <c r="J35" s="57">
        <v>0</v>
      </c>
      <c r="K35" s="57">
        <v>0</v>
      </c>
      <c r="L35" s="57">
        <v>0</v>
      </c>
      <c r="Q35" s="136"/>
      <c r="R35" s="136"/>
    </row>
    <row r="36" spans="1:19" ht="12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40</v>
      </c>
      <c r="H36" s="40">
        <v>7</v>
      </c>
      <c r="I36" s="42">
        <f>I37</f>
        <v>0</v>
      </c>
      <c r="J36" s="42">
        <f>J37</f>
        <v>0</v>
      </c>
      <c r="K36" s="42">
        <f>K37</f>
        <v>0</v>
      </c>
      <c r="L36" s="42">
        <f>L37</f>
        <v>0</v>
      </c>
      <c r="Q36" s="136"/>
      <c r="R36" s="136"/>
    </row>
    <row r="37" spans="1:19" ht="12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40</v>
      </c>
      <c r="H37" s="40">
        <v>8</v>
      </c>
      <c r="I37" s="57">
        <v>0</v>
      </c>
      <c r="J37" s="58">
        <v>0</v>
      </c>
      <c r="K37" s="57">
        <v>0</v>
      </c>
      <c r="L37" s="58">
        <v>0</v>
      </c>
      <c r="Q37" s="136"/>
      <c r="R37" s="136"/>
    </row>
    <row r="38" spans="1:19" ht="13.5" hidden="1" customHeight="1" collapsed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41</v>
      </c>
      <c r="H38" s="40">
        <v>9</v>
      </c>
      <c r="I38" s="42">
        <f t="shared" ref="I38:L40" si="1">I39</f>
        <v>0</v>
      </c>
      <c r="J38" s="41">
        <f t="shared" si="1"/>
        <v>0</v>
      </c>
      <c r="K38" s="42">
        <f t="shared" si="1"/>
        <v>0</v>
      </c>
      <c r="L38" s="41">
        <f t="shared" si="1"/>
        <v>0</v>
      </c>
      <c r="Q38" s="136"/>
      <c r="R38" s="136"/>
    </row>
    <row r="39" spans="1:19" ht="15.75" hidden="1" customHeight="1" collapsed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41</v>
      </c>
      <c r="H39" s="40">
        <v>10</v>
      </c>
      <c r="I39" s="42">
        <f t="shared" si="1"/>
        <v>0</v>
      </c>
      <c r="J39" s="41">
        <f t="shared" si="1"/>
        <v>0</v>
      </c>
      <c r="K39" s="41">
        <f t="shared" si="1"/>
        <v>0</v>
      </c>
      <c r="L39" s="41">
        <f t="shared" si="1"/>
        <v>0</v>
      </c>
      <c r="Q39" s="136"/>
    </row>
    <row r="40" spans="1:19" ht="13.5" hidden="1" customHeight="1" collapsed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41</v>
      </c>
      <c r="H40" s="40">
        <v>11</v>
      </c>
      <c r="I40" s="41">
        <f t="shared" si="1"/>
        <v>0</v>
      </c>
      <c r="J40" s="41">
        <f t="shared" si="1"/>
        <v>0</v>
      </c>
      <c r="K40" s="41">
        <f t="shared" si="1"/>
        <v>0</v>
      </c>
      <c r="L40" s="41">
        <f t="shared" si="1"/>
        <v>0</v>
      </c>
      <c r="Q40" s="136"/>
      <c r="R40" s="136"/>
    </row>
    <row r="41" spans="1:19" ht="14.25" hidden="1" customHeight="1" collapsed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41</v>
      </c>
      <c r="H41" s="40">
        <v>12</v>
      </c>
      <c r="I41" s="58">
        <v>0</v>
      </c>
      <c r="J41" s="57">
        <v>0</v>
      </c>
      <c r="K41" s="57">
        <v>0</v>
      </c>
      <c r="L41" s="57">
        <v>0</v>
      </c>
      <c r="Q41" s="136"/>
      <c r="R41" s="136"/>
    </row>
    <row r="42" spans="1:19" ht="26.25" customHeight="1">
      <c r="A42" s="59">
        <v>2</v>
      </c>
      <c r="B42" s="60">
        <v>2</v>
      </c>
      <c r="C42" s="44"/>
      <c r="D42" s="45"/>
      <c r="E42" s="46"/>
      <c r="F42" s="47"/>
      <c r="G42" s="48" t="s">
        <v>42</v>
      </c>
      <c r="H42" s="40">
        <v>13</v>
      </c>
      <c r="I42" s="61">
        <f t="shared" ref="I42:L44" si="2">I43</f>
        <v>7500</v>
      </c>
      <c r="J42" s="62">
        <f t="shared" si="2"/>
        <v>7500</v>
      </c>
      <c r="K42" s="61">
        <f t="shared" si="2"/>
        <v>7500</v>
      </c>
      <c r="L42" s="61">
        <f t="shared" si="2"/>
        <v>7500</v>
      </c>
    </row>
    <row r="43" spans="1:19" ht="27" hidden="1" customHeight="1" collapsed="1">
      <c r="A43" s="55">
        <v>2</v>
      </c>
      <c r="B43" s="51">
        <v>2</v>
      </c>
      <c r="C43" s="52">
        <v>1</v>
      </c>
      <c r="D43" s="53"/>
      <c r="E43" s="51"/>
      <c r="F43" s="54"/>
      <c r="G43" s="45" t="s">
        <v>42</v>
      </c>
      <c r="H43" s="40">
        <v>14</v>
      </c>
      <c r="I43" s="41">
        <f t="shared" si="2"/>
        <v>7500</v>
      </c>
      <c r="J43" s="42">
        <f t="shared" si="2"/>
        <v>7500</v>
      </c>
      <c r="K43" s="41">
        <f t="shared" si="2"/>
        <v>7500</v>
      </c>
      <c r="L43" s="42">
        <f t="shared" si="2"/>
        <v>7500</v>
      </c>
      <c r="Q43" s="136"/>
      <c r="S43" s="136"/>
    </row>
    <row r="44" spans="1:19" ht="15.75" hidden="1" customHeight="1" collapsed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5" t="s">
        <v>42</v>
      </c>
      <c r="H44" s="40">
        <v>15</v>
      </c>
      <c r="I44" s="41">
        <f t="shared" si="2"/>
        <v>7500</v>
      </c>
      <c r="J44" s="42">
        <f t="shared" si="2"/>
        <v>7500</v>
      </c>
      <c r="K44" s="50">
        <f t="shared" si="2"/>
        <v>7500</v>
      </c>
      <c r="L44" s="50">
        <f t="shared" si="2"/>
        <v>7500</v>
      </c>
      <c r="Q44" s="136"/>
      <c r="R44" s="136"/>
    </row>
    <row r="45" spans="1:19" ht="24.75" hidden="1" customHeight="1" collapsed="1">
      <c r="A45" s="63">
        <v>2</v>
      </c>
      <c r="B45" s="64">
        <v>2</v>
      </c>
      <c r="C45" s="65">
        <v>1</v>
      </c>
      <c r="D45" s="66">
        <v>1</v>
      </c>
      <c r="E45" s="64">
        <v>1</v>
      </c>
      <c r="F45" s="67"/>
      <c r="G45" s="45" t="s">
        <v>42</v>
      </c>
      <c r="H45" s="40">
        <v>16</v>
      </c>
      <c r="I45" s="68">
        <f>SUM(I46:I60)</f>
        <v>7500</v>
      </c>
      <c r="J45" s="68">
        <f>SUM(J46:J60)</f>
        <v>7500</v>
      </c>
      <c r="K45" s="69">
        <f>SUM(K46:K60)</f>
        <v>7500</v>
      </c>
      <c r="L45" s="69">
        <f>SUM(L46:L60)</f>
        <v>7500</v>
      </c>
      <c r="Q45" s="136"/>
      <c r="R45" s="136"/>
    </row>
    <row r="46" spans="1:19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70">
        <v>1</v>
      </c>
      <c r="G46" s="53" t="s">
        <v>43</v>
      </c>
      <c r="H46" s="40">
        <v>17</v>
      </c>
      <c r="I46" s="57">
        <v>0</v>
      </c>
      <c r="J46" s="57">
        <v>0</v>
      </c>
      <c r="K46" s="57">
        <v>0</v>
      </c>
      <c r="L46" s="57">
        <v>0</v>
      </c>
      <c r="Q46" s="136"/>
      <c r="R46" s="136"/>
    </row>
    <row r="47" spans="1:19" ht="26.25" hidden="1" customHeight="1" collapsed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44</v>
      </c>
      <c r="H47" s="40">
        <v>18</v>
      </c>
      <c r="I47" s="57">
        <v>0</v>
      </c>
      <c r="J47" s="57">
        <v>0</v>
      </c>
      <c r="K47" s="57">
        <v>0</v>
      </c>
      <c r="L47" s="57">
        <v>0</v>
      </c>
      <c r="Q47" s="136"/>
      <c r="R47" s="136"/>
    </row>
    <row r="48" spans="1:19" ht="26.25" hidden="1" customHeight="1" collapsed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45</v>
      </c>
      <c r="H48" s="40">
        <v>19</v>
      </c>
      <c r="I48" s="57">
        <v>0</v>
      </c>
      <c r="J48" s="57">
        <v>0</v>
      </c>
      <c r="K48" s="57">
        <v>0</v>
      </c>
      <c r="L48" s="57">
        <v>0</v>
      </c>
      <c r="Q48" s="136"/>
      <c r="R48" s="136"/>
    </row>
    <row r="49" spans="1:19" ht="27" hidden="1" customHeight="1" collapsed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46</v>
      </c>
      <c r="H49" s="40">
        <v>20</v>
      </c>
      <c r="I49" s="57">
        <v>0</v>
      </c>
      <c r="J49" s="57">
        <v>0</v>
      </c>
      <c r="K49" s="57">
        <v>0</v>
      </c>
      <c r="L49" s="57">
        <v>0</v>
      </c>
      <c r="Q49" s="136"/>
      <c r="R49" s="136"/>
    </row>
    <row r="50" spans="1:19" ht="26.25" hidden="1" customHeight="1" collapsed="1">
      <c r="A50" s="71">
        <v>2</v>
      </c>
      <c r="B50" s="46">
        <v>2</v>
      </c>
      <c r="C50" s="44">
        <v>1</v>
      </c>
      <c r="D50" s="45">
        <v>1</v>
      </c>
      <c r="E50" s="46">
        <v>1</v>
      </c>
      <c r="F50" s="47">
        <v>7</v>
      </c>
      <c r="G50" s="45" t="s">
        <v>47</v>
      </c>
      <c r="H50" s="40">
        <v>21</v>
      </c>
      <c r="I50" s="57">
        <v>0</v>
      </c>
      <c r="J50" s="57">
        <v>0</v>
      </c>
      <c r="K50" s="57">
        <v>0</v>
      </c>
      <c r="L50" s="57">
        <v>0</v>
      </c>
      <c r="Q50" s="136"/>
      <c r="R50" s="136"/>
    </row>
    <row r="51" spans="1:19" ht="1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48</v>
      </c>
      <c r="H51" s="40">
        <v>22</v>
      </c>
      <c r="I51" s="58">
        <v>0</v>
      </c>
      <c r="J51" s="57">
        <v>0</v>
      </c>
      <c r="K51" s="57">
        <v>0</v>
      </c>
      <c r="L51" s="57">
        <v>0</v>
      </c>
      <c r="Q51" s="136"/>
      <c r="R51" s="136"/>
    </row>
    <row r="52" spans="1:19" ht="15.75" hidden="1" customHeight="1" collapsed="1">
      <c r="A52" s="63">
        <v>2</v>
      </c>
      <c r="B52" s="72">
        <v>2</v>
      </c>
      <c r="C52" s="73">
        <v>1</v>
      </c>
      <c r="D52" s="73">
        <v>1</v>
      </c>
      <c r="E52" s="73">
        <v>1</v>
      </c>
      <c r="F52" s="74">
        <v>12</v>
      </c>
      <c r="G52" s="75" t="s">
        <v>49</v>
      </c>
      <c r="H52" s="40">
        <v>23</v>
      </c>
      <c r="I52" s="76">
        <v>0</v>
      </c>
      <c r="J52" s="57">
        <v>0</v>
      </c>
      <c r="K52" s="57">
        <v>0</v>
      </c>
      <c r="L52" s="57">
        <v>0</v>
      </c>
      <c r="Q52" s="136"/>
      <c r="R52" s="136"/>
    </row>
    <row r="53" spans="1:19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7" t="s">
        <v>50</v>
      </c>
      <c r="H53" s="40">
        <v>24</v>
      </c>
      <c r="I53" s="58">
        <v>0</v>
      </c>
      <c r="J53" s="58">
        <v>0</v>
      </c>
      <c r="K53" s="58">
        <v>0</v>
      </c>
      <c r="L53" s="58">
        <v>0</v>
      </c>
      <c r="Q53" s="136"/>
      <c r="R53" s="136"/>
    </row>
    <row r="54" spans="1:19" ht="27.75" hidden="1" customHeight="1" collapsed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51</v>
      </c>
      <c r="H54" s="40">
        <v>25</v>
      </c>
      <c r="I54" s="58">
        <v>0</v>
      </c>
      <c r="J54" s="57">
        <v>0</v>
      </c>
      <c r="K54" s="57">
        <v>0</v>
      </c>
      <c r="L54" s="57">
        <v>0</v>
      </c>
      <c r="Q54" s="136"/>
      <c r="R54" s="136"/>
    </row>
    <row r="55" spans="1:19" ht="15.75" customHeight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52</v>
      </c>
      <c r="H55" s="40">
        <v>26</v>
      </c>
      <c r="I55" s="58">
        <v>5300</v>
      </c>
      <c r="J55" s="57">
        <v>5300</v>
      </c>
      <c r="K55" s="57">
        <v>5300</v>
      </c>
      <c r="L55" s="57">
        <v>5300</v>
      </c>
      <c r="Q55" s="136"/>
      <c r="R55" s="136"/>
    </row>
    <row r="56" spans="1:19" ht="27.7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53</v>
      </c>
      <c r="H56" s="40">
        <v>27</v>
      </c>
      <c r="I56" s="58">
        <v>0</v>
      </c>
      <c r="J56" s="58">
        <v>0</v>
      </c>
      <c r="K56" s="58">
        <v>0</v>
      </c>
      <c r="L56" s="58">
        <v>0</v>
      </c>
      <c r="Q56" s="136"/>
      <c r="R56" s="136"/>
    </row>
    <row r="57" spans="1:19" ht="14.25" hidden="1" customHeight="1" collapsed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54</v>
      </c>
      <c r="H57" s="40">
        <v>28</v>
      </c>
      <c r="I57" s="58">
        <v>0</v>
      </c>
      <c r="J57" s="57">
        <v>0</v>
      </c>
      <c r="K57" s="57">
        <v>0</v>
      </c>
      <c r="L57" s="57">
        <v>0</v>
      </c>
      <c r="Q57" s="136"/>
      <c r="R57" s="136"/>
    </row>
    <row r="58" spans="1:19" ht="27.75" customHeight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55</v>
      </c>
      <c r="H58" s="40">
        <v>29</v>
      </c>
      <c r="I58" s="58">
        <v>2200</v>
      </c>
      <c r="J58" s="57">
        <v>2200</v>
      </c>
      <c r="K58" s="57">
        <v>2200</v>
      </c>
      <c r="L58" s="57">
        <v>2200</v>
      </c>
      <c r="Q58" s="136"/>
      <c r="R58" s="136"/>
    </row>
    <row r="59" spans="1:19" ht="12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56</v>
      </c>
      <c r="H59" s="40">
        <v>30</v>
      </c>
      <c r="I59" s="58">
        <v>0</v>
      </c>
      <c r="J59" s="57">
        <v>0</v>
      </c>
      <c r="K59" s="57">
        <v>0</v>
      </c>
      <c r="L59" s="57">
        <v>0</v>
      </c>
      <c r="Q59" s="136"/>
      <c r="R59" s="136"/>
    </row>
    <row r="60" spans="1:19" ht="15" hidden="1" customHeight="1" collapsed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57</v>
      </c>
      <c r="H60" s="40">
        <v>31</v>
      </c>
      <c r="I60" s="58">
        <v>0</v>
      </c>
      <c r="J60" s="57">
        <v>0</v>
      </c>
      <c r="K60" s="57">
        <v>0</v>
      </c>
      <c r="L60" s="57">
        <v>0</v>
      </c>
      <c r="Q60" s="136"/>
      <c r="R60" s="136"/>
    </row>
    <row r="61" spans="1:19" ht="14.25" hidden="1" customHeight="1" collapsed="1">
      <c r="A61" s="78">
        <v>2</v>
      </c>
      <c r="B61" s="79">
        <v>3</v>
      </c>
      <c r="C61" s="43"/>
      <c r="D61" s="44"/>
      <c r="E61" s="44"/>
      <c r="F61" s="47"/>
      <c r="G61" s="80" t="s">
        <v>58</v>
      </c>
      <c r="H61" s="40">
        <v>32</v>
      </c>
      <c r="I61" s="61">
        <f>I62</f>
        <v>0</v>
      </c>
      <c r="J61" s="61">
        <f>J62</f>
        <v>0</v>
      </c>
      <c r="K61" s="61">
        <f>K62</f>
        <v>0</v>
      </c>
      <c r="L61" s="61">
        <f>L62</f>
        <v>0</v>
      </c>
    </row>
    <row r="62" spans="1:19" ht="13.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59</v>
      </c>
      <c r="H62" s="40">
        <v>33</v>
      </c>
      <c r="I62" s="41">
        <f>SUM(I63+I68+I73)</f>
        <v>0</v>
      </c>
      <c r="J62" s="81">
        <f>SUM(J63+J68+J73)</f>
        <v>0</v>
      </c>
      <c r="K62" s="42">
        <f>SUM(K63+K68+K73)</f>
        <v>0</v>
      </c>
      <c r="L62" s="41">
        <f>SUM(L63+L68+L73)</f>
        <v>0</v>
      </c>
      <c r="Q62" s="136"/>
      <c r="S62" s="136"/>
    </row>
    <row r="63" spans="1:19" ht="1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60</v>
      </c>
      <c r="H63" s="40">
        <v>34</v>
      </c>
      <c r="I63" s="41">
        <f>I64</f>
        <v>0</v>
      </c>
      <c r="J63" s="81">
        <f>J64</f>
        <v>0</v>
      </c>
      <c r="K63" s="42">
        <f>K64</f>
        <v>0</v>
      </c>
      <c r="L63" s="41">
        <f>L64</f>
        <v>0</v>
      </c>
      <c r="Q63" s="136"/>
      <c r="R63" s="136"/>
    </row>
    <row r="64" spans="1:19" ht="13.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60</v>
      </c>
      <c r="H64" s="40">
        <v>35</v>
      </c>
      <c r="I64" s="41">
        <f>SUM(I65:I67)</f>
        <v>0</v>
      </c>
      <c r="J64" s="81">
        <f>SUM(J65:J67)</f>
        <v>0</v>
      </c>
      <c r="K64" s="42">
        <f>SUM(K65:K67)</f>
        <v>0</v>
      </c>
      <c r="L64" s="41">
        <f>SUM(L65:L67)</f>
        <v>0</v>
      </c>
      <c r="Q64" s="136"/>
      <c r="R64" s="136"/>
    </row>
    <row r="65" spans="1:18" s="137" customFormat="1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61</v>
      </c>
      <c r="H65" s="40">
        <v>36</v>
      </c>
      <c r="I65" s="58">
        <v>0</v>
      </c>
      <c r="J65" s="58">
        <v>0</v>
      </c>
      <c r="K65" s="58">
        <v>0</v>
      </c>
      <c r="L65" s="58">
        <v>0</v>
      </c>
      <c r="Q65" s="136"/>
      <c r="R65" s="136"/>
    </row>
    <row r="66" spans="1:18" ht="19.5" hidden="1" customHeight="1" collapsed="1">
      <c r="A66" s="55">
        <v>2</v>
      </c>
      <c r="B66" s="46">
        <v>3</v>
      </c>
      <c r="C66" s="44">
        <v>1</v>
      </c>
      <c r="D66" s="44">
        <v>1</v>
      </c>
      <c r="E66" s="44">
        <v>1</v>
      </c>
      <c r="F66" s="47">
        <v>2</v>
      </c>
      <c r="G66" s="45" t="s">
        <v>62</v>
      </c>
      <c r="H66" s="40">
        <v>37</v>
      </c>
      <c r="I66" s="56">
        <v>0</v>
      </c>
      <c r="J66" s="56">
        <v>0</v>
      </c>
      <c r="K66" s="56">
        <v>0</v>
      </c>
      <c r="L66" s="56">
        <v>0</v>
      </c>
      <c r="Q66" s="136"/>
      <c r="R66" s="136"/>
    </row>
    <row r="67" spans="1:18" ht="16.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63</v>
      </c>
      <c r="H67" s="40">
        <v>38</v>
      </c>
      <c r="I67" s="58">
        <v>0</v>
      </c>
      <c r="J67" s="58">
        <v>0</v>
      </c>
      <c r="K67" s="58">
        <v>0</v>
      </c>
      <c r="L67" s="58">
        <v>0</v>
      </c>
      <c r="Q67" s="136"/>
      <c r="R67" s="136"/>
    </row>
    <row r="68" spans="1:18" ht="29.25" hidden="1" customHeight="1" collapsed="1">
      <c r="A68" s="46">
        <v>2</v>
      </c>
      <c r="B68" s="44">
        <v>3</v>
      </c>
      <c r="C68" s="44">
        <v>1</v>
      </c>
      <c r="D68" s="44">
        <v>2</v>
      </c>
      <c r="E68" s="44"/>
      <c r="F68" s="47"/>
      <c r="G68" s="45" t="s">
        <v>64</v>
      </c>
      <c r="H68" s="40">
        <v>39</v>
      </c>
      <c r="I68" s="61">
        <f>I69</f>
        <v>0</v>
      </c>
      <c r="J68" s="82">
        <f>J69</f>
        <v>0</v>
      </c>
      <c r="K68" s="62">
        <f>K69</f>
        <v>0</v>
      </c>
      <c r="L68" s="62">
        <f>L69</f>
        <v>0</v>
      </c>
      <c r="Q68" s="136"/>
      <c r="R68" s="136"/>
    </row>
    <row r="69" spans="1:18" ht="27" hidden="1" customHeight="1" collapsed="1">
      <c r="A69" s="64">
        <v>2</v>
      </c>
      <c r="B69" s="65">
        <v>3</v>
      </c>
      <c r="C69" s="65">
        <v>1</v>
      </c>
      <c r="D69" s="65">
        <v>2</v>
      </c>
      <c r="E69" s="65">
        <v>1</v>
      </c>
      <c r="F69" s="67"/>
      <c r="G69" s="45" t="s">
        <v>64</v>
      </c>
      <c r="H69" s="40">
        <v>40</v>
      </c>
      <c r="I69" s="50">
        <f>SUM(I70:I72)</f>
        <v>0</v>
      </c>
      <c r="J69" s="83">
        <f>SUM(J70:J72)</f>
        <v>0</v>
      </c>
      <c r="K69" s="49">
        <f>SUM(K70:K72)</f>
        <v>0</v>
      </c>
      <c r="L69" s="42">
        <f>SUM(L70:L72)</f>
        <v>0</v>
      </c>
      <c r="Q69" s="136"/>
      <c r="R69" s="136"/>
    </row>
    <row r="70" spans="1:18" s="137" customFormat="1" ht="27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61</v>
      </c>
      <c r="H70" s="40">
        <v>41</v>
      </c>
      <c r="I70" s="58">
        <v>0</v>
      </c>
      <c r="J70" s="58">
        <v>0</v>
      </c>
      <c r="K70" s="58">
        <v>0</v>
      </c>
      <c r="L70" s="58">
        <v>0</v>
      </c>
      <c r="Q70" s="136"/>
      <c r="R70" s="136"/>
    </row>
    <row r="71" spans="1:18" ht="16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62</v>
      </c>
      <c r="H71" s="40">
        <v>42</v>
      </c>
      <c r="I71" s="58">
        <v>0</v>
      </c>
      <c r="J71" s="58">
        <v>0</v>
      </c>
      <c r="K71" s="58">
        <v>0</v>
      </c>
      <c r="L71" s="58">
        <v>0</v>
      </c>
      <c r="Q71" s="136"/>
      <c r="R71" s="136"/>
    </row>
    <row r="72" spans="1:18" ht="1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63</v>
      </c>
      <c r="H72" s="40">
        <v>43</v>
      </c>
      <c r="I72" s="58">
        <v>0</v>
      </c>
      <c r="J72" s="58">
        <v>0</v>
      </c>
      <c r="K72" s="58">
        <v>0</v>
      </c>
      <c r="L72" s="58">
        <v>0</v>
      </c>
      <c r="Q72" s="136"/>
      <c r="R72" s="136"/>
    </row>
    <row r="73" spans="1:18" ht="27.7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65</v>
      </c>
      <c r="H73" s="40">
        <v>44</v>
      </c>
      <c r="I73" s="41">
        <f>I74</f>
        <v>0</v>
      </c>
      <c r="J73" s="81">
        <f>J74</f>
        <v>0</v>
      </c>
      <c r="K73" s="42">
        <f>K74</f>
        <v>0</v>
      </c>
      <c r="L73" s="42">
        <f>L74</f>
        <v>0</v>
      </c>
      <c r="Q73" s="136"/>
      <c r="R73" s="136"/>
    </row>
    <row r="74" spans="1:18" ht="26.2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66</v>
      </c>
      <c r="H74" s="40">
        <v>45</v>
      </c>
      <c r="I74" s="41">
        <f>SUM(I75:I77)</f>
        <v>0</v>
      </c>
      <c r="J74" s="81">
        <f>SUM(J75:J77)</f>
        <v>0</v>
      </c>
      <c r="K74" s="42">
        <f>SUM(K75:K77)</f>
        <v>0</v>
      </c>
      <c r="L74" s="42">
        <f>SUM(L75:L77)</f>
        <v>0</v>
      </c>
      <c r="Q74" s="136"/>
      <c r="R74" s="136"/>
    </row>
    <row r="75" spans="1:18" ht="15" hidden="1" customHeight="1" collapsed="1">
      <c r="A75" s="46">
        <v>2</v>
      </c>
      <c r="B75" s="44">
        <v>3</v>
      </c>
      <c r="C75" s="44">
        <v>1</v>
      </c>
      <c r="D75" s="44">
        <v>3</v>
      </c>
      <c r="E75" s="44">
        <v>1</v>
      </c>
      <c r="F75" s="47">
        <v>1</v>
      </c>
      <c r="G75" s="71" t="s">
        <v>67</v>
      </c>
      <c r="H75" s="40">
        <v>46</v>
      </c>
      <c r="I75" s="56">
        <v>0</v>
      </c>
      <c r="J75" s="56">
        <v>0</v>
      </c>
      <c r="K75" s="56">
        <v>0</v>
      </c>
      <c r="L75" s="56">
        <v>0</v>
      </c>
      <c r="Q75" s="136"/>
      <c r="R75" s="136"/>
    </row>
    <row r="76" spans="1:18" ht="16.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68</v>
      </c>
      <c r="H76" s="40">
        <v>47</v>
      </c>
      <c r="I76" s="58">
        <v>0</v>
      </c>
      <c r="J76" s="58">
        <v>0</v>
      </c>
      <c r="K76" s="58">
        <v>0</v>
      </c>
      <c r="L76" s="58">
        <v>0</v>
      </c>
      <c r="Q76" s="136"/>
      <c r="R76" s="136"/>
    </row>
    <row r="77" spans="1:18" ht="17.25" hidden="1" customHeight="1" collapsed="1">
      <c r="A77" s="46">
        <v>2</v>
      </c>
      <c r="B77" s="44">
        <v>3</v>
      </c>
      <c r="C77" s="44">
        <v>1</v>
      </c>
      <c r="D77" s="44">
        <v>3</v>
      </c>
      <c r="E77" s="44">
        <v>1</v>
      </c>
      <c r="F77" s="47">
        <v>3</v>
      </c>
      <c r="G77" s="71" t="s">
        <v>69</v>
      </c>
      <c r="H77" s="40">
        <v>48</v>
      </c>
      <c r="I77" s="56">
        <v>0</v>
      </c>
      <c r="J77" s="56">
        <v>0</v>
      </c>
      <c r="K77" s="56">
        <v>0</v>
      </c>
      <c r="L77" s="56">
        <v>0</v>
      </c>
      <c r="Q77" s="136"/>
      <c r="R77" s="136"/>
    </row>
    <row r="78" spans="1:18" ht="12.75" hidden="1" customHeight="1" collapsed="1">
      <c r="A78" s="46">
        <v>2</v>
      </c>
      <c r="B78" s="44">
        <v>3</v>
      </c>
      <c r="C78" s="44">
        <v>2</v>
      </c>
      <c r="D78" s="44"/>
      <c r="E78" s="44"/>
      <c r="F78" s="47"/>
      <c r="G78" s="71" t="s">
        <v>70</v>
      </c>
      <c r="H78" s="40">
        <v>49</v>
      </c>
      <c r="I78" s="41">
        <f t="shared" ref="I78:L79" si="3">I79</f>
        <v>0</v>
      </c>
      <c r="J78" s="41">
        <f t="shared" si="3"/>
        <v>0</v>
      </c>
      <c r="K78" s="41">
        <f t="shared" si="3"/>
        <v>0</v>
      </c>
      <c r="L78" s="41">
        <f t="shared" si="3"/>
        <v>0</v>
      </c>
    </row>
    <row r="79" spans="1:18" ht="12" hidden="1" customHeight="1" collapsed="1">
      <c r="A79" s="46">
        <v>2</v>
      </c>
      <c r="B79" s="44">
        <v>3</v>
      </c>
      <c r="C79" s="44">
        <v>2</v>
      </c>
      <c r="D79" s="44">
        <v>1</v>
      </c>
      <c r="E79" s="44"/>
      <c r="F79" s="47"/>
      <c r="G79" s="71" t="s">
        <v>70</v>
      </c>
      <c r="H79" s="40">
        <v>50</v>
      </c>
      <c r="I79" s="41">
        <f t="shared" si="3"/>
        <v>0</v>
      </c>
      <c r="J79" s="41">
        <f t="shared" si="3"/>
        <v>0</v>
      </c>
      <c r="K79" s="41">
        <f t="shared" si="3"/>
        <v>0</v>
      </c>
      <c r="L79" s="41">
        <f t="shared" si="3"/>
        <v>0</v>
      </c>
    </row>
    <row r="80" spans="1:18" ht="15.75" hidden="1" customHeight="1" collapsed="1">
      <c r="A80" s="46">
        <v>2</v>
      </c>
      <c r="B80" s="44">
        <v>3</v>
      </c>
      <c r="C80" s="44">
        <v>2</v>
      </c>
      <c r="D80" s="44">
        <v>1</v>
      </c>
      <c r="E80" s="44">
        <v>1</v>
      </c>
      <c r="F80" s="47"/>
      <c r="G80" s="71" t="s">
        <v>70</v>
      </c>
      <c r="H80" s="40">
        <v>51</v>
      </c>
      <c r="I80" s="41">
        <f>SUM(I81)</f>
        <v>0</v>
      </c>
      <c r="J80" s="41">
        <f>SUM(J81)</f>
        <v>0</v>
      </c>
      <c r="K80" s="41">
        <f>SUM(K81)</f>
        <v>0</v>
      </c>
      <c r="L80" s="41">
        <f>SUM(L81)</f>
        <v>0</v>
      </c>
    </row>
    <row r="81" spans="1:12" ht="13.5" hidden="1" customHeight="1" collapsed="1">
      <c r="A81" s="46">
        <v>2</v>
      </c>
      <c r="B81" s="44">
        <v>3</v>
      </c>
      <c r="C81" s="44">
        <v>2</v>
      </c>
      <c r="D81" s="44">
        <v>1</v>
      </c>
      <c r="E81" s="44">
        <v>1</v>
      </c>
      <c r="F81" s="47">
        <v>1</v>
      </c>
      <c r="G81" s="71" t="s">
        <v>70</v>
      </c>
      <c r="H81" s="40">
        <v>52</v>
      </c>
      <c r="I81" s="58">
        <v>0</v>
      </c>
      <c r="J81" s="58">
        <v>0</v>
      </c>
      <c r="K81" s="58">
        <v>0</v>
      </c>
      <c r="L81" s="58">
        <v>0</v>
      </c>
    </row>
    <row r="82" spans="1:12" ht="16.5" hidden="1" customHeight="1" collapsed="1">
      <c r="A82" s="36">
        <v>2</v>
      </c>
      <c r="B82" s="37">
        <v>4</v>
      </c>
      <c r="C82" s="37"/>
      <c r="D82" s="37"/>
      <c r="E82" s="37"/>
      <c r="F82" s="39"/>
      <c r="G82" s="84" t="s">
        <v>71</v>
      </c>
      <c r="H82" s="40">
        <v>53</v>
      </c>
      <c r="I82" s="41">
        <f t="shared" ref="I82:L84" si="4">I83</f>
        <v>0</v>
      </c>
      <c r="J82" s="81">
        <f t="shared" si="4"/>
        <v>0</v>
      </c>
      <c r="K82" s="42">
        <f t="shared" si="4"/>
        <v>0</v>
      </c>
      <c r="L82" s="42">
        <f t="shared" si="4"/>
        <v>0</v>
      </c>
    </row>
    <row r="83" spans="1:12" ht="15.75" hidden="1" customHeight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72</v>
      </c>
      <c r="H83" s="40">
        <v>54</v>
      </c>
      <c r="I83" s="41">
        <f t="shared" si="4"/>
        <v>0</v>
      </c>
      <c r="J83" s="81">
        <f t="shared" si="4"/>
        <v>0</v>
      </c>
      <c r="K83" s="42">
        <f t="shared" si="4"/>
        <v>0</v>
      </c>
      <c r="L83" s="42">
        <f t="shared" si="4"/>
        <v>0</v>
      </c>
    </row>
    <row r="84" spans="1:12" ht="17.25" hidden="1" customHeight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72</v>
      </c>
      <c r="H84" s="40">
        <v>55</v>
      </c>
      <c r="I84" s="41">
        <f t="shared" si="4"/>
        <v>0</v>
      </c>
      <c r="J84" s="81">
        <f t="shared" si="4"/>
        <v>0</v>
      </c>
      <c r="K84" s="42">
        <f t="shared" si="4"/>
        <v>0</v>
      </c>
      <c r="L84" s="42">
        <f t="shared" si="4"/>
        <v>0</v>
      </c>
    </row>
    <row r="85" spans="1:12" ht="18" hidden="1" customHeight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72</v>
      </c>
      <c r="H85" s="40">
        <v>56</v>
      </c>
      <c r="I85" s="41">
        <f>SUM(I86:I88)</f>
        <v>0</v>
      </c>
      <c r="J85" s="81">
        <f>SUM(J86:J88)</f>
        <v>0</v>
      </c>
      <c r="K85" s="42">
        <f>SUM(K86:K88)</f>
        <v>0</v>
      </c>
      <c r="L85" s="42">
        <f>SUM(L86:L88)</f>
        <v>0</v>
      </c>
    </row>
    <row r="86" spans="1:12" ht="14.25" hidden="1" customHeight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73</v>
      </c>
      <c r="H86" s="40">
        <v>57</v>
      </c>
      <c r="I86" s="58">
        <v>0</v>
      </c>
      <c r="J86" s="58">
        <v>0</v>
      </c>
      <c r="K86" s="58">
        <v>0</v>
      </c>
      <c r="L86" s="58">
        <v>0</v>
      </c>
    </row>
    <row r="87" spans="1:12" ht="13.5" hidden="1" customHeight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85">
        <v>2</v>
      </c>
      <c r="G87" s="53" t="s">
        <v>74</v>
      </c>
      <c r="H87" s="40">
        <v>58</v>
      </c>
      <c r="I87" s="58">
        <v>0</v>
      </c>
      <c r="J87" s="58">
        <v>0</v>
      </c>
      <c r="K87" s="58">
        <v>0</v>
      </c>
      <c r="L87" s="58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85">
        <v>3</v>
      </c>
      <c r="G88" s="53" t="s">
        <v>75</v>
      </c>
      <c r="H88" s="40">
        <v>59</v>
      </c>
      <c r="I88" s="58">
        <v>0</v>
      </c>
      <c r="J88" s="58">
        <v>0</v>
      </c>
      <c r="K88" s="58">
        <v>0</v>
      </c>
      <c r="L88" s="58">
        <v>0</v>
      </c>
    </row>
    <row r="89" spans="1:12" hidden="1" collapsed="1">
      <c r="A89" s="36">
        <v>2</v>
      </c>
      <c r="B89" s="37">
        <v>5</v>
      </c>
      <c r="C89" s="36"/>
      <c r="D89" s="37"/>
      <c r="E89" s="37"/>
      <c r="F89" s="86"/>
      <c r="G89" s="38" t="s">
        <v>76</v>
      </c>
      <c r="H89" s="40">
        <v>60</v>
      </c>
      <c r="I89" s="41">
        <f>SUM(I90+I95+I100)</f>
        <v>0</v>
      </c>
      <c r="J89" s="81">
        <f>SUM(J90+J95+J100)</f>
        <v>0</v>
      </c>
      <c r="K89" s="42">
        <f>SUM(K90+K95+K100)</f>
        <v>0</v>
      </c>
      <c r="L89" s="42">
        <f>SUM(L90+L95+L100)</f>
        <v>0</v>
      </c>
    </row>
    <row r="90" spans="1:12" hidden="1" collapsed="1">
      <c r="A90" s="46">
        <v>2</v>
      </c>
      <c r="B90" s="44">
        <v>5</v>
      </c>
      <c r="C90" s="46">
        <v>1</v>
      </c>
      <c r="D90" s="44"/>
      <c r="E90" s="44"/>
      <c r="F90" s="87"/>
      <c r="G90" s="45" t="s">
        <v>77</v>
      </c>
      <c r="H90" s="40">
        <v>61</v>
      </c>
      <c r="I90" s="61">
        <f t="shared" ref="I90:L91" si="5">I91</f>
        <v>0</v>
      </c>
      <c r="J90" s="82">
        <f t="shared" si="5"/>
        <v>0</v>
      </c>
      <c r="K90" s="62">
        <f t="shared" si="5"/>
        <v>0</v>
      </c>
      <c r="L90" s="62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85"/>
      <c r="G91" s="53" t="s">
        <v>77</v>
      </c>
      <c r="H91" s="40">
        <v>62</v>
      </c>
      <c r="I91" s="41">
        <f t="shared" si="5"/>
        <v>0</v>
      </c>
      <c r="J91" s="81">
        <f t="shared" si="5"/>
        <v>0</v>
      </c>
      <c r="K91" s="42">
        <f t="shared" si="5"/>
        <v>0</v>
      </c>
      <c r="L91" s="42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85"/>
      <c r="G92" s="53" t="s">
        <v>77</v>
      </c>
      <c r="H92" s="40">
        <v>63</v>
      </c>
      <c r="I92" s="41">
        <f>SUM(I93:I94)</f>
        <v>0</v>
      </c>
      <c r="J92" s="81">
        <f>SUM(J93:J94)</f>
        <v>0</v>
      </c>
      <c r="K92" s="42">
        <f>SUM(K93:K94)</f>
        <v>0</v>
      </c>
      <c r="L92" s="42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85">
        <v>1</v>
      </c>
      <c r="G93" s="53" t="s">
        <v>78</v>
      </c>
      <c r="H93" s="40">
        <v>64</v>
      </c>
      <c r="I93" s="58">
        <v>0</v>
      </c>
      <c r="J93" s="58">
        <v>0</v>
      </c>
      <c r="K93" s="58">
        <v>0</v>
      </c>
      <c r="L93" s="58">
        <v>0</v>
      </c>
    </row>
    <row r="94" spans="1:12" ht="15.7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85">
        <v>2</v>
      </c>
      <c r="G94" s="53" t="s">
        <v>79</v>
      </c>
      <c r="H94" s="40">
        <v>65</v>
      </c>
      <c r="I94" s="58">
        <v>0</v>
      </c>
      <c r="J94" s="58">
        <v>0</v>
      </c>
      <c r="K94" s="58">
        <v>0</v>
      </c>
      <c r="L94" s="58">
        <v>0</v>
      </c>
    </row>
    <row r="95" spans="1:12" ht="12" hidden="1" customHeight="1" collapsed="1">
      <c r="A95" s="51">
        <v>2</v>
      </c>
      <c r="B95" s="52">
        <v>5</v>
      </c>
      <c r="C95" s="51">
        <v>2</v>
      </c>
      <c r="D95" s="52"/>
      <c r="E95" s="52"/>
      <c r="F95" s="85"/>
      <c r="G95" s="53" t="s">
        <v>80</v>
      </c>
      <c r="H95" s="40">
        <v>66</v>
      </c>
      <c r="I95" s="41">
        <f t="shared" ref="I95:L96" si="6">I96</f>
        <v>0</v>
      </c>
      <c r="J95" s="81">
        <f t="shared" si="6"/>
        <v>0</v>
      </c>
      <c r="K95" s="42">
        <f t="shared" si="6"/>
        <v>0</v>
      </c>
      <c r="L95" s="41">
        <f t="shared" si="6"/>
        <v>0</v>
      </c>
    </row>
    <row r="96" spans="1:12" ht="15.75" hidden="1" customHeight="1" collapsed="1">
      <c r="A96" s="55">
        <v>2</v>
      </c>
      <c r="B96" s="51">
        <v>5</v>
      </c>
      <c r="C96" s="52">
        <v>2</v>
      </c>
      <c r="D96" s="53">
        <v>1</v>
      </c>
      <c r="E96" s="51"/>
      <c r="F96" s="85"/>
      <c r="G96" s="53" t="s">
        <v>80</v>
      </c>
      <c r="H96" s="40">
        <v>67</v>
      </c>
      <c r="I96" s="41">
        <f t="shared" si="6"/>
        <v>0</v>
      </c>
      <c r="J96" s="81">
        <f t="shared" si="6"/>
        <v>0</v>
      </c>
      <c r="K96" s="42">
        <f t="shared" si="6"/>
        <v>0</v>
      </c>
      <c r="L96" s="41">
        <f t="shared" si="6"/>
        <v>0</v>
      </c>
    </row>
    <row r="97" spans="1:12" ht="15" hidden="1" customHeight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85"/>
      <c r="G97" s="53" t="s">
        <v>80</v>
      </c>
      <c r="H97" s="40">
        <v>68</v>
      </c>
      <c r="I97" s="41">
        <f>SUM(I98:I99)</f>
        <v>0</v>
      </c>
      <c r="J97" s="81">
        <f>SUM(J98:J99)</f>
        <v>0</v>
      </c>
      <c r="K97" s="42">
        <f>SUM(K98:K99)</f>
        <v>0</v>
      </c>
      <c r="L97" s="41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85">
        <v>1</v>
      </c>
      <c r="G98" s="53" t="s">
        <v>81</v>
      </c>
      <c r="H98" s="40">
        <v>69</v>
      </c>
      <c r="I98" s="58">
        <v>0</v>
      </c>
      <c r="J98" s="58">
        <v>0</v>
      </c>
      <c r="K98" s="58">
        <v>0</v>
      </c>
      <c r="L98" s="58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85">
        <v>2</v>
      </c>
      <c r="G99" s="53" t="s">
        <v>82</v>
      </c>
      <c r="H99" s="40">
        <v>70</v>
      </c>
      <c r="I99" s="58">
        <v>0</v>
      </c>
      <c r="J99" s="58">
        <v>0</v>
      </c>
      <c r="K99" s="58">
        <v>0</v>
      </c>
      <c r="L99" s="58">
        <v>0</v>
      </c>
    </row>
    <row r="100" spans="1:12" ht="28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85"/>
      <c r="G100" s="53" t="s">
        <v>83</v>
      </c>
      <c r="H100" s="40">
        <v>71</v>
      </c>
      <c r="I100" s="41">
        <f t="shared" ref="I100:L101" si="7">I101</f>
        <v>0</v>
      </c>
      <c r="J100" s="81">
        <f t="shared" si="7"/>
        <v>0</v>
      </c>
      <c r="K100" s="42">
        <f t="shared" si="7"/>
        <v>0</v>
      </c>
      <c r="L100" s="41">
        <f t="shared" si="7"/>
        <v>0</v>
      </c>
    </row>
    <row r="101" spans="1:12" ht="27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85"/>
      <c r="G101" s="53" t="s">
        <v>84</v>
      </c>
      <c r="H101" s="40">
        <v>72</v>
      </c>
      <c r="I101" s="41">
        <f t="shared" si="7"/>
        <v>0</v>
      </c>
      <c r="J101" s="81">
        <f t="shared" si="7"/>
        <v>0</v>
      </c>
      <c r="K101" s="42">
        <f t="shared" si="7"/>
        <v>0</v>
      </c>
      <c r="L101" s="41">
        <f t="shared" si="7"/>
        <v>0</v>
      </c>
    </row>
    <row r="102" spans="1:12" ht="30" hidden="1" customHeight="1" collapsed="1">
      <c r="A102" s="63">
        <v>2</v>
      </c>
      <c r="B102" s="64">
        <v>5</v>
      </c>
      <c r="C102" s="65">
        <v>3</v>
      </c>
      <c r="D102" s="66">
        <v>1</v>
      </c>
      <c r="E102" s="64">
        <v>1</v>
      </c>
      <c r="F102" s="88"/>
      <c r="G102" s="66" t="s">
        <v>84</v>
      </c>
      <c r="H102" s="40">
        <v>73</v>
      </c>
      <c r="I102" s="50">
        <f>SUM(I103:I104)</f>
        <v>0</v>
      </c>
      <c r="J102" s="83">
        <f>SUM(J103:J104)</f>
        <v>0</v>
      </c>
      <c r="K102" s="49">
        <f>SUM(K103:K104)</f>
        <v>0</v>
      </c>
      <c r="L102" s="50">
        <f>SUM(L103:L104)</f>
        <v>0</v>
      </c>
    </row>
    <row r="103" spans="1:12" ht="26.2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85">
        <v>1</v>
      </c>
      <c r="G103" s="53" t="s">
        <v>84</v>
      </c>
      <c r="H103" s="40">
        <v>74</v>
      </c>
      <c r="I103" s="58">
        <v>0</v>
      </c>
      <c r="J103" s="58">
        <v>0</v>
      </c>
      <c r="K103" s="58">
        <v>0</v>
      </c>
      <c r="L103" s="58">
        <v>0</v>
      </c>
    </row>
    <row r="104" spans="1:12" ht="26.25" hidden="1" customHeight="1" collapsed="1">
      <c r="A104" s="63">
        <v>2</v>
      </c>
      <c r="B104" s="64">
        <v>5</v>
      </c>
      <c r="C104" s="65">
        <v>3</v>
      </c>
      <c r="D104" s="66">
        <v>1</v>
      </c>
      <c r="E104" s="64">
        <v>1</v>
      </c>
      <c r="F104" s="88">
        <v>2</v>
      </c>
      <c r="G104" s="66" t="s">
        <v>85</v>
      </c>
      <c r="H104" s="40">
        <v>75</v>
      </c>
      <c r="I104" s="58">
        <v>0</v>
      </c>
      <c r="J104" s="58">
        <v>0</v>
      </c>
      <c r="K104" s="58">
        <v>0</v>
      </c>
      <c r="L104" s="58">
        <v>0</v>
      </c>
    </row>
    <row r="105" spans="1:12" ht="27.75" hidden="1" customHeight="1" collapsed="1">
      <c r="A105" s="63">
        <v>2</v>
      </c>
      <c r="B105" s="64">
        <v>5</v>
      </c>
      <c r="C105" s="65">
        <v>3</v>
      </c>
      <c r="D105" s="66">
        <v>2</v>
      </c>
      <c r="E105" s="64"/>
      <c r="F105" s="88"/>
      <c r="G105" s="66" t="s">
        <v>86</v>
      </c>
      <c r="H105" s="40">
        <v>76</v>
      </c>
      <c r="I105" s="50">
        <f>I106</f>
        <v>0</v>
      </c>
      <c r="J105" s="50">
        <f>J106</f>
        <v>0</v>
      </c>
      <c r="K105" s="50">
        <f>K106</f>
        <v>0</v>
      </c>
      <c r="L105" s="50">
        <f>L106</f>
        <v>0</v>
      </c>
    </row>
    <row r="106" spans="1:12" ht="25.5" hidden="1" customHeight="1" collapsed="1">
      <c r="A106" s="63">
        <v>2</v>
      </c>
      <c r="B106" s="64">
        <v>5</v>
      </c>
      <c r="C106" s="65">
        <v>3</v>
      </c>
      <c r="D106" s="66">
        <v>2</v>
      </c>
      <c r="E106" s="64">
        <v>1</v>
      </c>
      <c r="F106" s="88"/>
      <c r="G106" s="66" t="s">
        <v>86</v>
      </c>
      <c r="H106" s="40">
        <v>77</v>
      </c>
      <c r="I106" s="50">
        <f>SUM(I107:I108)</f>
        <v>0</v>
      </c>
      <c r="J106" s="50">
        <f>SUM(J107:J108)</f>
        <v>0</v>
      </c>
      <c r="K106" s="50">
        <f>SUM(K107:K108)</f>
        <v>0</v>
      </c>
      <c r="L106" s="50">
        <f>SUM(L107:L108)</f>
        <v>0</v>
      </c>
    </row>
    <row r="107" spans="1:12" ht="30" hidden="1" customHeight="1" collapsed="1">
      <c r="A107" s="63">
        <v>2</v>
      </c>
      <c r="B107" s="64">
        <v>5</v>
      </c>
      <c r="C107" s="65">
        <v>3</v>
      </c>
      <c r="D107" s="66">
        <v>2</v>
      </c>
      <c r="E107" s="64">
        <v>1</v>
      </c>
      <c r="F107" s="88">
        <v>1</v>
      </c>
      <c r="G107" s="66" t="s">
        <v>86</v>
      </c>
      <c r="H107" s="40">
        <v>78</v>
      </c>
      <c r="I107" s="58">
        <v>0</v>
      </c>
      <c r="J107" s="58">
        <v>0</v>
      </c>
      <c r="K107" s="58">
        <v>0</v>
      </c>
      <c r="L107" s="58">
        <v>0</v>
      </c>
    </row>
    <row r="108" spans="1:12" ht="18" hidden="1" customHeight="1" collapsed="1">
      <c r="A108" s="63">
        <v>2</v>
      </c>
      <c r="B108" s="64">
        <v>5</v>
      </c>
      <c r="C108" s="65">
        <v>3</v>
      </c>
      <c r="D108" s="66">
        <v>2</v>
      </c>
      <c r="E108" s="64">
        <v>1</v>
      </c>
      <c r="F108" s="88">
        <v>2</v>
      </c>
      <c r="G108" s="66" t="s">
        <v>87</v>
      </c>
      <c r="H108" s="40">
        <v>79</v>
      </c>
      <c r="I108" s="58">
        <v>0</v>
      </c>
      <c r="J108" s="58">
        <v>0</v>
      </c>
      <c r="K108" s="58">
        <v>0</v>
      </c>
      <c r="L108" s="58">
        <v>0</v>
      </c>
    </row>
    <row r="109" spans="1:12" ht="16.5" hidden="1" customHeight="1" collapsed="1">
      <c r="A109" s="84">
        <v>2</v>
      </c>
      <c r="B109" s="36">
        <v>6</v>
      </c>
      <c r="C109" s="37"/>
      <c r="D109" s="38"/>
      <c r="E109" s="36"/>
      <c r="F109" s="86"/>
      <c r="G109" s="89" t="s">
        <v>88</v>
      </c>
      <c r="H109" s="40">
        <v>80</v>
      </c>
      <c r="I109" s="41">
        <f>SUM(I110+I115+I119+I123+I127)</f>
        <v>0</v>
      </c>
      <c r="J109" s="81">
        <f>SUM(J110+J115+J119+J123+J127)</f>
        <v>0</v>
      </c>
      <c r="K109" s="42">
        <f>SUM(K110+K115+K119+K123+K127)</f>
        <v>0</v>
      </c>
      <c r="L109" s="41">
        <f>SUM(L110+L115+L119+L123+L127)</f>
        <v>0</v>
      </c>
    </row>
    <row r="110" spans="1:12" ht="14.25" hidden="1" customHeight="1" collapsed="1">
      <c r="A110" s="63">
        <v>2</v>
      </c>
      <c r="B110" s="64">
        <v>6</v>
      </c>
      <c r="C110" s="65">
        <v>1</v>
      </c>
      <c r="D110" s="66"/>
      <c r="E110" s="64"/>
      <c r="F110" s="88"/>
      <c r="G110" s="66" t="s">
        <v>89</v>
      </c>
      <c r="H110" s="40">
        <v>81</v>
      </c>
      <c r="I110" s="50">
        <f t="shared" ref="I110:L111" si="8">I111</f>
        <v>0</v>
      </c>
      <c r="J110" s="83">
        <f t="shared" si="8"/>
        <v>0</v>
      </c>
      <c r="K110" s="49">
        <f t="shared" si="8"/>
        <v>0</v>
      </c>
      <c r="L110" s="50">
        <f t="shared" si="8"/>
        <v>0</v>
      </c>
    </row>
    <row r="111" spans="1:12" ht="14.25" hidden="1" customHeight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85"/>
      <c r="G111" s="53" t="s">
        <v>89</v>
      </c>
      <c r="H111" s="40">
        <v>82</v>
      </c>
      <c r="I111" s="41">
        <f t="shared" si="8"/>
        <v>0</v>
      </c>
      <c r="J111" s="81">
        <f t="shared" si="8"/>
        <v>0</v>
      </c>
      <c r="K111" s="42">
        <f t="shared" si="8"/>
        <v>0</v>
      </c>
      <c r="L111" s="41">
        <f t="shared" si="8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85"/>
      <c r="G112" s="53" t="s">
        <v>89</v>
      </c>
      <c r="H112" s="40">
        <v>83</v>
      </c>
      <c r="I112" s="41">
        <f>SUM(I113:I114)</f>
        <v>0</v>
      </c>
      <c r="J112" s="81">
        <f>SUM(J113:J114)</f>
        <v>0</v>
      </c>
      <c r="K112" s="42">
        <f>SUM(K113:K114)</f>
        <v>0</v>
      </c>
      <c r="L112" s="41">
        <f>SUM(L113:L114)</f>
        <v>0</v>
      </c>
    </row>
    <row r="113" spans="1:12" ht="13.5" hidden="1" customHeight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85">
        <v>1</v>
      </c>
      <c r="G113" s="53" t="s">
        <v>90</v>
      </c>
      <c r="H113" s="40">
        <v>84</v>
      </c>
      <c r="I113" s="58">
        <v>0</v>
      </c>
      <c r="J113" s="58">
        <v>0</v>
      </c>
      <c r="K113" s="58">
        <v>0</v>
      </c>
      <c r="L113" s="58">
        <v>0</v>
      </c>
    </row>
    <row r="114" spans="1:12" hidden="1" collapsed="1">
      <c r="A114" s="71">
        <v>2</v>
      </c>
      <c r="B114" s="46">
        <v>6</v>
      </c>
      <c r="C114" s="44">
        <v>1</v>
      </c>
      <c r="D114" s="45">
        <v>1</v>
      </c>
      <c r="E114" s="46">
        <v>1</v>
      </c>
      <c r="F114" s="87">
        <v>2</v>
      </c>
      <c r="G114" s="45" t="s">
        <v>91</v>
      </c>
      <c r="H114" s="40">
        <v>85</v>
      </c>
      <c r="I114" s="56">
        <v>0</v>
      </c>
      <c r="J114" s="56">
        <v>0</v>
      </c>
      <c r="K114" s="56">
        <v>0</v>
      </c>
      <c r="L114" s="56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85"/>
      <c r="G115" s="53" t="s">
        <v>92</v>
      </c>
      <c r="H115" s="40">
        <v>86</v>
      </c>
      <c r="I115" s="41">
        <f t="shared" ref="I115:L117" si="9">I116</f>
        <v>0</v>
      </c>
      <c r="J115" s="81">
        <f t="shared" si="9"/>
        <v>0</v>
      </c>
      <c r="K115" s="42">
        <f t="shared" si="9"/>
        <v>0</v>
      </c>
      <c r="L115" s="41">
        <f t="shared" si="9"/>
        <v>0</v>
      </c>
    </row>
    <row r="116" spans="1:12" ht="14.2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85"/>
      <c r="G116" s="53" t="s">
        <v>92</v>
      </c>
      <c r="H116" s="40">
        <v>87</v>
      </c>
      <c r="I116" s="41">
        <f t="shared" si="9"/>
        <v>0</v>
      </c>
      <c r="J116" s="81">
        <f t="shared" si="9"/>
        <v>0</v>
      </c>
      <c r="K116" s="42">
        <f t="shared" si="9"/>
        <v>0</v>
      </c>
      <c r="L116" s="41">
        <f t="shared" si="9"/>
        <v>0</v>
      </c>
    </row>
    <row r="117" spans="1:12" ht="14.2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85"/>
      <c r="G117" s="53" t="s">
        <v>92</v>
      </c>
      <c r="H117" s="40">
        <v>88</v>
      </c>
      <c r="I117" s="90">
        <f t="shared" si="9"/>
        <v>0</v>
      </c>
      <c r="J117" s="91">
        <f t="shared" si="9"/>
        <v>0</v>
      </c>
      <c r="K117" s="92">
        <f t="shared" si="9"/>
        <v>0</v>
      </c>
      <c r="L117" s="90">
        <f t="shared" si="9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85">
        <v>1</v>
      </c>
      <c r="G118" s="53" t="s">
        <v>92</v>
      </c>
      <c r="H118" s="40">
        <v>89</v>
      </c>
      <c r="I118" s="58">
        <v>0</v>
      </c>
      <c r="J118" s="58">
        <v>0</v>
      </c>
      <c r="K118" s="58">
        <v>0</v>
      </c>
      <c r="L118" s="58">
        <v>0</v>
      </c>
    </row>
    <row r="119" spans="1:12" ht="26.25" hidden="1" customHeight="1" collapsed="1">
      <c r="A119" s="71">
        <v>2</v>
      </c>
      <c r="B119" s="46">
        <v>6</v>
      </c>
      <c r="C119" s="44">
        <v>3</v>
      </c>
      <c r="D119" s="45"/>
      <c r="E119" s="46"/>
      <c r="F119" s="87"/>
      <c r="G119" s="45" t="s">
        <v>93</v>
      </c>
      <c r="H119" s="40">
        <v>90</v>
      </c>
      <c r="I119" s="61">
        <f t="shared" ref="I119:L121" si="10">I120</f>
        <v>0</v>
      </c>
      <c r="J119" s="82">
        <f t="shared" si="10"/>
        <v>0</v>
      </c>
      <c r="K119" s="62">
        <f t="shared" si="10"/>
        <v>0</v>
      </c>
      <c r="L119" s="61">
        <f t="shared" si="10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85"/>
      <c r="G120" s="53" t="s">
        <v>93</v>
      </c>
      <c r="H120" s="40">
        <v>91</v>
      </c>
      <c r="I120" s="41">
        <f t="shared" si="10"/>
        <v>0</v>
      </c>
      <c r="J120" s="81">
        <f t="shared" si="10"/>
        <v>0</v>
      </c>
      <c r="K120" s="42">
        <f t="shared" si="10"/>
        <v>0</v>
      </c>
      <c r="L120" s="41">
        <f t="shared" si="10"/>
        <v>0</v>
      </c>
    </row>
    <row r="121" spans="1:12" ht="26.2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85"/>
      <c r="G121" s="53" t="s">
        <v>93</v>
      </c>
      <c r="H121" s="40">
        <v>92</v>
      </c>
      <c r="I121" s="41">
        <f t="shared" si="10"/>
        <v>0</v>
      </c>
      <c r="J121" s="81">
        <f t="shared" si="10"/>
        <v>0</v>
      </c>
      <c r="K121" s="42">
        <f t="shared" si="10"/>
        <v>0</v>
      </c>
      <c r="L121" s="41">
        <f t="shared" si="10"/>
        <v>0</v>
      </c>
    </row>
    <row r="122" spans="1:12" ht="27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85">
        <v>1</v>
      </c>
      <c r="G122" s="53" t="s">
        <v>93</v>
      </c>
      <c r="H122" s="40">
        <v>93</v>
      </c>
      <c r="I122" s="58">
        <v>0</v>
      </c>
      <c r="J122" s="58">
        <v>0</v>
      </c>
      <c r="K122" s="58">
        <v>0</v>
      </c>
      <c r="L122" s="58">
        <v>0</v>
      </c>
    </row>
    <row r="123" spans="1:12" ht="25.5" hidden="1" customHeight="1" collapsed="1">
      <c r="A123" s="71">
        <v>2</v>
      </c>
      <c r="B123" s="46">
        <v>6</v>
      </c>
      <c r="C123" s="44">
        <v>4</v>
      </c>
      <c r="D123" s="45"/>
      <c r="E123" s="46"/>
      <c r="F123" s="87"/>
      <c r="G123" s="45" t="s">
        <v>94</v>
      </c>
      <c r="H123" s="40">
        <v>94</v>
      </c>
      <c r="I123" s="61">
        <f t="shared" ref="I123:L125" si="11">I124</f>
        <v>0</v>
      </c>
      <c r="J123" s="82">
        <f t="shared" si="11"/>
        <v>0</v>
      </c>
      <c r="K123" s="62">
        <f t="shared" si="11"/>
        <v>0</v>
      </c>
      <c r="L123" s="61">
        <f t="shared" si="11"/>
        <v>0</v>
      </c>
    </row>
    <row r="124" spans="1:12" ht="27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85"/>
      <c r="G124" s="53" t="s">
        <v>94</v>
      </c>
      <c r="H124" s="40">
        <v>95</v>
      </c>
      <c r="I124" s="41">
        <f t="shared" si="11"/>
        <v>0</v>
      </c>
      <c r="J124" s="81">
        <f t="shared" si="11"/>
        <v>0</v>
      </c>
      <c r="K124" s="42">
        <f t="shared" si="11"/>
        <v>0</v>
      </c>
      <c r="L124" s="41">
        <f t="shared" si="11"/>
        <v>0</v>
      </c>
    </row>
    <row r="125" spans="1:12" ht="27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85"/>
      <c r="G125" s="53" t="s">
        <v>94</v>
      </c>
      <c r="H125" s="40">
        <v>96</v>
      </c>
      <c r="I125" s="41">
        <f t="shared" si="11"/>
        <v>0</v>
      </c>
      <c r="J125" s="81">
        <f t="shared" si="11"/>
        <v>0</v>
      </c>
      <c r="K125" s="42">
        <f t="shared" si="11"/>
        <v>0</v>
      </c>
      <c r="L125" s="41">
        <f t="shared" si="11"/>
        <v>0</v>
      </c>
    </row>
    <row r="126" spans="1:12" ht="27.7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85">
        <v>1</v>
      </c>
      <c r="G126" s="53" t="s">
        <v>94</v>
      </c>
      <c r="H126" s="40">
        <v>97</v>
      </c>
      <c r="I126" s="58">
        <v>0</v>
      </c>
      <c r="J126" s="58">
        <v>0</v>
      </c>
      <c r="K126" s="58">
        <v>0</v>
      </c>
      <c r="L126" s="58">
        <v>0</v>
      </c>
    </row>
    <row r="127" spans="1:12" ht="27" hidden="1" customHeight="1" collapsed="1">
      <c r="A127" s="63">
        <v>2</v>
      </c>
      <c r="B127" s="72">
        <v>6</v>
      </c>
      <c r="C127" s="73">
        <v>5</v>
      </c>
      <c r="D127" s="75"/>
      <c r="E127" s="72"/>
      <c r="F127" s="93"/>
      <c r="G127" s="75" t="s">
        <v>95</v>
      </c>
      <c r="H127" s="40">
        <v>98</v>
      </c>
      <c r="I127" s="68">
        <f t="shared" ref="I127:L129" si="12">I128</f>
        <v>0</v>
      </c>
      <c r="J127" s="94">
        <f t="shared" si="12"/>
        <v>0</v>
      </c>
      <c r="K127" s="69">
        <f t="shared" si="12"/>
        <v>0</v>
      </c>
      <c r="L127" s="68">
        <f t="shared" si="12"/>
        <v>0</v>
      </c>
    </row>
    <row r="128" spans="1:12" ht="29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85"/>
      <c r="G128" s="75" t="s">
        <v>96</v>
      </c>
      <c r="H128" s="40">
        <v>99</v>
      </c>
      <c r="I128" s="41">
        <f t="shared" si="12"/>
        <v>0</v>
      </c>
      <c r="J128" s="81">
        <f t="shared" si="12"/>
        <v>0</v>
      </c>
      <c r="K128" s="42">
        <f t="shared" si="12"/>
        <v>0</v>
      </c>
      <c r="L128" s="41">
        <f t="shared" si="12"/>
        <v>0</v>
      </c>
    </row>
    <row r="129" spans="1:12" ht="25.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85"/>
      <c r="G129" s="75" t="s">
        <v>95</v>
      </c>
      <c r="H129" s="40">
        <v>100</v>
      </c>
      <c r="I129" s="41">
        <f t="shared" si="12"/>
        <v>0</v>
      </c>
      <c r="J129" s="81">
        <f t="shared" si="12"/>
        <v>0</v>
      </c>
      <c r="K129" s="42">
        <f t="shared" si="12"/>
        <v>0</v>
      </c>
      <c r="L129" s="41">
        <f t="shared" si="12"/>
        <v>0</v>
      </c>
    </row>
    <row r="130" spans="1:12" ht="27.7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85">
        <v>1</v>
      </c>
      <c r="G130" s="75" t="s">
        <v>97</v>
      </c>
      <c r="H130" s="40">
        <v>101</v>
      </c>
      <c r="I130" s="58">
        <v>0</v>
      </c>
      <c r="J130" s="58">
        <v>0</v>
      </c>
      <c r="K130" s="58">
        <v>0</v>
      </c>
      <c r="L130" s="58">
        <v>0</v>
      </c>
    </row>
    <row r="131" spans="1:12" ht="14.25" hidden="1" customHeight="1" collapsed="1">
      <c r="A131" s="84">
        <v>2</v>
      </c>
      <c r="B131" s="36">
        <v>7</v>
      </c>
      <c r="C131" s="36"/>
      <c r="D131" s="37"/>
      <c r="E131" s="37"/>
      <c r="F131" s="39"/>
      <c r="G131" s="38" t="s">
        <v>98</v>
      </c>
      <c r="H131" s="40">
        <v>102</v>
      </c>
      <c r="I131" s="42">
        <f>SUM(I132+I137+I145)</f>
        <v>0</v>
      </c>
      <c r="J131" s="81">
        <f>SUM(J132+J137+J145)</f>
        <v>0</v>
      </c>
      <c r="K131" s="42">
        <f>SUM(K132+K137+K145)</f>
        <v>0</v>
      </c>
      <c r="L131" s="41">
        <f>SUM(L132+L137+L145)</f>
        <v>0</v>
      </c>
    </row>
    <row r="132" spans="1:12" hidden="1" collapsed="1">
      <c r="A132" s="55">
        <v>2</v>
      </c>
      <c r="B132" s="51">
        <v>7</v>
      </c>
      <c r="C132" s="51">
        <v>1</v>
      </c>
      <c r="D132" s="52"/>
      <c r="E132" s="52"/>
      <c r="F132" s="54"/>
      <c r="G132" s="53" t="s">
        <v>99</v>
      </c>
      <c r="H132" s="40">
        <v>103</v>
      </c>
      <c r="I132" s="42">
        <f t="shared" ref="I132:L133" si="13">I133</f>
        <v>0</v>
      </c>
      <c r="J132" s="81">
        <f t="shared" si="13"/>
        <v>0</v>
      </c>
      <c r="K132" s="42">
        <f t="shared" si="13"/>
        <v>0</v>
      </c>
      <c r="L132" s="41">
        <f t="shared" si="13"/>
        <v>0</v>
      </c>
    </row>
    <row r="133" spans="1:12" ht="14.25" hidden="1" customHeight="1" collapsed="1">
      <c r="A133" s="55">
        <v>2</v>
      </c>
      <c r="B133" s="51">
        <v>7</v>
      </c>
      <c r="C133" s="51">
        <v>1</v>
      </c>
      <c r="D133" s="52">
        <v>1</v>
      </c>
      <c r="E133" s="52"/>
      <c r="F133" s="54"/>
      <c r="G133" s="53" t="s">
        <v>99</v>
      </c>
      <c r="H133" s="40">
        <v>104</v>
      </c>
      <c r="I133" s="42">
        <f t="shared" si="13"/>
        <v>0</v>
      </c>
      <c r="J133" s="81">
        <f t="shared" si="13"/>
        <v>0</v>
      </c>
      <c r="K133" s="42">
        <f t="shared" si="13"/>
        <v>0</v>
      </c>
      <c r="L133" s="41">
        <f t="shared" si="13"/>
        <v>0</v>
      </c>
    </row>
    <row r="134" spans="1:12" ht="15.75" hidden="1" customHeight="1" collapsed="1">
      <c r="A134" s="55">
        <v>2</v>
      </c>
      <c r="B134" s="51">
        <v>7</v>
      </c>
      <c r="C134" s="51">
        <v>1</v>
      </c>
      <c r="D134" s="52">
        <v>1</v>
      </c>
      <c r="E134" s="52">
        <v>1</v>
      </c>
      <c r="F134" s="54"/>
      <c r="G134" s="53" t="s">
        <v>99</v>
      </c>
      <c r="H134" s="40">
        <v>105</v>
      </c>
      <c r="I134" s="42">
        <f>SUM(I135:I136)</f>
        <v>0</v>
      </c>
      <c r="J134" s="81">
        <f>SUM(J135:J136)</f>
        <v>0</v>
      </c>
      <c r="K134" s="42">
        <f>SUM(K135:K136)</f>
        <v>0</v>
      </c>
      <c r="L134" s="41">
        <f>SUM(L135:L136)</f>
        <v>0</v>
      </c>
    </row>
    <row r="135" spans="1:12" ht="14.25" hidden="1" customHeight="1" collapsed="1">
      <c r="A135" s="71">
        <v>2</v>
      </c>
      <c r="B135" s="46">
        <v>7</v>
      </c>
      <c r="C135" s="71">
        <v>1</v>
      </c>
      <c r="D135" s="51">
        <v>1</v>
      </c>
      <c r="E135" s="44">
        <v>1</v>
      </c>
      <c r="F135" s="47">
        <v>1</v>
      </c>
      <c r="G135" s="45" t="s">
        <v>100</v>
      </c>
      <c r="H135" s="40">
        <v>106</v>
      </c>
      <c r="I135" s="95">
        <v>0</v>
      </c>
      <c r="J135" s="95">
        <v>0</v>
      </c>
      <c r="K135" s="95">
        <v>0</v>
      </c>
      <c r="L135" s="95">
        <v>0</v>
      </c>
    </row>
    <row r="136" spans="1:12" ht="14.25" hidden="1" customHeight="1" collapsed="1">
      <c r="A136" s="51">
        <v>2</v>
      </c>
      <c r="B136" s="51">
        <v>7</v>
      </c>
      <c r="C136" s="55">
        <v>1</v>
      </c>
      <c r="D136" s="51">
        <v>1</v>
      </c>
      <c r="E136" s="52">
        <v>1</v>
      </c>
      <c r="F136" s="54">
        <v>2</v>
      </c>
      <c r="G136" s="53" t="s">
        <v>101</v>
      </c>
      <c r="H136" s="40">
        <v>107</v>
      </c>
      <c r="I136" s="57">
        <v>0</v>
      </c>
      <c r="J136" s="57">
        <v>0</v>
      </c>
      <c r="K136" s="57">
        <v>0</v>
      </c>
      <c r="L136" s="57">
        <v>0</v>
      </c>
    </row>
    <row r="137" spans="1:12" ht="25.5" hidden="1" customHeight="1" collapsed="1">
      <c r="A137" s="63">
        <v>2</v>
      </c>
      <c r="B137" s="64">
        <v>7</v>
      </c>
      <c r="C137" s="63">
        <v>2</v>
      </c>
      <c r="D137" s="64"/>
      <c r="E137" s="65"/>
      <c r="F137" s="67"/>
      <c r="G137" s="66" t="s">
        <v>102</v>
      </c>
      <c r="H137" s="40">
        <v>108</v>
      </c>
      <c r="I137" s="49">
        <f t="shared" ref="I137:L138" si="14">I138</f>
        <v>0</v>
      </c>
      <c r="J137" s="83">
        <f t="shared" si="14"/>
        <v>0</v>
      </c>
      <c r="K137" s="49">
        <f t="shared" si="14"/>
        <v>0</v>
      </c>
      <c r="L137" s="50">
        <f t="shared" si="14"/>
        <v>0</v>
      </c>
    </row>
    <row r="138" spans="1:12" ht="25.5" hidden="1" customHeight="1" collapsed="1">
      <c r="A138" s="55">
        <v>2</v>
      </c>
      <c r="B138" s="51">
        <v>7</v>
      </c>
      <c r="C138" s="55">
        <v>2</v>
      </c>
      <c r="D138" s="51">
        <v>1</v>
      </c>
      <c r="E138" s="52"/>
      <c r="F138" s="54"/>
      <c r="G138" s="53" t="s">
        <v>103</v>
      </c>
      <c r="H138" s="40">
        <v>109</v>
      </c>
      <c r="I138" s="42">
        <f t="shared" si="14"/>
        <v>0</v>
      </c>
      <c r="J138" s="81">
        <f t="shared" si="14"/>
        <v>0</v>
      </c>
      <c r="K138" s="42">
        <f t="shared" si="14"/>
        <v>0</v>
      </c>
      <c r="L138" s="41">
        <f t="shared" si="14"/>
        <v>0</v>
      </c>
    </row>
    <row r="139" spans="1:12" ht="25.5" hidden="1" customHeight="1" collapsed="1">
      <c r="A139" s="55">
        <v>2</v>
      </c>
      <c r="B139" s="51">
        <v>7</v>
      </c>
      <c r="C139" s="55">
        <v>2</v>
      </c>
      <c r="D139" s="51">
        <v>1</v>
      </c>
      <c r="E139" s="52">
        <v>1</v>
      </c>
      <c r="F139" s="54"/>
      <c r="G139" s="53" t="s">
        <v>103</v>
      </c>
      <c r="H139" s="40">
        <v>110</v>
      </c>
      <c r="I139" s="42">
        <f>SUM(I140:I141)</f>
        <v>0</v>
      </c>
      <c r="J139" s="81">
        <f>SUM(J140:J141)</f>
        <v>0</v>
      </c>
      <c r="K139" s="42">
        <f>SUM(K140:K141)</f>
        <v>0</v>
      </c>
      <c r="L139" s="41">
        <f>SUM(L140:L141)</f>
        <v>0</v>
      </c>
    </row>
    <row r="140" spans="1:12" ht="12" hidden="1" customHeight="1" collapsed="1">
      <c r="A140" s="55">
        <v>2</v>
      </c>
      <c r="B140" s="51">
        <v>7</v>
      </c>
      <c r="C140" s="55">
        <v>2</v>
      </c>
      <c r="D140" s="51">
        <v>1</v>
      </c>
      <c r="E140" s="52">
        <v>1</v>
      </c>
      <c r="F140" s="54">
        <v>1</v>
      </c>
      <c r="G140" s="53" t="s">
        <v>104</v>
      </c>
      <c r="H140" s="40">
        <v>111</v>
      </c>
      <c r="I140" s="57">
        <v>0</v>
      </c>
      <c r="J140" s="57">
        <v>0</v>
      </c>
      <c r="K140" s="57">
        <v>0</v>
      </c>
      <c r="L140" s="57">
        <v>0</v>
      </c>
    </row>
    <row r="141" spans="1:12" ht="15" hidden="1" customHeight="1" collapsed="1">
      <c r="A141" s="55">
        <v>2</v>
      </c>
      <c r="B141" s="51">
        <v>7</v>
      </c>
      <c r="C141" s="55">
        <v>2</v>
      </c>
      <c r="D141" s="51">
        <v>1</v>
      </c>
      <c r="E141" s="52">
        <v>1</v>
      </c>
      <c r="F141" s="54">
        <v>2</v>
      </c>
      <c r="G141" s="53" t="s">
        <v>105</v>
      </c>
      <c r="H141" s="40">
        <v>112</v>
      </c>
      <c r="I141" s="57">
        <v>0</v>
      </c>
      <c r="J141" s="57">
        <v>0</v>
      </c>
      <c r="K141" s="57">
        <v>0</v>
      </c>
      <c r="L141" s="57">
        <v>0</v>
      </c>
    </row>
    <row r="142" spans="1:12" ht="15" hidden="1" customHeight="1" collapsed="1">
      <c r="A142" s="55">
        <v>2</v>
      </c>
      <c r="B142" s="51">
        <v>7</v>
      </c>
      <c r="C142" s="55">
        <v>2</v>
      </c>
      <c r="D142" s="51">
        <v>2</v>
      </c>
      <c r="E142" s="52"/>
      <c r="F142" s="54"/>
      <c r="G142" s="53" t="s">
        <v>106</v>
      </c>
      <c r="H142" s="40">
        <v>113</v>
      </c>
      <c r="I142" s="42">
        <f>I143</f>
        <v>0</v>
      </c>
      <c r="J142" s="42">
        <f>J143</f>
        <v>0</v>
      </c>
      <c r="K142" s="42">
        <f>K143</f>
        <v>0</v>
      </c>
      <c r="L142" s="42">
        <f>L143</f>
        <v>0</v>
      </c>
    </row>
    <row r="143" spans="1:12" ht="15" hidden="1" customHeight="1" collapsed="1">
      <c r="A143" s="55">
        <v>2</v>
      </c>
      <c r="B143" s="51">
        <v>7</v>
      </c>
      <c r="C143" s="55">
        <v>2</v>
      </c>
      <c r="D143" s="51">
        <v>2</v>
      </c>
      <c r="E143" s="52">
        <v>1</v>
      </c>
      <c r="F143" s="54"/>
      <c r="G143" s="53" t="s">
        <v>106</v>
      </c>
      <c r="H143" s="40">
        <v>114</v>
      </c>
      <c r="I143" s="42">
        <f>SUM(I144)</f>
        <v>0</v>
      </c>
      <c r="J143" s="42">
        <f>SUM(J144)</f>
        <v>0</v>
      </c>
      <c r="K143" s="42">
        <f>SUM(K144)</f>
        <v>0</v>
      </c>
      <c r="L143" s="42">
        <f>SUM(L144)</f>
        <v>0</v>
      </c>
    </row>
    <row r="144" spans="1:12" ht="15" hidden="1" customHeight="1" collapsed="1">
      <c r="A144" s="55">
        <v>2</v>
      </c>
      <c r="B144" s="51">
        <v>7</v>
      </c>
      <c r="C144" s="55">
        <v>2</v>
      </c>
      <c r="D144" s="51">
        <v>2</v>
      </c>
      <c r="E144" s="52">
        <v>1</v>
      </c>
      <c r="F144" s="54">
        <v>1</v>
      </c>
      <c r="G144" s="53" t="s">
        <v>106</v>
      </c>
      <c r="H144" s="40">
        <v>115</v>
      </c>
      <c r="I144" s="57">
        <v>0</v>
      </c>
      <c r="J144" s="57">
        <v>0</v>
      </c>
      <c r="K144" s="57">
        <v>0</v>
      </c>
      <c r="L144" s="57">
        <v>0</v>
      </c>
    </row>
    <row r="145" spans="1:12" hidden="1" collapsed="1">
      <c r="A145" s="55">
        <v>2</v>
      </c>
      <c r="B145" s="51">
        <v>7</v>
      </c>
      <c r="C145" s="55">
        <v>3</v>
      </c>
      <c r="D145" s="51"/>
      <c r="E145" s="52"/>
      <c r="F145" s="54"/>
      <c r="G145" s="53" t="s">
        <v>107</v>
      </c>
      <c r="H145" s="40">
        <v>116</v>
      </c>
      <c r="I145" s="42">
        <f t="shared" ref="I145:L146" si="15">I146</f>
        <v>0</v>
      </c>
      <c r="J145" s="81">
        <f t="shared" si="15"/>
        <v>0</v>
      </c>
      <c r="K145" s="42">
        <f t="shared" si="15"/>
        <v>0</v>
      </c>
      <c r="L145" s="41">
        <f t="shared" si="15"/>
        <v>0</v>
      </c>
    </row>
    <row r="146" spans="1:12" hidden="1" collapsed="1">
      <c r="A146" s="63">
        <v>2</v>
      </c>
      <c r="B146" s="72">
        <v>7</v>
      </c>
      <c r="C146" s="96">
        <v>3</v>
      </c>
      <c r="D146" s="72">
        <v>1</v>
      </c>
      <c r="E146" s="73"/>
      <c r="F146" s="74"/>
      <c r="G146" s="75" t="s">
        <v>107</v>
      </c>
      <c r="H146" s="40">
        <v>117</v>
      </c>
      <c r="I146" s="69">
        <f t="shared" si="15"/>
        <v>0</v>
      </c>
      <c r="J146" s="94">
        <f t="shared" si="15"/>
        <v>0</v>
      </c>
      <c r="K146" s="69">
        <f t="shared" si="15"/>
        <v>0</v>
      </c>
      <c r="L146" s="68">
        <f t="shared" si="15"/>
        <v>0</v>
      </c>
    </row>
    <row r="147" spans="1:12" hidden="1" collapsed="1">
      <c r="A147" s="55">
        <v>2</v>
      </c>
      <c r="B147" s="51">
        <v>7</v>
      </c>
      <c r="C147" s="55">
        <v>3</v>
      </c>
      <c r="D147" s="51">
        <v>1</v>
      </c>
      <c r="E147" s="52">
        <v>1</v>
      </c>
      <c r="F147" s="54"/>
      <c r="G147" s="53" t="s">
        <v>107</v>
      </c>
      <c r="H147" s="40">
        <v>118</v>
      </c>
      <c r="I147" s="42">
        <f>SUM(I148:I149)</f>
        <v>0</v>
      </c>
      <c r="J147" s="81">
        <f>SUM(J148:J149)</f>
        <v>0</v>
      </c>
      <c r="K147" s="42">
        <f>SUM(K148:K149)</f>
        <v>0</v>
      </c>
      <c r="L147" s="41">
        <f>SUM(L148:L149)</f>
        <v>0</v>
      </c>
    </row>
    <row r="148" spans="1:12" hidden="1" collapsed="1">
      <c r="A148" s="71">
        <v>2</v>
      </c>
      <c r="B148" s="46">
        <v>7</v>
      </c>
      <c r="C148" s="71">
        <v>3</v>
      </c>
      <c r="D148" s="46">
        <v>1</v>
      </c>
      <c r="E148" s="44">
        <v>1</v>
      </c>
      <c r="F148" s="47">
        <v>1</v>
      </c>
      <c r="G148" s="45" t="s">
        <v>108</v>
      </c>
      <c r="H148" s="40">
        <v>119</v>
      </c>
      <c r="I148" s="95">
        <v>0</v>
      </c>
      <c r="J148" s="95">
        <v>0</v>
      </c>
      <c r="K148" s="95">
        <v>0</v>
      </c>
      <c r="L148" s="95">
        <v>0</v>
      </c>
    </row>
    <row r="149" spans="1:12" ht="16.5" hidden="1" customHeight="1" collapsed="1">
      <c r="A149" s="55">
        <v>2</v>
      </c>
      <c r="B149" s="51">
        <v>7</v>
      </c>
      <c r="C149" s="55">
        <v>3</v>
      </c>
      <c r="D149" s="51">
        <v>1</v>
      </c>
      <c r="E149" s="52">
        <v>1</v>
      </c>
      <c r="F149" s="54">
        <v>2</v>
      </c>
      <c r="G149" s="53" t="s">
        <v>109</v>
      </c>
      <c r="H149" s="40">
        <v>120</v>
      </c>
      <c r="I149" s="57">
        <v>0</v>
      </c>
      <c r="J149" s="58">
        <v>0</v>
      </c>
      <c r="K149" s="58">
        <v>0</v>
      </c>
      <c r="L149" s="58">
        <v>0</v>
      </c>
    </row>
    <row r="150" spans="1:12" ht="15" hidden="1" customHeight="1" collapsed="1">
      <c r="A150" s="84">
        <v>2</v>
      </c>
      <c r="B150" s="84">
        <v>8</v>
      </c>
      <c r="C150" s="36"/>
      <c r="D150" s="60"/>
      <c r="E150" s="43"/>
      <c r="F150" s="97"/>
      <c r="G150" s="48" t="s">
        <v>110</v>
      </c>
      <c r="H150" s="40">
        <v>121</v>
      </c>
      <c r="I150" s="62">
        <f>I151</f>
        <v>0</v>
      </c>
      <c r="J150" s="82">
        <f>J151</f>
        <v>0</v>
      </c>
      <c r="K150" s="62">
        <f>K151</f>
        <v>0</v>
      </c>
      <c r="L150" s="61">
        <f>L151</f>
        <v>0</v>
      </c>
    </row>
    <row r="151" spans="1:12" ht="14.25" hidden="1" customHeight="1" collapsed="1">
      <c r="A151" s="63">
        <v>2</v>
      </c>
      <c r="B151" s="63">
        <v>8</v>
      </c>
      <c r="C151" s="63">
        <v>1</v>
      </c>
      <c r="D151" s="64"/>
      <c r="E151" s="65"/>
      <c r="F151" s="67"/>
      <c r="G151" s="45" t="s">
        <v>110</v>
      </c>
      <c r="H151" s="40">
        <v>122</v>
      </c>
      <c r="I151" s="62">
        <f>I152+I157</f>
        <v>0</v>
      </c>
      <c r="J151" s="82">
        <f>J152+J157</f>
        <v>0</v>
      </c>
      <c r="K151" s="62">
        <f>K152+K157</f>
        <v>0</v>
      </c>
      <c r="L151" s="61">
        <f>L152+L157</f>
        <v>0</v>
      </c>
    </row>
    <row r="152" spans="1:12" ht="13.5" hidden="1" customHeight="1" collapsed="1">
      <c r="A152" s="55">
        <v>2</v>
      </c>
      <c r="B152" s="51">
        <v>8</v>
      </c>
      <c r="C152" s="53">
        <v>1</v>
      </c>
      <c r="D152" s="51">
        <v>1</v>
      </c>
      <c r="E152" s="52"/>
      <c r="F152" s="54"/>
      <c r="G152" s="53" t="s">
        <v>111</v>
      </c>
      <c r="H152" s="40">
        <v>123</v>
      </c>
      <c r="I152" s="42">
        <f>I153</f>
        <v>0</v>
      </c>
      <c r="J152" s="81">
        <f>J153</f>
        <v>0</v>
      </c>
      <c r="K152" s="42">
        <f>K153</f>
        <v>0</v>
      </c>
      <c r="L152" s="41">
        <f>L153</f>
        <v>0</v>
      </c>
    </row>
    <row r="153" spans="1:12" ht="13.5" hidden="1" customHeight="1" collapsed="1">
      <c r="A153" s="55">
        <v>2</v>
      </c>
      <c r="B153" s="51">
        <v>8</v>
      </c>
      <c r="C153" s="45">
        <v>1</v>
      </c>
      <c r="D153" s="46">
        <v>1</v>
      </c>
      <c r="E153" s="44">
        <v>1</v>
      </c>
      <c r="F153" s="47"/>
      <c r="G153" s="53" t="s">
        <v>111</v>
      </c>
      <c r="H153" s="40">
        <v>124</v>
      </c>
      <c r="I153" s="62">
        <f>SUM(I154:I156)</f>
        <v>0</v>
      </c>
      <c r="J153" s="62">
        <f>SUM(J154:J156)</f>
        <v>0</v>
      </c>
      <c r="K153" s="62">
        <f>SUM(K154:K156)</f>
        <v>0</v>
      </c>
      <c r="L153" s="62">
        <f>SUM(L154:L156)</f>
        <v>0</v>
      </c>
    </row>
    <row r="154" spans="1:12" ht="13.5" hidden="1" customHeight="1" collapsed="1">
      <c r="A154" s="51">
        <v>2</v>
      </c>
      <c r="B154" s="46">
        <v>8</v>
      </c>
      <c r="C154" s="53">
        <v>1</v>
      </c>
      <c r="D154" s="51">
        <v>1</v>
      </c>
      <c r="E154" s="52">
        <v>1</v>
      </c>
      <c r="F154" s="54">
        <v>1</v>
      </c>
      <c r="G154" s="53" t="s">
        <v>112</v>
      </c>
      <c r="H154" s="40">
        <v>125</v>
      </c>
      <c r="I154" s="57">
        <v>0</v>
      </c>
      <c r="J154" s="57">
        <v>0</v>
      </c>
      <c r="K154" s="57">
        <v>0</v>
      </c>
      <c r="L154" s="57">
        <v>0</v>
      </c>
    </row>
    <row r="155" spans="1:12" ht="15.75" hidden="1" customHeight="1" collapsed="1">
      <c r="A155" s="63">
        <v>2</v>
      </c>
      <c r="B155" s="72">
        <v>8</v>
      </c>
      <c r="C155" s="75">
        <v>1</v>
      </c>
      <c r="D155" s="72">
        <v>1</v>
      </c>
      <c r="E155" s="73">
        <v>1</v>
      </c>
      <c r="F155" s="74">
        <v>2</v>
      </c>
      <c r="G155" s="75" t="s">
        <v>113</v>
      </c>
      <c r="H155" s="40">
        <v>126</v>
      </c>
      <c r="I155" s="98">
        <v>0</v>
      </c>
      <c r="J155" s="98">
        <v>0</v>
      </c>
      <c r="K155" s="98">
        <v>0</v>
      </c>
      <c r="L155" s="98">
        <v>0</v>
      </c>
    </row>
    <row r="156" spans="1:12" hidden="1" collapsed="1">
      <c r="A156" s="63">
        <v>2</v>
      </c>
      <c r="B156" s="72">
        <v>8</v>
      </c>
      <c r="C156" s="75">
        <v>1</v>
      </c>
      <c r="D156" s="72">
        <v>1</v>
      </c>
      <c r="E156" s="73">
        <v>1</v>
      </c>
      <c r="F156" s="74">
        <v>3</v>
      </c>
      <c r="G156" s="75" t="s">
        <v>114</v>
      </c>
      <c r="H156" s="40">
        <v>127</v>
      </c>
      <c r="I156" s="98">
        <v>0</v>
      </c>
      <c r="J156" s="99">
        <v>0</v>
      </c>
      <c r="K156" s="98">
        <v>0</v>
      </c>
      <c r="L156" s="76">
        <v>0</v>
      </c>
    </row>
    <row r="157" spans="1:12" ht="15" hidden="1" customHeight="1" collapsed="1">
      <c r="A157" s="55">
        <v>2</v>
      </c>
      <c r="B157" s="51">
        <v>8</v>
      </c>
      <c r="C157" s="53">
        <v>1</v>
      </c>
      <c r="D157" s="51">
        <v>2</v>
      </c>
      <c r="E157" s="52"/>
      <c r="F157" s="54"/>
      <c r="G157" s="53" t="s">
        <v>115</v>
      </c>
      <c r="H157" s="40">
        <v>128</v>
      </c>
      <c r="I157" s="42">
        <f t="shared" ref="I157:L158" si="16">I158</f>
        <v>0</v>
      </c>
      <c r="J157" s="81">
        <f t="shared" si="16"/>
        <v>0</v>
      </c>
      <c r="K157" s="42">
        <f t="shared" si="16"/>
        <v>0</v>
      </c>
      <c r="L157" s="41">
        <f t="shared" si="16"/>
        <v>0</v>
      </c>
    </row>
    <row r="158" spans="1:12" hidden="1" collapsed="1">
      <c r="A158" s="55">
        <v>2</v>
      </c>
      <c r="B158" s="51">
        <v>8</v>
      </c>
      <c r="C158" s="53">
        <v>1</v>
      </c>
      <c r="D158" s="51">
        <v>2</v>
      </c>
      <c r="E158" s="52">
        <v>1</v>
      </c>
      <c r="F158" s="54"/>
      <c r="G158" s="53" t="s">
        <v>115</v>
      </c>
      <c r="H158" s="40">
        <v>129</v>
      </c>
      <c r="I158" s="42">
        <f t="shared" si="16"/>
        <v>0</v>
      </c>
      <c r="J158" s="81">
        <f t="shared" si="16"/>
        <v>0</v>
      </c>
      <c r="K158" s="42">
        <f t="shared" si="16"/>
        <v>0</v>
      </c>
      <c r="L158" s="41">
        <f t="shared" si="16"/>
        <v>0</v>
      </c>
    </row>
    <row r="159" spans="1:12" hidden="1" collapsed="1">
      <c r="A159" s="63">
        <v>2</v>
      </c>
      <c r="B159" s="64">
        <v>8</v>
      </c>
      <c r="C159" s="66">
        <v>1</v>
      </c>
      <c r="D159" s="64">
        <v>2</v>
      </c>
      <c r="E159" s="65">
        <v>1</v>
      </c>
      <c r="F159" s="67">
        <v>1</v>
      </c>
      <c r="G159" s="53" t="s">
        <v>115</v>
      </c>
      <c r="H159" s="40">
        <v>130</v>
      </c>
      <c r="I159" s="100">
        <v>0</v>
      </c>
      <c r="J159" s="58">
        <v>0</v>
      </c>
      <c r="K159" s="58">
        <v>0</v>
      </c>
      <c r="L159" s="58">
        <v>0</v>
      </c>
    </row>
    <row r="160" spans="1:12" ht="39.75" hidden="1" customHeight="1" collapsed="1">
      <c r="A160" s="84">
        <v>2</v>
      </c>
      <c r="B160" s="36">
        <v>9</v>
      </c>
      <c r="C160" s="38"/>
      <c r="D160" s="36"/>
      <c r="E160" s="37"/>
      <c r="F160" s="39"/>
      <c r="G160" s="38" t="s">
        <v>116</v>
      </c>
      <c r="H160" s="40">
        <v>131</v>
      </c>
      <c r="I160" s="42">
        <f>I161+I165</f>
        <v>0</v>
      </c>
      <c r="J160" s="81">
        <f>J161+J165</f>
        <v>0</v>
      </c>
      <c r="K160" s="42">
        <f>K161+K165</f>
        <v>0</v>
      </c>
      <c r="L160" s="41">
        <f>L161+L165</f>
        <v>0</v>
      </c>
    </row>
    <row r="161" spans="1:12" s="66" customFormat="1" ht="39" hidden="1" customHeight="1" collapsed="1">
      <c r="A161" s="55">
        <v>2</v>
      </c>
      <c r="B161" s="51">
        <v>9</v>
      </c>
      <c r="C161" s="53">
        <v>1</v>
      </c>
      <c r="D161" s="51"/>
      <c r="E161" s="52"/>
      <c r="F161" s="54"/>
      <c r="G161" s="53" t="s">
        <v>117</v>
      </c>
      <c r="H161" s="40">
        <v>132</v>
      </c>
      <c r="I161" s="42">
        <f t="shared" ref="I161:L163" si="17">I162</f>
        <v>0</v>
      </c>
      <c r="J161" s="81">
        <f t="shared" si="17"/>
        <v>0</v>
      </c>
      <c r="K161" s="42">
        <f t="shared" si="17"/>
        <v>0</v>
      </c>
      <c r="L161" s="41">
        <f t="shared" si="17"/>
        <v>0</v>
      </c>
    </row>
    <row r="162" spans="1:12" ht="42.75" hidden="1" customHeight="1" collapsed="1">
      <c r="A162" s="71">
        <v>2</v>
      </c>
      <c r="B162" s="46">
        <v>9</v>
      </c>
      <c r="C162" s="45">
        <v>1</v>
      </c>
      <c r="D162" s="46">
        <v>1</v>
      </c>
      <c r="E162" s="44"/>
      <c r="F162" s="47"/>
      <c r="G162" s="53" t="s">
        <v>118</v>
      </c>
      <c r="H162" s="40">
        <v>133</v>
      </c>
      <c r="I162" s="62">
        <f t="shared" si="17"/>
        <v>0</v>
      </c>
      <c r="J162" s="82">
        <f t="shared" si="17"/>
        <v>0</v>
      </c>
      <c r="K162" s="62">
        <f t="shared" si="17"/>
        <v>0</v>
      </c>
      <c r="L162" s="61">
        <f t="shared" si="17"/>
        <v>0</v>
      </c>
    </row>
    <row r="163" spans="1:12" ht="38.25" hidden="1" customHeight="1" collapsed="1">
      <c r="A163" s="55">
        <v>2</v>
      </c>
      <c r="B163" s="51">
        <v>9</v>
      </c>
      <c r="C163" s="55">
        <v>1</v>
      </c>
      <c r="D163" s="51">
        <v>1</v>
      </c>
      <c r="E163" s="52">
        <v>1</v>
      </c>
      <c r="F163" s="54"/>
      <c r="G163" s="53" t="s">
        <v>118</v>
      </c>
      <c r="H163" s="40">
        <v>134</v>
      </c>
      <c r="I163" s="42">
        <f t="shared" si="17"/>
        <v>0</v>
      </c>
      <c r="J163" s="81">
        <f t="shared" si="17"/>
        <v>0</v>
      </c>
      <c r="K163" s="42">
        <f t="shared" si="17"/>
        <v>0</v>
      </c>
      <c r="L163" s="41">
        <f t="shared" si="17"/>
        <v>0</v>
      </c>
    </row>
    <row r="164" spans="1:12" ht="38.25" hidden="1" customHeight="1" collapsed="1">
      <c r="A164" s="71">
        <v>2</v>
      </c>
      <c r="B164" s="46">
        <v>9</v>
      </c>
      <c r="C164" s="46">
        <v>1</v>
      </c>
      <c r="D164" s="46">
        <v>1</v>
      </c>
      <c r="E164" s="44">
        <v>1</v>
      </c>
      <c r="F164" s="47">
        <v>1</v>
      </c>
      <c r="G164" s="53" t="s">
        <v>118</v>
      </c>
      <c r="H164" s="40">
        <v>135</v>
      </c>
      <c r="I164" s="95">
        <v>0</v>
      </c>
      <c r="J164" s="95">
        <v>0</v>
      </c>
      <c r="K164" s="95">
        <v>0</v>
      </c>
      <c r="L164" s="95">
        <v>0</v>
      </c>
    </row>
    <row r="165" spans="1:12" ht="41.25" hidden="1" customHeight="1" collapsed="1">
      <c r="A165" s="55">
        <v>2</v>
      </c>
      <c r="B165" s="51">
        <v>9</v>
      </c>
      <c r="C165" s="51">
        <v>2</v>
      </c>
      <c r="D165" s="51"/>
      <c r="E165" s="52"/>
      <c r="F165" s="54"/>
      <c r="G165" s="53" t="s">
        <v>119</v>
      </c>
      <c r="H165" s="40">
        <v>136</v>
      </c>
      <c r="I165" s="42">
        <f>SUM(I166+I171)</f>
        <v>0</v>
      </c>
      <c r="J165" s="42">
        <f>SUM(J166+J171)</f>
        <v>0</v>
      </c>
      <c r="K165" s="42">
        <f>SUM(K166+K171)</f>
        <v>0</v>
      </c>
      <c r="L165" s="42">
        <f>SUM(L166+L171)</f>
        <v>0</v>
      </c>
    </row>
    <row r="166" spans="1:12" ht="44.25" hidden="1" customHeight="1" collapsed="1">
      <c r="A166" s="55">
        <v>2</v>
      </c>
      <c r="B166" s="51">
        <v>9</v>
      </c>
      <c r="C166" s="51">
        <v>2</v>
      </c>
      <c r="D166" s="46">
        <v>1</v>
      </c>
      <c r="E166" s="44"/>
      <c r="F166" s="47"/>
      <c r="G166" s="45" t="s">
        <v>120</v>
      </c>
      <c r="H166" s="40">
        <v>137</v>
      </c>
      <c r="I166" s="62">
        <f>I167</f>
        <v>0</v>
      </c>
      <c r="J166" s="82">
        <f>J167</f>
        <v>0</v>
      </c>
      <c r="K166" s="62">
        <f>K167</f>
        <v>0</v>
      </c>
      <c r="L166" s="61">
        <f>L167</f>
        <v>0</v>
      </c>
    </row>
    <row r="167" spans="1:12" ht="40.5" hidden="1" customHeight="1" collapsed="1">
      <c r="A167" s="71">
        <v>2</v>
      </c>
      <c r="B167" s="46">
        <v>9</v>
      </c>
      <c r="C167" s="46">
        <v>2</v>
      </c>
      <c r="D167" s="51">
        <v>1</v>
      </c>
      <c r="E167" s="52">
        <v>1</v>
      </c>
      <c r="F167" s="54"/>
      <c r="G167" s="45" t="s">
        <v>121</v>
      </c>
      <c r="H167" s="40">
        <v>138</v>
      </c>
      <c r="I167" s="42">
        <f>SUM(I168:I170)</f>
        <v>0</v>
      </c>
      <c r="J167" s="81">
        <f>SUM(J168:J170)</f>
        <v>0</v>
      </c>
      <c r="K167" s="42">
        <f>SUM(K168:K170)</f>
        <v>0</v>
      </c>
      <c r="L167" s="41">
        <f>SUM(L168:L170)</f>
        <v>0</v>
      </c>
    </row>
    <row r="168" spans="1:12" ht="53.25" hidden="1" customHeight="1" collapsed="1">
      <c r="A168" s="63">
        <v>2</v>
      </c>
      <c r="B168" s="72">
        <v>9</v>
      </c>
      <c r="C168" s="72">
        <v>2</v>
      </c>
      <c r="D168" s="72">
        <v>1</v>
      </c>
      <c r="E168" s="73">
        <v>1</v>
      </c>
      <c r="F168" s="74">
        <v>1</v>
      </c>
      <c r="G168" s="45" t="s">
        <v>122</v>
      </c>
      <c r="H168" s="40">
        <v>139</v>
      </c>
      <c r="I168" s="98">
        <v>0</v>
      </c>
      <c r="J168" s="56">
        <v>0</v>
      </c>
      <c r="K168" s="56">
        <v>0</v>
      </c>
      <c r="L168" s="56">
        <v>0</v>
      </c>
    </row>
    <row r="169" spans="1:12" ht="51.75" hidden="1" customHeight="1" collapsed="1">
      <c r="A169" s="55">
        <v>2</v>
      </c>
      <c r="B169" s="51">
        <v>9</v>
      </c>
      <c r="C169" s="51">
        <v>2</v>
      </c>
      <c r="D169" s="51">
        <v>1</v>
      </c>
      <c r="E169" s="52">
        <v>1</v>
      </c>
      <c r="F169" s="54">
        <v>2</v>
      </c>
      <c r="G169" s="45" t="s">
        <v>123</v>
      </c>
      <c r="H169" s="40">
        <v>140</v>
      </c>
      <c r="I169" s="57">
        <v>0</v>
      </c>
      <c r="J169" s="101">
        <v>0</v>
      </c>
      <c r="K169" s="101">
        <v>0</v>
      </c>
      <c r="L169" s="101">
        <v>0</v>
      </c>
    </row>
    <row r="170" spans="1:12" ht="54.75" hidden="1" customHeight="1" collapsed="1">
      <c r="A170" s="55">
        <v>2</v>
      </c>
      <c r="B170" s="51">
        <v>9</v>
      </c>
      <c r="C170" s="51">
        <v>2</v>
      </c>
      <c r="D170" s="51">
        <v>1</v>
      </c>
      <c r="E170" s="52">
        <v>1</v>
      </c>
      <c r="F170" s="54">
        <v>3</v>
      </c>
      <c r="G170" s="45" t="s">
        <v>124</v>
      </c>
      <c r="H170" s="40">
        <v>141</v>
      </c>
      <c r="I170" s="57">
        <v>0</v>
      </c>
      <c r="J170" s="57">
        <v>0</v>
      </c>
      <c r="K170" s="57">
        <v>0</v>
      </c>
      <c r="L170" s="57">
        <v>0</v>
      </c>
    </row>
    <row r="171" spans="1:12" ht="39" hidden="1" customHeight="1" collapsed="1">
      <c r="A171" s="102">
        <v>2</v>
      </c>
      <c r="B171" s="102">
        <v>9</v>
      </c>
      <c r="C171" s="102">
        <v>2</v>
      </c>
      <c r="D171" s="102">
        <v>2</v>
      </c>
      <c r="E171" s="102"/>
      <c r="F171" s="102"/>
      <c r="G171" s="53" t="s">
        <v>125</v>
      </c>
      <c r="H171" s="40">
        <v>142</v>
      </c>
      <c r="I171" s="42">
        <f>I172</f>
        <v>0</v>
      </c>
      <c r="J171" s="81">
        <f>J172</f>
        <v>0</v>
      </c>
      <c r="K171" s="42">
        <f>K172</f>
        <v>0</v>
      </c>
      <c r="L171" s="41">
        <f>L172</f>
        <v>0</v>
      </c>
    </row>
    <row r="172" spans="1:12" ht="43.5" hidden="1" customHeight="1" collapsed="1">
      <c r="A172" s="55">
        <v>2</v>
      </c>
      <c r="B172" s="51">
        <v>9</v>
      </c>
      <c r="C172" s="51">
        <v>2</v>
      </c>
      <c r="D172" s="51">
        <v>2</v>
      </c>
      <c r="E172" s="52">
        <v>1</v>
      </c>
      <c r="F172" s="54"/>
      <c r="G172" s="45" t="s">
        <v>126</v>
      </c>
      <c r="H172" s="40">
        <v>143</v>
      </c>
      <c r="I172" s="62">
        <f>SUM(I173:I175)</f>
        <v>0</v>
      </c>
      <c r="J172" s="62">
        <f>SUM(J173:J175)</f>
        <v>0</v>
      </c>
      <c r="K172" s="62">
        <f>SUM(K173:K175)</f>
        <v>0</v>
      </c>
      <c r="L172" s="62">
        <f>SUM(L173:L175)</f>
        <v>0</v>
      </c>
    </row>
    <row r="173" spans="1:12" ht="54.75" hidden="1" customHeight="1" collapsed="1">
      <c r="A173" s="55">
        <v>2</v>
      </c>
      <c r="B173" s="51">
        <v>9</v>
      </c>
      <c r="C173" s="51">
        <v>2</v>
      </c>
      <c r="D173" s="51">
        <v>2</v>
      </c>
      <c r="E173" s="51">
        <v>1</v>
      </c>
      <c r="F173" s="54">
        <v>1</v>
      </c>
      <c r="G173" s="103" t="s">
        <v>127</v>
      </c>
      <c r="H173" s="40">
        <v>144</v>
      </c>
      <c r="I173" s="57">
        <v>0</v>
      </c>
      <c r="J173" s="56">
        <v>0</v>
      </c>
      <c r="K173" s="56">
        <v>0</v>
      </c>
      <c r="L173" s="56">
        <v>0</v>
      </c>
    </row>
    <row r="174" spans="1:12" ht="54" hidden="1" customHeight="1" collapsed="1">
      <c r="A174" s="64">
        <v>2</v>
      </c>
      <c r="B174" s="66">
        <v>9</v>
      </c>
      <c r="C174" s="64">
        <v>2</v>
      </c>
      <c r="D174" s="65">
        <v>2</v>
      </c>
      <c r="E174" s="65">
        <v>1</v>
      </c>
      <c r="F174" s="67">
        <v>2</v>
      </c>
      <c r="G174" s="66" t="s">
        <v>128</v>
      </c>
      <c r="H174" s="40">
        <v>145</v>
      </c>
      <c r="I174" s="56">
        <v>0</v>
      </c>
      <c r="J174" s="58">
        <v>0</v>
      </c>
      <c r="K174" s="58">
        <v>0</v>
      </c>
      <c r="L174" s="58">
        <v>0</v>
      </c>
    </row>
    <row r="175" spans="1:12" ht="54" hidden="1" customHeight="1" collapsed="1">
      <c r="A175" s="51">
        <v>2</v>
      </c>
      <c r="B175" s="75">
        <v>9</v>
      </c>
      <c r="C175" s="72">
        <v>2</v>
      </c>
      <c r="D175" s="73">
        <v>2</v>
      </c>
      <c r="E175" s="73">
        <v>1</v>
      </c>
      <c r="F175" s="74">
        <v>3</v>
      </c>
      <c r="G175" s="75" t="s">
        <v>129</v>
      </c>
      <c r="H175" s="40">
        <v>146</v>
      </c>
      <c r="I175" s="101">
        <v>0</v>
      </c>
      <c r="J175" s="101">
        <v>0</v>
      </c>
      <c r="K175" s="101">
        <v>0</v>
      </c>
      <c r="L175" s="101">
        <v>0</v>
      </c>
    </row>
    <row r="176" spans="1:12" ht="76.5" hidden="1" customHeight="1" collapsed="1">
      <c r="A176" s="36">
        <v>3</v>
      </c>
      <c r="B176" s="38"/>
      <c r="C176" s="36"/>
      <c r="D176" s="37"/>
      <c r="E176" s="37"/>
      <c r="F176" s="39"/>
      <c r="G176" s="89" t="s">
        <v>130</v>
      </c>
      <c r="H176" s="40">
        <v>147</v>
      </c>
      <c r="I176" s="41">
        <f>SUM(I177+I230+I295)</f>
        <v>0</v>
      </c>
      <c r="J176" s="81">
        <f>SUM(J177+J230+J295)</f>
        <v>0</v>
      </c>
      <c r="K176" s="42">
        <f>SUM(K177+K230+K295)</f>
        <v>0</v>
      </c>
      <c r="L176" s="41">
        <f>SUM(L177+L230+L295)</f>
        <v>0</v>
      </c>
    </row>
    <row r="177" spans="1:16" ht="34.5" hidden="1" customHeight="1" collapsed="1">
      <c r="A177" s="84">
        <v>3</v>
      </c>
      <c r="B177" s="36">
        <v>1</v>
      </c>
      <c r="C177" s="60"/>
      <c r="D177" s="43"/>
      <c r="E177" s="43"/>
      <c r="F177" s="97"/>
      <c r="G177" s="80" t="s">
        <v>131</v>
      </c>
      <c r="H177" s="40">
        <v>148</v>
      </c>
      <c r="I177" s="41">
        <f>SUM(I178+I201+I208+I220+I224)</f>
        <v>0</v>
      </c>
      <c r="J177" s="61">
        <f>SUM(J178+J201+J208+J220+J224)</f>
        <v>0</v>
      </c>
      <c r="K177" s="61">
        <f>SUM(K178+K201+K208+K220+K224)</f>
        <v>0</v>
      </c>
      <c r="L177" s="61">
        <f>SUM(L178+L201+L208+L220+L224)</f>
        <v>0</v>
      </c>
    </row>
    <row r="178" spans="1:16" ht="30.75" hidden="1" customHeight="1" collapsed="1">
      <c r="A178" s="46">
        <v>3</v>
      </c>
      <c r="B178" s="45">
        <v>1</v>
      </c>
      <c r="C178" s="46">
        <v>1</v>
      </c>
      <c r="D178" s="44"/>
      <c r="E178" s="44"/>
      <c r="F178" s="104"/>
      <c r="G178" s="55" t="s">
        <v>132</v>
      </c>
      <c r="H178" s="40">
        <v>149</v>
      </c>
      <c r="I178" s="61">
        <f>SUM(I179+I182+I187+I193+I198)</f>
        <v>0</v>
      </c>
      <c r="J178" s="81">
        <f>SUM(J179+J182+J187+J193+J198)</f>
        <v>0</v>
      </c>
      <c r="K178" s="42">
        <f>SUM(K179+K182+K187+K193+K198)</f>
        <v>0</v>
      </c>
      <c r="L178" s="41">
        <f>SUM(L179+L182+L187+L193+L198)</f>
        <v>0</v>
      </c>
    </row>
    <row r="179" spans="1:16" ht="12.75" hidden="1" customHeight="1" collapsed="1">
      <c r="A179" s="51">
        <v>3</v>
      </c>
      <c r="B179" s="53">
        <v>1</v>
      </c>
      <c r="C179" s="51">
        <v>1</v>
      </c>
      <c r="D179" s="52">
        <v>1</v>
      </c>
      <c r="E179" s="52"/>
      <c r="F179" s="105"/>
      <c r="G179" s="55" t="s">
        <v>133</v>
      </c>
      <c r="H179" s="40">
        <v>150</v>
      </c>
      <c r="I179" s="41">
        <f t="shared" ref="I179:L180" si="18">I180</f>
        <v>0</v>
      </c>
      <c r="J179" s="82">
        <f t="shared" si="18"/>
        <v>0</v>
      </c>
      <c r="K179" s="62">
        <f t="shared" si="18"/>
        <v>0</v>
      </c>
      <c r="L179" s="61">
        <f t="shared" si="18"/>
        <v>0</v>
      </c>
    </row>
    <row r="180" spans="1:16" ht="13.5" hidden="1" customHeight="1" collapsed="1">
      <c r="A180" s="51">
        <v>3</v>
      </c>
      <c r="B180" s="53">
        <v>1</v>
      </c>
      <c r="C180" s="51">
        <v>1</v>
      </c>
      <c r="D180" s="52">
        <v>1</v>
      </c>
      <c r="E180" s="52">
        <v>1</v>
      </c>
      <c r="F180" s="85"/>
      <c r="G180" s="55" t="s">
        <v>134</v>
      </c>
      <c r="H180" s="40">
        <v>151</v>
      </c>
      <c r="I180" s="61">
        <f t="shared" si="18"/>
        <v>0</v>
      </c>
      <c r="J180" s="41">
        <f t="shared" si="18"/>
        <v>0</v>
      </c>
      <c r="K180" s="41">
        <f t="shared" si="18"/>
        <v>0</v>
      </c>
      <c r="L180" s="41">
        <f t="shared" si="18"/>
        <v>0</v>
      </c>
    </row>
    <row r="181" spans="1:16" ht="13.5" hidden="1" customHeight="1" collapsed="1">
      <c r="A181" s="51">
        <v>3</v>
      </c>
      <c r="B181" s="53">
        <v>1</v>
      </c>
      <c r="C181" s="51">
        <v>1</v>
      </c>
      <c r="D181" s="52">
        <v>1</v>
      </c>
      <c r="E181" s="52">
        <v>1</v>
      </c>
      <c r="F181" s="85">
        <v>1</v>
      </c>
      <c r="G181" s="55" t="s">
        <v>134</v>
      </c>
      <c r="H181" s="40">
        <v>152</v>
      </c>
      <c r="I181" s="58">
        <v>0</v>
      </c>
      <c r="J181" s="58">
        <v>0</v>
      </c>
      <c r="K181" s="58">
        <v>0</v>
      </c>
      <c r="L181" s="58">
        <v>0</v>
      </c>
    </row>
    <row r="182" spans="1:16" ht="14.25" hidden="1" customHeight="1" collapsed="1">
      <c r="A182" s="46">
        <v>3</v>
      </c>
      <c r="B182" s="44">
        <v>1</v>
      </c>
      <c r="C182" s="44">
        <v>1</v>
      </c>
      <c r="D182" s="44">
        <v>2</v>
      </c>
      <c r="E182" s="44"/>
      <c r="F182" s="47"/>
      <c r="G182" s="45" t="s">
        <v>135</v>
      </c>
      <c r="H182" s="40">
        <v>153</v>
      </c>
      <c r="I182" s="61">
        <f>I183</f>
        <v>0</v>
      </c>
      <c r="J182" s="82">
        <f>J183</f>
        <v>0</v>
      </c>
      <c r="K182" s="62">
        <f>K183</f>
        <v>0</v>
      </c>
      <c r="L182" s="61">
        <f>L183</f>
        <v>0</v>
      </c>
    </row>
    <row r="183" spans="1:16" ht="13.5" hidden="1" customHeight="1" collapsed="1">
      <c r="A183" s="51">
        <v>3</v>
      </c>
      <c r="B183" s="52">
        <v>1</v>
      </c>
      <c r="C183" s="52">
        <v>1</v>
      </c>
      <c r="D183" s="52">
        <v>2</v>
      </c>
      <c r="E183" s="52">
        <v>1</v>
      </c>
      <c r="F183" s="54"/>
      <c r="G183" s="45" t="s">
        <v>135</v>
      </c>
      <c r="H183" s="40">
        <v>154</v>
      </c>
      <c r="I183" s="41">
        <f>SUM(I184:I186)</f>
        <v>0</v>
      </c>
      <c r="J183" s="81">
        <f>SUM(J184:J186)</f>
        <v>0</v>
      </c>
      <c r="K183" s="42">
        <f>SUM(K184:K186)</f>
        <v>0</v>
      </c>
      <c r="L183" s="41">
        <f>SUM(L184:L186)</f>
        <v>0</v>
      </c>
    </row>
    <row r="184" spans="1:16" ht="14.25" hidden="1" customHeight="1" collapsed="1">
      <c r="A184" s="46">
        <v>3</v>
      </c>
      <c r="B184" s="44">
        <v>1</v>
      </c>
      <c r="C184" s="44">
        <v>1</v>
      </c>
      <c r="D184" s="44">
        <v>2</v>
      </c>
      <c r="E184" s="44">
        <v>1</v>
      </c>
      <c r="F184" s="47">
        <v>1</v>
      </c>
      <c r="G184" s="45" t="s">
        <v>136</v>
      </c>
      <c r="H184" s="40">
        <v>155</v>
      </c>
      <c r="I184" s="56">
        <v>0</v>
      </c>
      <c r="J184" s="56">
        <v>0</v>
      </c>
      <c r="K184" s="56">
        <v>0</v>
      </c>
      <c r="L184" s="101">
        <v>0</v>
      </c>
    </row>
    <row r="185" spans="1:16" ht="14.25" hidden="1" customHeight="1" collapsed="1">
      <c r="A185" s="51">
        <v>3</v>
      </c>
      <c r="B185" s="52">
        <v>1</v>
      </c>
      <c r="C185" s="52">
        <v>1</v>
      </c>
      <c r="D185" s="52">
        <v>2</v>
      </c>
      <c r="E185" s="52">
        <v>1</v>
      </c>
      <c r="F185" s="54">
        <v>2</v>
      </c>
      <c r="G185" s="53" t="s">
        <v>137</v>
      </c>
      <c r="H185" s="40">
        <v>156</v>
      </c>
      <c r="I185" s="58">
        <v>0</v>
      </c>
      <c r="J185" s="58">
        <v>0</v>
      </c>
      <c r="K185" s="58">
        <v>0</v>
      </c>
      <c r="L185" s="58">
        <v>0</v>
      </c>
    </row>
    <row r="186" spans="1:16" ht="26.25" hidden="1" customHeight="1" collapsed="1">
      <c r="A186" s="46">
        <v>3</v>
      </c>
      <c r="B186" s="44">
        <v>1</v>
      </c>
      <c r="C186" s="44">
        <v>1</v>
      </c>
      <c r="D186" s="44">
        <v>2</v>
      </c>
      <c r="E186" s="44">
        <v>1</v>
      </c>
      <c r="F186" s="47">
        <v>3</v>
      </c>
      <c r="G186" s="45" t="s">
        <v>138</v>
      </c>
      <c r="H186" s="40">
        <v>157</v>
      </c>
      <c r="I186" s="56">
        <v>0</v>
      </c>
      <c r="J186" s="56">
        <v>0</v>
      </c>
      <c r="K186" s="56">
        <v>0</v>
      </c>
      <c r="L186" s="101">
        <v>0</v>
      </c>
    </row>
    <row r="187" spans="1:16" ht="14.25" hidden="1" customHeight="1" collapsed="1">
      <c r="A187" s="51">
        <v>3</v>
      </c>
      <c r="B187" s="52">
        <v>1</v>
      </c>
      <c r="C187" s="52">
        <v>1</v>
      </c>
      <c r="D187" s="52">
        <v>3</v>
      </c>
      <c r="E187" s="52"/>
      <c r="F187" s="54"/>
      <c r="G187" s="53" t="s">
        <v>139</v>
      </c>
      <c r="H187" s="40">
        <v>158</v>
      </c>
      <c r="I187" s="41">
        <f>I188</f>
        <v>0</v>
      </c>
      <c r="J187" s="81">
        <f>J188</f>
        <v>0</v>
      </c>
      <c r="K187" s="42">
        <f>K188</f>
        <v>0</v>
      </c>
      <c r="L187" s="41">
        <f>L188</f>
        <v>0</v>
      </c>
    </row>
    <row r="188" spans="1:16" ht="14.25" hidden="1" customHeight="1" collapsed="1">
      <c r="A188" s="51">
        <v>3</v>
      </c>
      <c r="B188" s="52">
        <v>1</v>
      </c>
      <c r="C188" s="52">
        <v>1</v>
      </c>
      <c r="D188" s="52">
        <v>3</v>
      </c>
      <c r="E188" s="52">
        <v>1</v>
      </c>
      <c r="F188" s="54"/>
      <c r="G188" s="53" t="s">
        <v>139</v>
      </c>
      <c r="H188" s="40">
        <v>159</v>
      </c>
      <c r="I188" s="41">
        <f t="shared" ref="I188:P188" si="19">SUM(I189:I192)</f>
        <v>0</v>
      </c>
      <c r="J188" s="41">
        <f t="shared" si="19"/>
        <v>0</v>
      </c>
      <c r="K188" s="41">
        <f t="shared" si="19"/>
        <v>0</v>
      </c>
      <c r="L188" s="41">
        <f t="shared" si="19"/>
        <v>0</v>
      </c>
      <c r="M188" s="41">
        <f t="shared" si="19"/>
        <v>0</v>
      </c>
      <c r="N188" s="41">
        <f t="shared" si="19"/>
        <v>0</v>
      </c>
      <c r="O188" s="41">
        <f t="shared" si="19"/>
        <v>0</v>
      </c>
      <c r="P188" s="41">
        <f t="shared" si="19"/>
        <v>0</v>
      </c>
    </row>
    <row r="189" spans="1:16" ht="13.5" hidden="1" customHeight="1" collapsed="1">
      <c r="A189" s="51">
        <v>3</v>
      </c>
      <c r="B189" s="52">
        <v>1</v>
      </c>
      <c r="C189" s="52">
        <v>1</v>
      </c>
      <c r="D189" s="52">
        <v>3</v>
      </c>
      <c r="E189" s="52">
        <v>1</v>
      </c>
      <c r="F189" s="54">
        <v>1</v>
      </c>
      <c r="G189" s="53" t="s">
        <v>140</v>
      </c>
      <c r="H189" s="40">
        <v>160</v>
      </c>
      <c r="I189" s="58">
        <v>0</v>
      </c>
      <c r="J189" s="58">
        <v>0</v>
      </c>
      <c r="K189" s="58">
        <v>0</v>
      </c>
      <c r="L189" s="101">
        <v>0</v>
      </c>
    </row>
    <row r="190" spans="1:16" ht="15.75" hidden="1" customHeight="1" collapsed="1">
      <c r="A190" s="51">
        <v>3</v>
      </c>
      <c r="B190" s="52">
        <v>1</v>
      </c>
      <c r="C190" s="52">
        <v>1</v>
      </c>
      <c r="D190" s="52">
        <v>3</v>
      </c>
      <c r="E190" s="52">
        <v>1</v>
      </c>
      <c r="F190" s="54">
        <v>2</v>
      </c>
      <c r="G190" s="53" t="s">
        <v>141</v>
      </c>
      <c r="H190" s="40">
        <v>161</v>
      </c>
      <c r="I190" s="56">
        <v>0</v>
      </c>
      <c r="J190" s="58">
        <v>0</v>
      </c>
      <c r="K190" s="58">
        <v>0</v>
      </c>
      <c r="L190" s="58">
        <v>0</v>
      </c>
    </row>
    <row r="191" spans="1:16" ht="15.75" hidden="1" customHeight="1" collapsed="1">
      <c r="A191" s="51">
        <v>3</v>
      </c>
      <c r="B191" s="52">
        <v>1</v>
      </c>
      <c r="C191" s="52">
        <v>1</v>
      </c>
      <c r="D191" s="52">
        <v>3</v>
      </c>
      <c r="E191" s="52">
        <v>1</v>
      </c>
      <c r="F191" s="54">
        <v>3</v>
      </c>
      <c r="G191" s="55" t="s">
        <v>142</v>
      </c>
      <c r="H191" s="40">
        <v>162</v>
      </c>
      <c r="I191" s="56">
        <v>0</v>
      </c>
      <c r="J191" s="58">
        <v>0</v>
      </c>
      <c r="K191" s="58">
        <v>0</v>
      </c>
      <c r="L191" s="58">
        <v>0</v>
      </c>
    </row>
    <row r="192" spans="1:16" ht="27" hidden="1" customHeight="1" collapsed="1">
      <c r="A192" s="64">
        <v>3</v>
      </c>
      <c r="B192" s="65">
        <v>1</v>
      </c>
      <c r="C192" s="65">
        <v>1</v>
      </c>
      <c r="D192" s="65">
        <v>3</v>
      </c>
      <c r="E192" s="65">
        <v>1</v>
      </c>
      <c r="F192" s="67">
        <v>4</v>
      </c>
      <c r="G192" s="145" t="s">
        <v>143</v>
      </c>
      <c r="H192" s="40">
        <v>163</v>
      </c>
      <c r="I192" s="146">
        <v>0</v>
      </c>
      <c r="J192" s="147">
        <v>0</v>
      </c>
      <c r="K192" s="58">
        <v>0</v>
      </c>
      <c r="L192" s="58">
        <v>0</v>
      </c>
    </row>
    <row r="193" spans="1:12" ht="18" hidden="1" customHeight="1" collapsed="1">
      <c r="A193" s="64">
        <v>3</v>
      </c>
      <c r="B193" s="65">
        <v>1</v>
      </c>
      <c r="C193" s="65">
        <v>1</v>
      </c>
      <c r="D193" s="65">
        <v>4</v>
      </c>
      <c r="E193" s="65"/>
      <c r="F193" s="67"/>
      <c r="G193" s="66" t="s">
        <v>144</v>
      </c>
      <c r="H193" s="40">
        <v>163</v>
      </c>
      <c r="I193" s="41">
        <f>I194</f>
        <v>0</v>
      </c>
      <c r="J193" s="83">
        <f>J194</f>
        <v>0</v>
      </c>
      <c r="K193" s="49">
        <f>K194</f>
        <v>0</v>
      </c>
      <c r="L193" s="50">
        <f>L194</f>
        <v>0</v>
      </c>
    </row>
    <row r="194" spans="1:12" ht="13.5" hidden="1" customHeight="1" collapsed="1">
      <c r="A194" s="51">
        <v>3</v>
      </c>
      <c r="B194" s="52">
        <v>1</v>
      </c>
      <c r="C194" s="52">
        <v>1</v>
      </c>
      <c r="D194" s="52">
        <v>4</v>
      </c>
      <c r="E194" s="52">
        <v>1</v>
      </c>
      <c r="F194" s="54"/>
      <c r="G194" s="66" t="s">
        <v>144</v>
      </c>
      <c r="H194" s="40">
        <v>164</v>
      </c>
      <c r="I194" s="61">
        <f>SUM(I195:I197)</f>
        <v>0</v>
      </c>
      <c r="J194" s="81">
        <f>SUM(J195:J197)</f>
        <v>0</v>
      </c>
      <c r="K194" s="42">
        <f>SUM(K195:K197)</f>
        <v>0</v>
      </c>
      <c r="L194" s="41">
        <f>SUM(L195:L197)</f>
        <v>0</v>
      </c>
    </row>
    <row r="195" spans="1:12" ht="17.25" hidden="1" customHeight="1" collapsed="1">
      <c r="A195" s="51">
        <v>3</v>
      </c>
      <c r="B195" s="52">
        <v>1</v>
      </c>
      <c r="C195" s="52">
        <v>1</v>
      </c>
      <c r="D195" s="52">
        <v>4</v>
      </c>
      <c r="E195" s="52">
        <v>1</v>
      </c>
      <c r="F195" s="54">
        <v>1</v>
      </c>
      <c r="G195" s="53" t="s">
        <v>145</v>
      </c>
      <c r="H195" s="40">
        <v>165</v>
      </c>
      <c r="I195" s="58">
        <v>0</v>
      </c>
      <c r="J195" s="58">
        <v>0</v>
      </c>
      <c r="K195" s="58">
        <v>0</v>
      </c>
      <c r="L195" s="101">
        <v>0</v>
      </c>
    </row>
    <row r="196" spans="1:12" ht="25.5" hidden="1" customHeight="1" collapsed="1">
      <c r="A196" s="46">
        <v>3</v>
      </c>
      <c r="B196" s="44">
        <v>1</v>
      </c>
      <c r="C196" s="44">
        <v>1</v>
      </c>
      <c r="D196" s="44">
        <v>4</v>
      </c>
      <c r="E196" s="44">
        <v>1</v>
      </c>
      <c r="F196" s="47">
        <v>2</v>
      </c>
      <c r="G196" s="45" t="s">
        <v>146</v>
      </c>
      <c r="H196" s="40">
        <v>166</v>
      </c>
      <c r="I196" s="56">
        <v>0</v>
      </c>
      <c r="J196" s="56">
        <v>0</v>
      </c>
      <c r="K196" s="56">
        <v>0</v>
      </c>
      <c r="L196" s="58">
        <v>0</v>
      </c>
    </row>
    <row r="197" spans="1:12" ht="14.25" hidden="1" customHeight="1" collapsed="1">
      <c r="A197" s="51">
        <v>3</v>
      </c>
      <c r="B197" s="52">
        <v>1</v>
      </c>
      <c r="C197" s="52">
        <v>1</v>
      </c>
      <c r="D197" s="52">
        <v>4</v>
      </c>
      <c r="E197" s="52">
        <v>1</v>
      </c>
      <c r="F197" s="54">
        <v>3</v>
      </c>
      <c r="G197" s="53" t="s">
        <v>147</v>
      </c>
      <c r="H197" s="40">
        <v>167</v>
      </c>
      <c r="I197" s="56">
        <v>0</v>
      </c>
      <c r="J197" s="56">
        <v>0</v>
      </c>
      <c r="K197" s="56">
        <v>0</v>
      </c>
      <c r="L197" s="58"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5</v>
      </c>
      <c r="E198" s="52"/>
      <c r="F198" s="54"/>
      <c r="G198" s="53" t="s">
        <v>148</v>
      </c>
      <c r="H198" s="40">
        <v>168</v>
      </c>
      <c r="I198" s="41">
        <f t="shared" ref="I198:L199" si="20">I199</f>
        <v>0</v>
      </c>
      <c r="J198" s="81">
        <f t="shared" si="20"/>
        <v>0</v>
      </c>
      <c r="K198" s="42">
        <f t="shared" si="20"/>
        <v>0</v>
      </c>
      <c r="L198" s="41">
        <f t="shared" si="20"/>
        <v>0</v>
      </c>
    </row>
    <row r="199" spans="1:12" ht="26.25" hidden="1" customHeight="1" collapsed="1">
      <c r="A199" s="64">
        <v>3</v>
      </c>
      <c r="B199" s="65">
        <v>1</v>
      </c>
      <c r="C199" s="65">
        <v>1</v>
      </c>
      <c r="D199" s="65">
        <v>5</v>
      </c>
      <c r="E199" s="65">
        <v>1</v>
      </c>
      <c r="F199" s="67"/>
      <c r="G199" s="53" t="s">
        <v>148</v>
      </c>
      <c r="H199" s="40">
        <v>169</v>
      </c>
      <c r="I199" s="42">
        <f t="shared" si="20"/>
        <v>0</v>
      </c>
      <c r="J199" s="42">
        <f t="shared" si="20"/>
        <v>0</v>
      </c>
      <c r="K199" s="42">
        <f t="shared" si="20"/>
        <v>0</v>
      </c>
      <c r="L199" s="42">
        <f t="shared" si="20"/>
        <v>0</v>
      </c>
    </row>
    <row r="200" spans="1:12" ht="27" hidden="1" customHeight="1" collapsed="1">
      <c r="A200" s="51">
        <v>3</v>
      </c>
      <c r="B200" s="52">
        <v>1</v>
      </c>
      <c r="C200" s="52">
        <v>1</v>
      </c>
      <c r="D200" s="52">
        <v>5</v>
      </c>
      <c r="E200" s="52">
        <v>1</v>
      </c>
      <c r="F200" s="54">
        <v>1</v>
      </c>
      <c r="G200" s="53" t="s">
        <v>148</v>
      </c>
      <c r="H200" s="40">
        <v>170</v>
      </c>
      <c r="I200" s="56">
        <v>0</v>
      </c>
      <c r="J200" s="58">
        <v>0</v>
      </c>
      <c r="K200" s="58">
        <v>0</v>
      </c>
      <c r="L200" s="58">
        <v>0</v>
      </c>
    </row>
    <row r="201" spans="1:12" ht="26.25" hidden="1" customHeight="1" collapsed="1">
      <c r="A201" s="64">
        <v>3</v>
      </c>
      <c r="B201" s="65">
        <v>1</v>
      </c>
      <c r="C201" s="65">
        <v>2</v>
      </c>
      <c r="D201" s="65"/>
      <c r="E201" s="65"/>
      <c r="F201" s="67"/>
      <c r="G201" s="66" t="s">
        <v>149</v>
      </c>
      <c r="H201" s="40">
        <v>171</v>
      </c>
      <c r="I201" s="41">
        <f t="shared" ref="I201:L202" si="21">I202</f>
        <v>0</v>
      </c>
      <c r="J201" s="83">
        <f t="shared" si="21"/>
        <v>0</v>
      </c>
      <c r="K201" s="49">
        <f t="shared" si="21"/>
        <v>0</v>
      </c>
      <c r="L201" s="50">
        <f t="shared" si="21"/>
        <v>0</v>
      </c>
    </row>
    <row r="202" spans="1:12" ht="25.5" hidden="1" customHeight="1" collapsed="1">
      <c r="A202" s="51">
        <v>3</v>
      </c>
      <c r="B202" s="52">
        <v>1</v>
      </c>
      <c r="C202" s="52">
        <v>2</v>
      </c>
      <c r="D202" s="52">
        <v>1</v>
      </c>
      <c r="E202" s="52"/>
      <c r="F202" s="54"/>
      <c r="G202" s="66" t="s">
        <v>149</v>
      </c>
      <c r="H202" s="40">
        <v>172</v>
      </c>
      <c r="I202" s="61">
        <f t="shared" si="21"/>
        <v>0</v>
      </c>
      <c r="J202" s="81">
        <f t="shared" si="21"/>
        <v>0</v>
      </c>
      <c r="K202" s="42">
        <f t="shared" si="21"/>
        <v>0</v>
      </c>
      <c r="L202" s="41">
        <f t="shared" si="21"/>
        <v>0</v>
      </c>
    </row>
    <row r="203" spans="1:12" ht="26.25" hidden="1" customHeight="1" collapsed="1">
      <c r="A203" s="46">
        <v>3</v>
      </c>
      <c r="B203" s="44">
        <v>1</v>
      </c>
      <c r="C203" s="44">
        <v>2</v>
      </c>
      <c r="D203" s="44">
        <v>1</v>
      </c>
      <c r="E203" s="44">
        <v>1</v>
      </c>
      <c r="F203" s="47"/>
      <c r="G203" s="66" t="s">
        <v>149</v>
      </c>
      <c r="H203" s="40">
        <v>173</v>
      </c>
      <c r="I203" s="41">
        <f>SUM(I204:I207)</f>
        <v>0</v>
      </c>
      <c r="J203" s="82">
        <f>SUM(J204:J207)</f>
        <v>0</v>
      </c>
      <c r="K203" s="62">
        <f>SUM(K204:K207)</f>
        <v>0</v>
      </c>
      <c r="L203" s="61">
        <f>SUM(L204:L207)</f>
        <v>0</v>
      </c>
    </row>
    <row r="204" spans="1:12" ht="41.25" hidden="1" customHeight="1" collapsed="1">
      <c r="A204" s="51">
        <v>3</v>
      </c>
      <c r="B204" s="52">
        <v>1</v>
      </c>
      <c r="C204" s="52">
        <v>2</v>
      </c>
      <c r="D204" s="52">
        <v>1</v>
      </c>
      <c r="E204" s="52">
        <v>1</v>
      </c>
      <c r="F204" s="54">
        <v>2</v>
      </c>
      <c r="G204" s="53" t="s">
        <v>150</v>
      </c>
      <c r="H204" s="40">
        <v>174</v>
      </c>
      <c r="I204" s="58">
        <v>0</v>
      </c>
      <c r="J204" s="58">
        <v>0</v>
      </c>
      <c r="K204" s="58">
        <v>0</v>
      </c>
      <c r="L204" s="58">
        <v>0</v>
      </c>
    </row>
    <row r="205" spans="1:12" ht="14.25" hidden="1" customHeight="1" collapsed="1">
      <c r="A205" s="51">
        <v>3</v>
      </c>
      <c r="B205" s="52">
        <v>1</v>
      </c>
      <c r="C205" s="52">
        <v>2</v>
      </c>
      <c r="D205" s="51">
        <v>1</v>
      </c>
      <c r="E205" s="52">
        <v>1</v>
      </c>
      <c r="F205" s="54">
        <v>3</v>
      </c>
      <c r="G205" s="53" t="s">
        <v>151</v>
      </c>
      <c r="H205" s="40">
        <v>175</v>
      </c>
      <c r="I205" s="58">
        <v>0</v>
      </c>
      <c r="J205" s="58">
        <v>0</v>
      </c>
      <c r="K205" s="58">
        <v>0</v>
      </c>
      <c r="L205" s="58">
        <v>0</v>
      </c>
    </row>
    <row r="206" spans="1:12" ht="18.75" hidden="1" customHeight="1" collapsed="1">
      <c r="A206" s="51">
        <v>3</v>
      </c>
      <c r="B206" s="52">
        <v>1</v>
      </c>
      <c r="C206" s="52">
        <v>2</v>
      </c>
      <c r="D206" s="51">
        <v>1</v>
      </c>
      <c r="E206" s="52">
        <v>1</v>
      </c>
      <c r="F206" s="54">
        <v>4</v>
      </c>
      <c r="G206" s="53" t="s">
        <v>152</v>
      </c>
      <c r="H206" s="40">
        <v>176</v>
      </c>
      <c r="I206" s="58">
        <v>0</v>
      </c>
      <c r="J206" s="58">
        <v>0</v>
      </c>
      <c r="K206" s="58">
        <v>0</v>
      </c>
      <c r="L206" s="58">
        <v>0</v>
      </c>
    </row>
    <row r="207" spans="1:12" ht="17.25" hidden="1" customHeight="1" collapsed="1">
      <c r="A207" s="64">
        <v>3</v>
      </c>
      <c r="B207" s="73">
        <v>1</v>
      </c>
      <c r="C207" s="73">
        <v>2</v>
      </c>
      <c r="D207" s="72">
        <v>1</v>
      </c>
      <c r="E207" s="73">
        <v>1</v>
      </c>
      <c r="F207" s="74">
        <v>5</v>
      </c>
      <c r="G207" s="75" t="s">
        <v>153</v>
      </c>
      <c r="H207" s="40">
        <v>177</v>
      </c>
      <c r="I207" s="58">
        <v>0</v>
      </c>
      <c r="J207" s="58">
        <v>0</v>
      </c>
      <c r="K207" s="58">
        <v>0</v>
      </c>
      <c r="L207" s="101">
        <v>0</v>
      </c>
    </row>
    <row r="208" spans="1:12" ht="15" hidden="1" customHeight="1" collapsed="1">
      <c r="A208" s="51">
        <v>3</v>
      </c>
      <c r="B208" s="52">
        <v>1</v>
      </c>
      <c r="C208" s="52">
        <v>3</v>
      </c>
      <c r="D208" s="51"/>
      <c r="E208" s="52"/>
      <c r="F208" s="54"/>
      <c r="G208" s="53" t="s">
        <v>154</v>
      </c>
      <c r="H208" s="40">
        <v>178</v>
      </c>
      <c r="I208" s="41">
        <f>SUM(I209+I212)</f>
        <v>0</v>
      </c>
      <c r="J208" s="81">
        <f>SUM(J209+J212)</f>
        <v>0</v>
      </c>
      <c r="K208" s="42">
        <f>SUM(K209+K212)</f>
        <v>0</v>
      </c>
      <c r="L208" s="41">
        <f>SUM(L209+L212)</f>
        <v>0</v>
      </c>
    </row>
    <row r="209" spans="1:16" ht="27.75" hidden="1" customHeight="1" collapsed="1">
      <c r="A209" s="46">
        <v>3</v>
      </c>
      <c r="B209" s="44">
        <v>1</v>
      </c>
      <c r="C209" s="44">
        <v>3</v>
      </c>
      <c r="D209" s="46">
        <v>1</v>
      </c>
      <c r="E209" s="51"/>
      <c r="F209" s="47"/>
      <c r="G209" s="45" t="s">
        <v>155</v>
      </c>
      <c r="H209" s="40">
        <v>179</v>
      </c>
      <c r="I209" s="61">
        <f t="shared" ref="I209:L210" si="22">I210</f>
        <v>0</v>
      </c>
      <c r="J209" s="82">
        <f t="shared" si="22"/>
        <v>0</v>
      </c>
      <c r="K209" s="62">
        <f t="shared" si="22"/>
        <v>0</v>
      </c>
      <c r="L209" s="61">
        <f t="shared" si="22"/>
        <v>0</v>
      </c>
    </row>
    <row r="210" spans="1:16" ht="30.75" hidden="1" customHeight="1" collapsed="1">
      <c r="A210" s="51">
        <v>3</v>
      </c>
      <c r="B210" s="52">
        <v>1</v>
      </c>
      <c r="C210" s="52">
        <v>3</v>
      </c>
      <c r="D210" s="51">
        <v>1</v>
      </c>
      <c r="E210" s="51">
        <v>1</v>
      </c>
      <c r="F210" s="54"/>
      <c r="G210" s="45" t="s">
        <v>155</v>
      </c>
      <c r="H210" s="40">
        <v>180</v>
      </c>
      <c r="I210" s="41">
        <f t="shared" si="22"/>
        <v>0</v>
      </c>
      <c r="J210" s="81">
        <f t="shared" si="22"/>
        <v>0</v>
      </c>
      <c r="K210" s="42">
        <f t="shared" si="22"/>
        <v>0</v>
      </c>
      <c r="L210" s="41">
        <f t="shared" si="22"/>
        <v>0</v>
      </c>
    </row>
    <row r="211" spans="1:16" ht="27.75" hidden="1" customHeight="1" collapsed="1">
      <c r="A211" s="51">
        <v>3</v>
      </c>
      <c r="B211" s="53">
        <v>1</v>
      </c>
      <c r="C211" s="51">
        <v>3</v>
      </c>
      <c r="D211" s="52">
        <v>1</v>
      </c>
      <c r="E211" s="52">
        <v>1</v>
      </c>
      <c r="F211" s="54">
        <v>1</v>
      </c>
      <c r="G211" s="45" t="s">
        <v>155</v>
      </c>
      <c r="H211" s="40">
        <v>181</v>
      </c>
      <c r="I211" s="101">
        <v>0</v>
      </c>
      <c r="J211" s="101">
        <v>0</v>
      </c>
      <c r="K211" s="101">
        <v>0</v>
      </c>
      <c r="L211" s="101">
        <v>0</v>
      </c>
    </row>
    <row r="212" spans="1:16" ht="15" hidden="1" customHeight="1" collapsed="1">
      <c r="A212" s="51">
        <v>3</v>
      </c>
      <c r="B212" s="53">
        <v>1</v>
      </c>
      <c r="C212" s="51">
        <v>3</v>
      </c>
      <c r="D212" s="52">
        <v>2</v>
      </c>
      <c r="E212" s="52"/>
      <c r="F212" s="54"/>
      <c r="G212" s="53" t="s">
        <v>156</v>
      </c>
      <c r="H212" s="40">
        <v>182</v>
      </c>
      <c r="I212" s="41">
        <f>I213</f>
        <v>0</v>
      </c>
      <c r="J212" s="81">
        <f>J213</f>
        <v>0</v>
      </c>
      <c r="K212" s="42">
        <f>K213</f>
        <v>0</v>
      </c>
      <c r="L212" s="41">
        <f>L213</f>
        <v>0</v>
      </c>
    </row>
    <row r="213" spans="1:16" ht="15.75" hidden="1" customHeight="1" collapsed="1">
      <c r="A213" s="46">
        <v>3</v>
      </c>
      <c r="B213" s="45">
        <v>1</v>
      </c>
      <c r="C213" s="46">
        <v>3</v>
      </c>
      <c r="D213" s="44">
        <v>2</v>
      </c>
      <c r="E213" s="44">
        <v>1</v>
      </c>
      <c r="F213" s="47"/>
      <c r="G213" s="53" t="s">
        <v>156</v>
      </c>
      <c r="H213" s="40">
        <v>183</v>
      </c>
      <c r="I213" s="41">
        <f>SUM(I214:I219)</f>
        <v>0</v>
      </c>
      <c r="J213" s="41">
        <f>SUM(J214:J219)</f>
        <v>0</v>
      </c>
      <c r="K213" s="41">
        <f>SUM(K214:K219)</f>
        <v>0</v>
      </c>
      <c r="L213" s="41">
        <f>SUM(L214:L219)</f>
        <v>0</v>
      </c>
      <c r="M213" s="138"/>
      <c r="N213" s="138"/>
      <c r="O213" s="138"/>
      <c r="P213" s="138"/>
    </row>
    <row r="214" spans="1:16" ht="15" hidden="1" customHeight="1" collapsed="1">
      <c r="A214" s="51">
        <v>3</v>
      </c>
      <c r="B214" s="53">
        <v>1</v>
      </c>
      <c r="C214" s="51">
        <v>3</v>
      </c>
      <c r="D214" s="52">
        <v>2</v>
      </c>
      <c r="E214" s="52">
        <v>1</v>
      </c>
      <c r="F214" s="54">
        <v>1</v>
      </c>
      <c r="G214" s="53" t="s">
        <v>157</v>
      </c>
      <c r="H214" s="40">
        <v>184</v>
      </c>
      <c r="I214" s="58">
        <v>0</v>
      </c>
      <c r="J214" s="58">
        <v>0</v>
      </c>
      <c r="K214" s="58">
        <v>0</v>
      </c>
      <c r="L214" s="101">
        <v>0</v>
      </c>
    </row>
    <row r="215" spans="1:16" ht="26.25" hidden="1" customHeight="1" collapsed="1">
      <c r="A215" s="51">
        <v>3</v>
      </c>
      <c r="B215" s="53">
        <v>1</v>
      </c>
      <c r="C215" s="51">
        <v>3</v>
      </c>
      <c r="D215" s="52">
        <v>2</v>
      </c>
      <c r="E215" s="52">
        <v>1</v>
      </c>
      <c r="F215" s="54">
        <v>2</v>
      </c>
      <c r="G215" s="53" t="s">
        <v>158</v>
      </c>
      <c r="H215" s="40">
        <v>185</v>
      </c>
      <c r="I215" s="58">
        <v>0</v>
      </c>
      <c r="J215" s="58">
        <v>0</v>
      </c>
      <c r="K215" s="58">
        <v>0</v>
      </c>
      <c r="L215" s="58">
        <v>0</v>
      </c>
    </row>
    <row r="216" spans="1:16" ht="16.5" hidden="1" customHeight="1" collapsed="1">
      <c r="A216" s="51">
        <v>3</v>
      </c>
      <c r="B216" s="53">
        <v>1</v>
      </c>
      <c r="C216" s="51">
        <v>3</v>
      </c>
      <c r="D216" s="52">
        <v>2</v>
      </c>
      <c r="E216" s="52">
        <v>1</v>
      </c>
      <c r="F216" s="54">
        <v>3</v>
      </c>
      <c r="G216" s="53" t="s">
        <v>159</v>
      </c>
      <c r="H216" s="40">
        <v>186</v>
      </c>
      <c r="I216" s="58">
        <v>0</v>
      </c>
      <c r="J216" s="58">
        <v>0</v>
      </c>
      <c r="K216" s="58">
        <v>0</v>
      </c>
      <c r="L216" s="58">
        <v>0</v>
      </c>
    </row>
    <row r="217" spans="1:16" ht="27.75" hidden="1" customHeight="1" collapsed="1">
      <c r="A217" s="51">
        <v>3</v>
      </c>
      <c r="B217" s="53">
        <v>1</v>
      </c>
      <c r="C217" s="51">
        <v>3</v>
      </c>
      <c r="D217" s="52">
        <v>2</v>
      </c>
      <c r="E217" s="52">
        <v>1</v>
      </c>
      <c r="F217" s="54">
        <v>4</v>
      </c>
      <c r="G217" s="53" t="s">
        <v>160</v>
      </c>
      <c r="H217" s="40">
        <v>187</v>
      </c>
      <c r="I217" s="58">
        <v>0</v>
      </c>
      <c r="J217" s="58">
        <v>0</v>
      </c>
      <c r="K217" s="58">
        <v>0</v>
      </c>
      <c r="L217" s="101">
        <v>0</v>
      </c>
    </row>
    <row r="218" spans="1:16" ht="15.75" hidden="1" customHeight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5</v>
      </c>
      <c r="G218" s="45" t="s">
        <v>161</v>
      </c>
      <c r="H218" s="40">
        <v>188</v>
      </c>
      <c r="I218" s="58">
        <v>0</v>
      </c>
      <c r="J218" s="58">
        <v>0</v>
      </c>
      <c r="K218" s="58">
        <v>0</v>
      </c>
      <c r="L218" s="58">
        <v>0</v>
      </c>
    </row>
    <row r="219" spans="1:16" ht="13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6</v>
      </c>
      <c r="G219" s="45" t="s">
        <v>156</v>
      </c>
      <c r="H219" s="40">
        <v>189</v>
      </c>
      <c r="I219" s="58">
        <v>0</v>
      </c>
      <c r="J219" s="58">
        <v>0</v>
      </c>
      <c r="K219" s="58">
        <v>0</v>
      </c>
      <c r="L219" s="101">
        <v>0</v>
      </c>
    </row>
    <row r="220" spans="1:16" ht="27" hidden="1" customHeight="1" collapsed="1">
      <c r="A220" s="46">
        <v>3</v>
      </c>
      <c r="B220" s="44">
        <v>1</v>
      </c>
      <c r="C220" s="44">
        <v>4</v>
      </c>
      <c r="D220" s="44"/>
      <c r="E220" s="44"/>
      <c r="F220" s="47"/>
      <c r="G220" s="45" t="s">
        <v>162</v>
      </c>
      <c r="H220" s="40">
        <v>190</v>
      </c>
      <c r="I220" s="61">
        <f t="shared" ref="I220:L222" si="23">I221</f>
        <v>0</v>
      </c>
      <c r="J220" s="82">
        <f t="shared" si="23"/>
        <v>0</v>
      </c>
      <c r="K220" s="62">
        <f t="shared" si="23"/>
        <v>0</v>
      </c>
      <c r="L220" s="62">
        <f t="shared" si="23"/>
        <v>0</v>
      </c>
    </row>
    <row r="221" spans="1:16" ht="27" hidden="1" customHeight="1" collapsed="1">
      <c r="A221" s="64">
        <v>3</v>
      </c>
      <c r="B221" s="73">
        <v>1</v>
      </c>
      <c r="C221" s="73">
        <v>4</v>
      </c>
      <c r="D221" s="73">
        <v>1</v>
      </c>
      <c r="E221" s="73"/>
      <c r="F221" s="74"/>
      <c r="G221" s="45" t="s">
        <v>162</v>
      </c>
      <c r="H221" s="40">
        <v>191</v>
      </c>
      <c r="I221" s="68">
        <f t="shared" si="23"/>
        <v>0</v>
      </c>
      <c r="J221" s="94">
        <f t="shared" si="23"/>
        <v>0</v>
      </c>
      <c r="K221" s="69">
        <f t="shared" si="23"/>
        <v>0</v>
      </c>
      <c r="L221" s="69">
        <f t="shared" si="23"/>
        <v>0</v>
      </c>
    </row>
    <row r="222" spans="1:16" ht="27.75" hidden="1" customHeight="1" collapsed="1">
      <c r="A222" s="51">
        <v>3</v>
      </c>
      <c r="B222" s="52">
        <v>1</v>
      </c>
      <c r="C222" s="52">
        <v>4</v>
      </c>
      <c r="D222" s="52">
        <v>1</v>
      </c>
      <c r="E222" s="52">
        <v>1</v>
      </c>
      <c r="F222" s="54"/>
      <c r="G222" s="45" t="s">
        <v>163</v>
      </c>
      <c r="H222" s="40">
        <v>192</v>
      </c>
      <c r="I222" s="41">
        <f t="shared" si="23"/>
        <v>0</v>
      </c>
      <c r="J222" s="81">
        <f t="shared" si="23"/>
        <v>0</v>
      </c>
      <c r="K222" s="42">
        <f t="shared" si="23"/>
        <v>0</v>
      </c>
      <c r="L222" s="42">
        <f t="shared" si="23"/>
        <v>0</v>
      </c>
    </row>
    <row r="223" spans="1:16" ht="27" hidden="1" customHeight="1" collapsed="1">
      <c r="A223" s="55">
        <v>3</v>
      </c>
      <c r="B223" s="51">
        <v>1</v>
      </c>
      <c r="C223" s="52">
        <v>4</v>
      </c>
      <c r="D223" s="52">
        <v>1</v>
      </c>
      <c r="E223" s="52">
        <v>1</v>
      </c>
      <c r="F223" s="54">
        <v>1</v>
      </c>
      <c r="G223" s="45" t="s">
        <v>163</v>
      </c>
      <c r="H223" s="40">
        <v>193</v>
      </c>
      <c r="I223" s="58">
        <v>0</v>
      </c>
      <c r="J223" s="58">
        <v>0</v>
      </c>
      <c r="K223" s="58">
        <v>0</v>
      </c>
      <c r="L223" s="58">
        <v>0</v>
      </c>
    </row>
    <row r="224" spans="1:16" ht="26.25" hidden="1" customHeight="1" collapsed="1">
      <c r="A224" s="55">
        <v>3</v>
      </c>
      <c r="B224" s="52">
        <v>1</v>
      </c>
      <c r="C224" s="52">
        <v>5</v>
      </c>
      <c r="D224" s="52"/>
      <c r="E224" s="52"/>
      <c r="F224" s="54"/>
      <c r="G224" s="53" t="s">
        <v>164</v>
      </c>
      <c r="H224" s="40">
        <v>194</v>
      </c>
      <c r="I224" s="41">
        <f t="shared" ref="I224:L225" si="24">I225</f>
        <v>0</v>
      </c>
      <c r="J224" s="41">
        <f t="shared" si="24"/>
        <v>0</v>
      </c>
      <c r="K224" s="41">
        <f t="shared" si="24"/>
        <v>0</v>
      </c>
      <c r="L224" s="41">
        <f t="shared" si="24"/>
        <v>0</v>
      </c>
    </row>
    <row r="225" spans="1:12" ht="30" hidden="1" customHeight="1" collapsed="1">
      <c r="A225" s="55">
        <v>3</v>
      </c>
      <c r="B225" s="52">
        <v>1</v>
      </c>
      <c r="C225" s="52">
        <v>5</v>
      </c>
      <c r="D225" s="52">
        <v>1</v>
      </c>
      <c r="E225" s="52"/>
      <c r="F225" s="54"/>
      <c r="G225" s="53" t="s">
        <v>164</v>
      </c>
      <c r="H225" s="40">
        <v>195</v>
      </c>
      <c r="I225" s="41">
        <f t="shared" si="24"/>
        <v>0</v>
      </c>
      <c r="J225" s="41">
        <f t="shared" si="24"/>
        <v>0</v>
      </c>
      <c r="K225" s="41">
        <f t="shared" si="24"/>
        <v>0</v>
      </c>
      <c r="L225" s="41">
        <f t="shared" si="24"/>
        <v>0</v>
      </c>
    </row>
    <row r="226" spans="1:12" ht="27" hidden="1" customHeight="1" collapsed="1">
      <c r="A226" s="55">
        <v>3</v>
      </c>
      <c r="B226" s="52">
        <v>1</v>
      </c>
      <c r="C226" s="52">
        <v>5</v>
      </c>
      <c r="D226" s="52">
        <v>1</v>
      </c>
      <c r="E226" s="52">
        <v>1</v>
      </c>
      <c r="F226" s="54"/>
      <c r="G226" s="53" t="s">
        <v>164</v>
      </c>
      <c r="H226" s="40">
        <v>196</v>
      </c>
      <c r="I226" s="41">
        <f>SUM(I227:I229)</f>
        <v>0</v>
      </c>
      <c r="J226" s="41">
        <f>SUM(J227:J229)</f>
        <v>0</v>
      </c>
      <c r="K226" s="41">
        <f>SUM(K227:K229)</f>
        <v>0</v>
      </c>
      <c r="L226" s="41">
        <f>SUM(L227:L229)</f>
        <v>0</v>
      </c>
    </row>
    <row r="227" spans="1:12" ht="21" hidden="1" customHeight="1" collapsed="1">
      <c r="A227" s="55">
        <v>3</v>
      </c>
      <c r="B227" s="52">
        <v>1</v>
      </c>
      <c r="C227" s="52">
        <v>5</v>
      </c>
      <c r="D227" s="52">
        <v>1</v>
      </c>
      <c r="E227" s="52">
        <v>1</v>
      </c>
      <c r="F227" s="54">
        <v>1</v>
      </c>
      <c r="G227" s="103" t="s">
        <v>165</v>
      </c>
      <c r="H227" s="40">
        <v>197</v>
      </c>
      <c r="I227" s="58">
        <v>0</v>
      </c>
      <c r="J227" s="58">
        <v>0</v>
      </c>
      <c r="K227" s="58">
        <v>0</v>
      </c>
      <c r="L227" s="58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>
        <v>1</v>
      </c>
      <c r="E228" s="52">
        <v>1</v>
      </c>
      <c r="F228" s="54">
        <v>2</v>
      </c>
      <c r="G228" s="103" t="s">
        <v>166</v>
      </c>
      <c r="H228" s="40">
        <v>198</v>
      </c>
      <c r="I228" s="58">
        <v>0</v>
      </c>
      <c r="J228" s="58">
        <v>0</v>
      </c>
      <c r="K228" s="58">
        <v>0</v>
      </c>
      <c r="L228" s="58">
        <v>0</v>
      </c>
    </row>
    <row r="229" spans="1:12" ht="28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>
        <v>1</v>
      </c>
      <c r="F229" s="54">
        <v>3</v>
      </c>
      <c r="G229" s="103" t="s">
        <v>167</v>
      </c>
      <c r="H229" s="40">
        <v>199</v>
      </c>
      <c r="I229" s="58">
        <v>0</v>
      </c>
      <c r="J229" s="58">
        <v>0</v>
      </c>
      <c r="K229" s="58">
        <v>0</v>
      </c>
      <c r="L229" s="58">
        <v>0</v>
      </c>
    </row>
    <row r="230" spans="1:12" s="1" customFormat="1" ht="41.25" hidden="1" customHeight="1" collapsed="1">
      <c r="A230" s="36">
        <v>3</v>
      </c>
      <c r="B230" s="37">
        <v>2</v>
      </c>
      <c r="C230" s="37"/>
      <c r="D230" s="37"/>
      <c r="E230" s="37"/>
      <c r="F230" s="39"/>
      <c r="G230" s="38" t="s">
        <v>168</v>
      </c>
      <c r="H230" s="40">
        <v>200</v>
      </c>
      <c r="I230" s="41">
        <f>SUM(I231+I263)</f>
        <v>0</v>
      </c>
      <c r="J230" s="81">
        <f>SUM(J231+J263)</f>
        <v>0</v>
      </c>
      <c r="K230" s="42">
        <f>SUM(K231+K263)</f>
        <v>0</v>
      </c>
      <c r="L230" s="42">
        <f>SUM(L231+L263)</f>
        <v>0</v>
      </c>
    </row>
    <row r="231" spans="1:12" ht="26.25" hidden="1" customHeight="1" collapsed="1">
      <c r="A231" s="64">
        <v>3</v>
      </c>
      <c r="B231" s="72">
        <v>2</v>
      </c>
      <c r="C231" s="73">
        <v>1</v>
      </c>
      <c r="D231" s="73"/>
      <c r="E231" s="73"/>
      <c r="F231" s="74"/>
      <c r="G231" s="75" t="s">
        <v>169</v>
      </c>
      <c r="H231" s="40">
        <v>201</v>
      </c>
      <c r="I231" s="68">
        <f>SUM(I232+I241+I245+I249+I253+I256+I259)</f>
        <v>0</v>
      </c>
      <c r="J231" s="94">
        <f>SUM(J232+J241+J245+J249+J253+J256+J259)</f>
        <v>0</v>
      </c>
      <c r="K231" s="69">
        <f>SUM(K232+K241+K245+K249+K253+K256+K259)</f>
        <v>0</v>
      </c>
      <c r="L231" s="69">
        <f>SUM(L232+L241+L245+L249+L253+L256+L259)</f>
        <v>0</v>
      </c>
    </row>
    <row r="232" spans="1:12" ht="15.75" hidden="1" customHeight="1" collapsed="1">
      <c r="A232" s="51">
        <v>3</v>
      </c>
      <c r="B232" s="52">
        <v>2</v>
      </c>
      <c r="C232" s="52">
        <v>1</v>
      </c>
      <c r="D232" s="52">
        <v>1</v>
      </c>
      <c r="E232" s="52"/>
      <c r="F232" s="54"/>
      <c r="G232" s="53" t="s">
        <v>170</v>
      </c>
      <c r="H232" s="40">
        <v>202</v>
      </c>
      <c r="I232" s="68">
        <f>I233</f>
        <v>0</v>
      </c>
      <c r="J232" s="68">
        <f>J233</f>
        <v>0</v>
      </c>
      <c r="K232" s="68">
        <f>K233</f>
        <v>0</v>
      </c>
      <c r="L232" s="68">
        <f>L233</f>
        <v>0</v>
      </c>
    </row>
    <row r="233" spans="1:12" ht="12" hidden="1" customHeight="1" collapsed="1">
      <c r="A233" s="51">
        <v>3</v>
      </c>
      <c r="B233" s="51">
        <v>2</v>
      </c>
      <c r="C233" s="52">
        <v>1</v>
      </c>
      <c r="D233" s="52">
        <v>1</v>
      </c>
      <c r="E233" s="52">
        <v>1</v>
      </c>
      <c r="F233" s="54"/>
      <c r="G233" s="53" t="s">
        <v>171</v>
      </c>
      <c r="H233" s="40">
        <v>203</v>
      </c>
      <c r="I233" s="41">
        <f>SUM(I234:I234)</f>
        <v>0</v>
      </c>
      <c r="J233" s="81">
        <f>SUM(J234:J234)</f>
        <v>0</v>
      </c>
      <c r="K233" s="42">
        <f>SUM(K234:K234)</f>
        <v>0</v>
      </c>
      <c r="L233" s="42">
        <f>SUM(L234:L234)</f>
        <v>0</v>
      </c>
    </row>
    <row r="234" spans="1:12" ht="14.25" hidden="1" customHeight="1" collapsed="1">
      <c r="A234" s="64">
        <v>3</v>
      </c>
      <c r="B234" s="64">
        <v>2</v>
      </c>
      <c r="C234" s="73">
        <v>1</v>
      </c>
      <c r="D234" s="73">
        <v>1</v>
      </c>
      <c r="E234" s="73">
        <v>1</v>
      </c>
      <c r="F234" s="74">
        <v>1</v>
      </c>
      <c r="G234" s="75" t="s">
        <v>171</v>
      </c>
      <c r="H234" s="40">
        <v>204</v>
      </c>
      <c r="I234" s="58">
        <v>0</v>
      </c>
      <c r="J234" s="58">
        <v>0</v>
      </c>
      <c r="K234" s="58">
        <v>0</v>
      </c>
      <c r="L234" s="58">
        <v>0</v>
      </c>
    </row>
    <row r="235" spans="1:12" ht="14.25" hidden="1" customHeight="1" collapsed="1">
      <c r="A235" s="64">
        <v>3</v>
      </c>
      <c r="B235" s="73">
        <v>2</v>
      </c>
      <c r="C235" s="73">
        <v>1</v>
      </c>
      <c r="D235" s="73">
        <v>1</v>
      </c>
      <c r="E235" s="73">
        <v>2</v>
      </c>
      <c r="F235" s="74"/>
      <c r="G235" s="75" t="s">
        <v>172</v>
      </c>
      <c r="H235" s="40">
        <v>205</v>
      </c>
      <c r="I235" s="41">
        <f>SUM(I236:I237)</f>
        <v>0</v>
      </c>
      <c r="J235" s="41">
        <f>SUM(J236:J237)</f>
        <v>0</v>
      </c>
      <c r="K235" s="41">
        <f>SUM(K236:K237)</f>
        <v>0</v>
      </c>
      <c r="L235" s="41">
        <f>SUM(L236:L237)</f>
        <v>0</v>
      </c>
    </row>
    <row r="236" spans="1:12" ht="14.25" hidden="1" customHeight="1" collapsed="1">
      <c r="A236" s="64">
        <v>3</v>
      </c>
      <c r="B236" s="73">
        <v>2</v>
      </c>
      <c r="C236" s="73">
        <v>1</v>
      </c>
      <c r="D236" s="73">
        <v>1</v>
      </c>
      <c r="E236" s="73">
        <v>2</v>
      </c>
      <c r="F236" s="74">
        <v>1</v>
      </c>
      <c r="G236" s="75" t="s">
        <v>173</v>
      </c>
      <c r="H236" s="40">
        <v>206</v>
      </c>
      <c r="I236" s="58">
        <v>0</v>
      </c>
      <c r="J236" s="58">
        <v>0</v>
      </c>
      <c r="K236" s="58">
        <v>0</v>
      </c>
      <c r="L236" s="58">
        <v>0</v>
      </c>
    </row>
    <row r="237" spans="1:12" ht="14.25" hidden="1" customHeight="1" collapsed="1">
      <c r="A237" s="64">
        <v>3</v>
      </c>
      <c r="B237" s="73">
        <v>2</v>
      </c>
      <c r="C237" s="73">
        <v>1</v>
      </c>
      <c r="D237" s="73">
        <v>1</v>
      </c>
      <c r="E237" s="73">
        <v>2</v>
      </c>
      <c r="F237" s="74">
        <v>2</v>
      </c>
      <c r="G237" s="75" t="s">
        <v>174</v>
      </c>
      <c r="H237" s="40">
        <v>207</v>
      </c>
      <c r="I237" s="58">
        <v>0</v>
      </c>
      <c r="J237" s="58">
        <v>0</v>
      </c>
      <c r="K237" s="58">
        <v>0</v>
      </c>
      <c r="L237" s="58">
        <v>0</v>
      </c>
    </row>
    <row r="238" spans="1:12" ht="14.25" hidden="1" customHeight="1" collapsed="1">
      <c r="A238" s="64">
        <v>3</v>
      </c>
      <c r="B238" s="73">
        <v>2</v>
      </c>
      <c r="C238" s="73">
        <v>1</v>
      </c>
      <c r="D238" s="73">
        <v>1</v>
      </c>
      <c r="E238" s="73">
        <v>3</v>
      </c>
      <c r="F238" s="106"/>
      <c r="G238" s="75" t="s">
        <v>175</v>
      </c>
      <c r="H238" s="40">
        <v>208</v>
      </c>
      <c r="I238" s="41">
        <f>SUM(I239:I240)</f>
        <v>0</v>
      </c>
      <c r="J238" s="41">
        <f>SUM(J239:J240)</f>
        <v>0</v>
      </c>
      <c r="K238" s="41">
        <f>SUM(K239:K240)</f>
        <v>0</v>
      </c>
      <c r="L238" s="41">
        <f>SUM(L239:L240)</f>
        <v>0</v>
      </c>
    </row>
    <row r="239" spans="1:12" ht="14.25" hidden="1" customHeight="1" collapsed="1">
      <c r="A239" s="64">
        <v>3</v>
      </c>
      <c r="B239" s="73">
        <v>2</v>
      </c>
      <c r="C239" s="73">
        <v>1</v>
      </c>
      <c r="D239" s="73">
        <v>1</v>
      </c>
      <c r="E239" s="73">
        <v>3</v>
      </c>
      <c r="F239" s="74">
        <v>1</v>
      </c>
      <c r="G239" s="75" t="s">
        <v>176</v>
      </c>
      <c r="H239" s="40">
        <v>209</v>
      </c>
      <c r="I239" s="58">
        <v>0</v>
      </c>
      <c r="J239" s="58">
        <v>0</v>
      </c>
      <c r="K239" s="58">
        <v>0</v>
      </c>
      <c r="L239" s="58">
        <v>0</v>
      </c>
    </row>
    <row r="240" spans="1:12" ht="14.25" hidden="1" customHeight="1" collapsed="1">
      <c r="A240" s="64">
        <v>3</v>
      </c>
      <c r="B240" s="73">
        <v>2</v>
      </c>
      <c r="C240" s="73">
        <v>1</v>
      </c>
      <c r="D240" s="73">
        <v>1</v>
      </c>
      <c r="E240" s="73">
        <v>3</v>
      </c>
      <c r="F240" s="74">
        <v>2</v>
      </c>
      <c r="G240" s="75" t="s">
        <v>177</v>
      </c>
      <c r="H240" s="40">
        <v>210</v>
      </c>
      <c r="I240" s="58">
        <v>0</v>
      </c>
      <c r="J240" s="58">
        <v>0</v>
      </c>
      <c r="K240" s="58">
        <v>0</v>
      </c>
      <c r="L240" s="58">
        <v>0</v>
      </c>
    </row>
    <row r="241" spans="1:12" ht="27" hidden="1" customHeight="1" collapsed="1">
      <c r="A241" s="51">
        <v>3</v>
      </c>
      <c r="B241" s="52">
        <v>2</v>
      </c>
      <c r="C241" s="52">
        <v>1</v>
      </c>
      <c r="D241" s="52">
        <v>2</v>
      </c>
      <c r="E241" s="52"/>
      <c r="F241" s="54"/>
      <c r="G241" s="53" t="s">
        <v>178</v>
      </c>
      <c r="H241" s="40">
        <v>211</v>
      </c>
      <c r="I241" s="41">
        <f>I242</f>
        <v>0</v>
      </c>
      <c r="J241" s="41">
        <f>J242</f>
        <v>0</v>
      </c>
      <c r="K241" s="41">
        <f>K242</f>
        <v>0</v>
      </c>
      <c r="L241" s="41">
        <f>L242</f>
        <v>0</v>
      </c>
    </row>
    <row r="242" spans="1:12" ht="14.25" hidden="1" customHeight="1" collapsed="1">
      <c r="A242" s="51">
        <v>3</v>
      </c>
      <c r="B242" s="52">
        <v>2</v>
      </c>
      <c r="C242" s="52">
        <v>1</v>
      </c>
      <c r="D242" s="52">
        <v>2</v>
      </c>
      <c r="E242" s="52">
        <v>1</v>
      </c>
      <c r="F242" s="54"/>
      <c r="G242" s="53" t="s">
        <v>178</v>
      </c>
      <c r="H242" s="40">
        <v>212</v>
      </c>
      <c r="I242" s="41">
        <f>SUM(I243:I244)</f>
        <v>0</v>
      </c>
      <c r="J242" s="81">
        <f>SUM(J243:J244)</f>
        <v>0</v>
      </c>
      <c r="K242" s="42">
        <f>SUM(K243:K244)</f>
        <v>0</v>
      </c>
      <c r="L242" s="42">
        <f>SUM(L243:L244)</f>
        <v>0</v>
      </c>
    </row>
    <row r="243" spans="1:12" ht="27" hidden="1" customHeight="1" collapsed="1">
      <c r="A243" s="64">
        <v>3</v>
      </c>
      <c r="B243" s="72">
        <v>2</v>
      </c>
      <c r="C243" s="73">
        <v>1</v>
      </c>
      <c r="D243" s="73">
        <v>2</v>
      </c>
      <c r="E243" s="73">
        <v>1</v>
      </c>
      <c r="F243" s="74">
        <v>1</v>
      </c>
      <c r="G243" s="75" t="s">
        <v>179</v>
      </c>
      <c r="H243" s="40">
        <v>213</v>
      </c>
      <c r="I243" s="58">
        <v>0</v>
      </c>
      <c r="J243" s="58">
        <v>0</v>
      </c>
      <c r="K243" s="58">
        <v>0</v>
      </c>
      <c r="L243" s="58">
        <v>0</v>
      </c>
    </row>
    <row r="244" spans="1:12" ht="25.5" hidden="1" customHeight="1" collapsed="1">
      <c r="A244" s="51">
        <v>3</v>
      </c>
      <c r="B244" s="52">
        <v>2</v>
      </c>
      <c r="C244" s="52">
        <v>1</v>
      </c>
      <c r="D244" s="52">
        <v>2</v>
      </c>
      <c r="E244" s="52">
        <v>1</v>
      </c>
      <c r="F244" s="54">
        <v>2</v>
      </c>
      <c r="G244" s="53" t="s">
        <v>180</v>
      </c>
      <c r="H244" s="40">
        <v>214</v>
      </c>
      <c r="I244" s="58">
        <v>0</v>
      </c>
      <c r="J244" s="58">
        <v>0</v>
      </c>
      <c r="K244" s="58">
        <v>0</v>
      </c>
      <c r="L244" s="58">
        <v>0</v>
      </c>
    </row>
    <row r="245" spans="1:12" ht="26.25" hidden="1" customHeight="1" collapsed="1">
      <c r="A245" s="46">
        <v>3</v>
      </c>
      <c r="B245" s="44">
        <v>2</v>
      </c>
      <c r="C245" s="44">
        <v>1</v>
      </c>
      <c r="D245" s="44">
        <v>3</v>
      </c>
      <c r="E245" s="44"/>
      <c r="F245" s="47"/>
      <c r="G245" s="45" t="s">
        <v>181</v>
      </c>
      <c r="H245" s="40">
        <v>215</v>
      </c>
      <c r="I245" s="61">
        <f>I246</f>
        <v>0</v>
      </c>
      <c r="J245" s="82">
        <f>J246</f>
        <v>0</v>
      </c>
      <c r="K245" s="62">
        <f>K246</f>
        <v>0</v>
      </c>
      <c r="L245" s="62">
        <f>L246</f>
        <v>0</v>
      </c>
    </row>
    <row r="246" spans="1:12" ht="29.25" hidden="1" customHeight="1" collapsed="1">
      <c r="A246" s="51">
        <v>3</v>
      </c>
      <c r="B246" s="52">
        <v>2</v>
      </c>
      <c r="C246" s="52">
        <v>1</v>
      </c>
      <c r="D246" s="52">
        <v>3</v>
      </c>
      <c r="E246" s="52">
        <v>1</v>
      </c>
      <c r="F246" s="54"/>
      <c r="G246" s="45" t="s">
        <v>181</v>
      </c>
      <c r="H246" s="40">
        <v>216</v>
      </c>
      <c r="I246" s="41">
        <f>I247+I248</f>
        <v>0</v>
      </c>
      <c r="J246" s="41">
        <f>J247+J248</f>
        <v>0</v>
      </c>
      <c r="K246" s="41">
        <f>K247+K248</f>
        <v>0</v>
      </c>
      <c r="L246" s="41">
        <f>L247+L248</f>
        <v>0</v>
      </c>
    </row>
    <row r="247" spans="1:12" ht="30" hidden="1" customHeight="1" collapsed="1">
      <c r="A247" s="51">
        <v>3</v>
      </c>
      <c r="B247" s="52">
        <v>2</v>
      </c>
      <c r="C247" s="52">
        <v>1</v>
      </c>
      <c r="D247" s="52">
        <v>3</v>
      </c>
      <c r="E247" s="52">
        <v>1</v>
      </c>
      <c r="F247" s="54">
        <v>1</v>
      </c>
      <c r="G247" s="53" t="s">
        <v>182</v>
      </c>
      <c r="H247" s="40">
        <v>217</v>
      </c>
      <c r="I247" s="58">
        <v>0</v>
      </c>
      <c r="J247" s="58">
        <v>0</v>
      </c>
      <c r="K247" s="58">
        <v>0</v>
      </c>
      <c r="L247" s="58">
        <v>0</v>
      </c>
    </row>
    <row r="248" spans="1:12" ht="27.75" hidden="1" customHeight="1" collapsed="1">
      <c r="A248" s="51">
        <v>3</v>
      </c>
      <c r="B248" s="52">
        <v>2</v>
      </c>
      <c r="C248" s="52">
        <v>1</v>
      </c>
      <c r="D248" s="52">
        <v>3</v>
      </c>
      <c r="E248" s="52">
        <v>1</v>
      </c>
      <c r="F248" s="54">
        <v>2</v>
      </c>
      <c r="G248" s="53" t="s">
        <v>183</v>
      </c>
      <c r="H248" s="40">
        <v>218</v>
      </c>
      <c r="I248" s="101">
        <v>0</v>
      </c>
      <c r="J248" s="98">
        <v>0</v>
      </c>
      <c r="K248" s="101">
        <v>0</v>
      </c>
      <c r="L248" s="101">
        <v>0</v>
      </c>
    </row>
    <row r="249" spans="1:12" ht="12" hidden="1" customHeight="1" collapsed="1">
      <c r="A249" s="51">
        <v>3</v>
      </c>
      <c r="B249" s="52">
        <v>2</v>
      </c>
      <c r="C249" s="52">
        <v>1</v>
      </c>
      <c r="D249" s="52">
        <v>4</v>
      </c>
      <c r="E249" s="52"/>
      <c r="F249" s="54"/>
      <c r="G249" s="53" t="s">
        <v>184</v>
      </c>
      <c r="H249" s="40">
        <v>219</v>
      </c>
      <c r="I249" s="41">
        <f>I250</f>
        <v>0</v>
      </c>
      <c r="J249" s="42">
        <f>J250</f>
        <v>0</v>
      </c>
      <c r="K249" s="41">
        <f>K250</f>
        <v>0</v>
      </c>
      <c r="L249" s="42">
        <f>L250</f>
        <v>0</v>
      </c>
    </row>
    <row r="250" spans="1:12" ht="14.25" hidden="1" customHeight="1" collapsed="1">
      <c r="A250" s="46">
        <v>3</v>
      </c>
      <c r="B250" s="44">
        <v>2</v>
      </c>
      <c r="C250" s="44">
        <v>1</v>
      </c>
      <c r="D250" s="44">
        <v>4</v>
      </c>
      <c r="E250" s="44">
        <v>1</v>
      </c>
      <c r="F250" s="47"/>
      <c r="G250" s="45" t="s">
        <v>184</v>
      </c>
      <c r="H250" s="40">
        <v>220</v>
      </c>
      <c r="I250" s="61">
        <f>SUM(I251:I252)</f>
        <v>0</v>
      </c>
      <c r="J250" s="82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4</v>
      </c>
      <c r="E251" s="52">
        <v>1</v>
      </c>
      <c r="F251" s="54">
        <v>1</v>
      </c>
      <c r="G251" s="53" t="s">
        <v>185</v>
      </c>
      <c r="H251" s="40">
        <v>221</v>
      </c>
      <c r="I251" s="58">
        <v>0</v>
      </c>
      <c r="J251" s="58">
        <v>0</v>
      </c>
      <c r="K251" s="58">
        <v>0</v>
      </c>
      <c r="L251" s="58">
        <v>0</v>
      </c>
    </row>
    <row r="252" spans="1:12" ht="18.75" hidden="1" customHeight="1" collapsed="1">
      <c r="A252" s="51">
        <v>3</v>
      </c>
      <c r="B252" s="52">
        <v>2</v>
      </c>
      <c r="C252" s="52">
        <v>1</v>
      </c>
      <c r="D252" s="52">
        <v>4</v>
      </c>
      <c r="E252" s="52">
        <v>1</v>
      </c>
      <c r="F252" s="54">
        <v>2</v>
      </c>
      <c r="G252" s="53" t="s">
        <v>186</v>
      </c>
      <c r="H252" s="40">
        <v>222</v>
      </c>
      <c r="I252" s="58">
        <v>0</v>
      </c>
      <c r="J252" s="58">
        <v>0</v>
      </c>
      <c r="K252" s="58">
        <v>0</v>
      </c>
      <c r="L252" s="58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5</v>
      </c>
      <c r="E253" s="52"/>
      <c r="F253" s="54"/>
      <c r="G253" s="53" t="s">
        <v>187</v>
      </c>
      <c r="H253" s="40">
        <v>223</v>
      </c>
      <c r="I253" s="41">
        <f t="shared" ref="I253:L254" si="25">I254</f>
        <v>0</v>
      </c>
      <c r="J253" s="81">
        <f t="shared" si="25"/>
        <v>0</v>
      </c>
      <c r="K253" s="42">
        <f t="shared" si="25"/>
        <v>0</v>
      </c>
      <c r="L253" s="42">
        <f t="shared" si="25"/>
        <v>0</v>
      </c>
    </row>
    <row r="254" spans="1:12" ht="16.5" hidden="1" customHeight="1" collapsed="1">
      <c r="A254" s="51">
        <v>3</v>
      </c>
      <c r="B254" s="52">
        <v>2</v>
      </c>
      <c r="C254" s="52">
        <v>1</v>
      </c>
      <c r="D254" s="52">
        <v>5</v>
      </c>
      <c r="E254" s="52">
        <v>1</v>
      </c>
      <c r="F254" s="54"/>
      <c r="G254" s="53" t="s">
        <v>187</v>
      </c>
      <c r="H254" s="40">
        <v>224</v>
      </c>
      <c r="I254" s="42">
        <f t="shared" si="25"/>
        <v>0</v>
      </c>
      <c r="J254" s="81">
        <f t="shared" si="25"/>
        <v>0</v>
      </c>
      <c r="K254" s="42">
        <f t="shared" si="25"/>
        <v>0</v>
      </c>
      <c r="L254" s="42">
        <f t="shared" si="25"/>
        <v>0</v>
      </c>
    </row>
    <row r="255" spans="1:12" hidden="1" collapsed="1">
      <c r="A255" s="72">
        <v>3</v>
      </c>
      <c r="B255" s="73">
        <v>2</v>
      </c>
      <c r="C255" s="73">
        <v>1</v>
      </c>
      <c r="D255" s="73">
        <v>5</v>
      </c>
      <c r="E255" s="73">
        <v>1</v>
      </c>
      <c r="F255" s="74">
        <v>1</v>
      </c>
      <c r="G255" s="53" t="s">
        <v>187</v>
      </c>
      <c r="H255" s="40">
        <v>225</v>
      </c>
      <c r="I255" s="101">
        <v>0</v>
      </c>
      <c r="J255" s="101">
        <v>0</v>
      </c>
      <c r="K255" s="101">
        <v>0</v>
      </c>
      <c r="L255" s="101">
        <v>0</v>
      </c>
    </row>
    <row r="256" spans="1:12" hidden="1" collapsed="1">
      <c r="A256" s="51">
        <v>3</v>
      </c>
      <c r="B256" s="52">
        <v>2</v>
      </c>
      <c r="C256" s="52">
        <v>1</v>
      </c>
      <c r="D256" s="52">
        <v>6</v>
      </c>
      <c r="E256" s="52"/>
      <c r="F256" s="54"/>
      <c r="G256" s="53" t="s">
        <v>188</v>
      </c>
      <c r="H256" s="40">
        <v>226</v>
      </c>
      <c r="I256" s="41">
        <f t="shared" ref="I256:L257" si="26">I257</f>
        <v>0</v>
      </c>
      <c r="J256" s="81">
        <f t="shared" si="26"/>
        <v>0</v>
      </c>
      <c r="K256" s="42">
        <f t="shared" si="26"/>
        <v>0</v>
      </c>
      <c r="L256" s="42">
        <f t="shared" si="26"/>
        <v>0</v>
      </c>
    </row>
    <row r="257" spans="1:12" hidden="1" collapsed="1">
      <c r="A257" s="51">
        <v>3</v>
      </c>
      <c r="B257" s="51">
        <v>2</v>
      </c>
      <c r="C257" s="52">
        <v>1</v>
      </c>
      <c r="D257" s="52">
        <v>6</v>
      </c>
      <c r="E257" s="52">
        <v>1</v>
      </c>
      <c r="F257" s="54"/>
      <c r="G257" s="53" t="s">
        <v>188</v>
      </c>
      <c r="H257" s="40">
        <v>227</v>
      </c>
      <c r="I257" s="41">
        <f t="shared" si="26"/>
        <v>0</v>
      </c>
      <c r="J257" s="81">
        <f t="shared" si="26"/>
        <v>0</v>
      </c>
      <c r="K257" s="42">
        <f t="shared" si="26"/>
        <v>0</v>
      </c>
      <c r="L257" s="42">
        <f t="shared" si="26"/>
        <v>0</v>
      </c>
    </row>
    <row r="258" spans="1:12" ht="15.75" hidden="1" customHeight="1" collapsed="1">
      <c r="A258" s="46">
        <v>3</v>
      </c>
      <c r="B258" s="46">
        <v>2</v>
      </c>
      <c r="C258" s="52">
        <v>1</v>
      </c>
      <c r="D258" s="52">
        <v>6</v>
      </c>
      <c r="E258" s="52">
        <v>1</v>
      </c>
      <c r="F258" s="54">
        <v>1</v>
      </c>
      <c r="G258" s="53" t="s">
        <v>188</v>
      </c>
      <c r="H258" s="40">
        <v>228</v>
      </c>
      <c r="I258" s="101">
        <v>0</v>
      </c>
      <c r="J258" s="101">
        <v>0</v>
      </c>
      <c r="K258" s="101">
        <v>0</v>
      </c>
      <c r="L258" s="101">
        <v>0</v>
      </c>
    </row>
    <row r="259" spans="1:12" ht="13.5" hidden="1" customHeight="1" collapsed="1">
      <c r="A259" s="51">
        <v>3</v>
      </c>
      <c r="B259" s="51">
        <v>2</v>
      </c>
      <c r="C259" s="52">
        <v>1</v>
      </c>
      <c r="D259" s="52">
        <v>7</v>
      </c>
      <c r="E259" s="52"/>
      <c r="F259" s="54"/>
      <c r="G259" s="53" t="s">
        <v>189</v>
      </c>
      <c r="H259" s="40">
        <v>229</v>
      </c>
      <c r="I259" s="41">
        <f>I260</f>
        <v>0</v>
      </c>
      <c r="J259" s="81">
        <f>J260</f>
        <v>0</v>
      </c>
      <c r="K259" s="42">
        <f>K260</f>
        <v>0</v>
      </c>
      <c r="L259" s="42">
        <f>L260</f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7</v>
      </c>
      <c r="E260" s="52">
        <v>1</v>
      </c>
      <c r="F260" s="54"/>
      <c r="G260" s="53" t="s">
        <v>189</v>
      </c>
      <c r="H260" s="40">
        <v>230</v>
      </c>
      <c r="I260" s="41">
        <f>I261+I262</f>
        <v>0</v>
      </c>
      <c r="J260" s="41">
        <f>J261+J262</f>
        <v>0</v>
      </c>
      <c r="K260" s="41">
        <f>K261+K262</f>
        <v>0</v>
      </c>
      <c r="L260" s="41">
        <f>L261+L262</f>
        <v>0</v>
      </c>
    </row>
    <row r="261" spans="1:12" ht="27" hidden="1" customHeight="1" collapsed="1">
      <c r="A261" s="51">
        <v>3</v>
      </c>
      <c r="B261" s="52">
        <v>2</v>
      </c>
      <c r="C261" s="52">
        <v>1</v>
      </c>
      <c r="D261" s="52">
        <v>7</v>
      </c>
      <c r="E261" s="52">
        <v>1</v>
      </c>
      <c r="F261" s="54">
        <v>1</v>
      </c>
      <c r="G261" s="53" t="s">
        <v>190</v>
      </c>
      <c r="H261" s="40">
        <v>231</v>
      </c>
      <c r="I261" s="57">
        <v>0</v>
      </c>
      <c r="J261" s="58">
        <v>0</v>
      </c>
      <c r="K261" s="58">
        <v>0</v>
      </c>
      <c r="L261" s="58">
        <v>0</v>
      </c>
    </row>
    <row r="262" spans="1:12" ht="24.75" hidden="1" customHeight="1" collapsed="1">
      <c r="A262" s="51">
        <v>3</v>
      </c>
      <c r="B262" s="52">
        <v>2</v>
      </c>
      <c r="C262" s="52">
        <v>1</v>
      </c>
      <c r="D262" s="52">
        <v>7</v>
      </c>
      <c r="E262" s="52">
        <v>1</v>
      </c>
      <c r="F262" s="54">
        <v>2</v>
      </c>
      <c r="G262" s="53" t="s">
        <v>191</v>
      </c>
      <c r="H262" s="40">
        <v>232</v>
      </c>
      <c r="I262" s="58">
        <v>0</v>
      </c>
      <c r="J262" s="58">
        <v>0</v>
      </c>
      <c r="K262" s="58">
        <v>0</v>
      </c>
      <c r="L262" s="58">
        <v>0</v>
      </c>
    </row>
    <row r="263" spans="1:12" ht="38.25" hidden="1" customHeight="1" collapsed="1">
      <c r="A263" s="51">
        <v>3</v>
      </c>
      <c r="B263" s="52">
        <v>2</v>
      </c>
      <c r="C263" s="52">
        <v>2</v>
      </c>
      <c r="D263" s="107"/>
      <c r="E263" s="107"/>
      <c r="F263" s="108"/>
      <c r="G263" s="53" t="s">
        <v>192</v>
      </c>
      <c r="H263" s="40">
        <v>233</v>
      </c>
      <c r="I263" s="41">
        <f>SUM(I264+I273+I277+I281+I285+I288+I291)</f>
        <v>0</v>
      </c>
      <c r="J263" s="81">
        <f>SUM(J264+J273+J277+J281+J285+J288+J291)</f>
        <v>0</v>
      </c>
      <c r="K263" s="42">
        <f>SUM(K264+K273+K277+K281+K285+K288+K291)</f>
        <v>0</v>
      </c>
      <c r="L263" s="42">
        <f>SUM(L264+L273+L277+L281+L285+L288+L291)</f>
        <v>0</v>
      </c>
    </row>
    <row r="264" spans="1:12" hidden="1" collapsed="1">
      <c r="A264" s="51">
        <v>3</v>
      </c>
      <c r="B264" s="52">
        <v>2</v>
      </c>
      <c r="C264" s="52">
        <v>2</v>
      </c>
      <c r="D264" s="52">
        <v>1</v>
      </c>
      <c r="E264" s="52"/>
      <c r="F264" s="54"/>
      <c r="G264" s="53" t="s">
        <v>193</v>
      </c>
      <c r="H264" s="40">
        <v>234</v>
      </c>
      <c r="I264" s="41">
        <f>I265</f>
        <v>0</v>
      </c>
      <c r="J264" s="41">
        <f>J265</f>
        <v>0</v>
      </c>
      <c r="K264" s="41">
        <f>K265</f>
        <v>0</v>
      </c>
      <c r="L264" s="41">
        <f>L265</f>
        <v>0</v>
      </c>
    </row>
    <row r="265" spans="1:12" hidden="1" collapsed="1">
      <c r="A265" s="55">
        <v>3</v>
      </c>
      <c r="B265" s="51">
        <v>2</v>
      </c>
      <c r="C265" s="52">
        <v>2</v>
      </c>
      <c r="D265" s="52">
        <v>1</v>
      </c>
      <c r="E265" s="52">
        <v>1</v>
      </c>
      <c r="F265" s="54"/>
      <c r="G265" s="53" t="s">
        <v>171</v>
      </c>
      <c r="H265" s="40">
        <v>235</v>
      </c>
      <c r="I265" s="41">
        <f>SUM(I266)</f>
        <v>0</v>
      </c>
      <c r="J265" s="41">
        <f>SUM(J266)</f>
        <v>0</v>
      </c>
      <c r="K265" s="41">
        <f>SUM(K266)</f>
        <v>0</v>
      </c>
      <c r="L265" s="41">
        <f>SUM(L266)</f>
        <v>0</v>
      </c>
    </row>
    <row r="266" spans="1:12" hidden="1" collapsed="1">
      <c r="A266" s="55">
        <v>3</v>
      </c>
      <c r="B266" s="51">
        <v>2</v>
      </c>
      <c r="C266" s="52">
        <v>2</v>
      </c>
      <c r="D266" s="52">
        <v>1</v>
      </c>
      <c r="E266" s="52">
        <v>1</v>
      </c>
      <c r="F266" s="54">
        <v>1</v>
      </c>
      <c r="G266" s="53" t="s">
        <v>171</v>
      </c>
      <c r="H266" s="40">
        <v>236</v>
      </c>
      <c r="I266" s="58">
        <v>0</v>
      </c>
      <c r="J266" s="58">
        <v>0</v>
      </c>
      <c r="K266" s="58">
        <v>0</v>
      </c>
      <c r="L266" s="58">
        <v>0</v>
      </c>
    </row>
    <row r="267" spans="1:12" ht="15" hidden="1" customHeight="1" collapsed="1">
      <c r="A267" s="55">
        <v>3</v>
      </c>
      <c r="B267" s="51">
        <v>2</v>
      </c>
      <c r="C267" s="52">
        <v>2</v>
      </c>
      <c r="D267" s="52">
        <v>1</v>
      </c>
      <c r="E267" s="52">
        <v>2</v>
      </c>
      <c r="F267" s="54"/>
      <c r="G267" s="53" t="s">
        <v>194</v>
      </c>
      <c r="H267" s="40">
        <v>237</v>
      </c>
      <c r="I267" s="41">
        <f>SUM(I268:I269)</f>
        <v>0</v>
      </c>
      <c r="J267" s="41">
        <f>SUM(J268:J269)</f>
        <v>0</v>
      </c>
      <c r="K267" s="41">
        <f>SUM(K268:K269)</f>
        <v>0</v>
      </c>
      <c r="L267" s="41">
        <f>SUM(L268:L269)</f>
        <v>0</v>
      </c>
    </row>
    <row r="268" spans="1:12" ht="15" hidden="1" customHeight="1" collapsed="1">
      <c r="A268" s="55">
        <v>3</v>
      </c>
      <c r="B268" s="51">
        <v>2</v>
      </c>
      <c r="C268" s="52">
        <v>2</v>
      </c>
      <c r="D268" s="52">
        <v>1</v>
      </c>
      <c r="E268" s="52">
        <v>2</v>
      </c>
      <c r="F268" s="54">
        <v>1</v>
      </c>
      <c r="G268" s="53" t="s">
        <v>173</v>
      </c>
      <c r="H268" s="40">
        <v>238</v>
      </c>
      <c r="I268" s="58">
        <v>0</v>
      </c>
      <c r="J268" s="57">
        <v>0</v>
      </c>
      <c r="K268" s="58">
        <v>0</v>
      </c>
      <c r="L268" s="58">
        <v>0</v>
      </c>
    </row>
    <row r="269" spans="1:12" ht="15" hidden="1" customHeight="1" collapsed="1">
      <c r="A269" s="55">
        <v>3</v>
      </c>
      <c r="B269" s="51">
        <v>2</v>
      </c>
      <c r="C269" s="52">
        <v>2</v>
      </c>
      <c r="D269" s="52">
        <v>1</v>
      </c>
      <c r="E269" s="52">
        <v>2</v>
      </c>
      <c r="F269" s="54">
        <v>2</v>
      </c>
      <c r="G269" s="53" t="s">
        <v>174</v>
      </c>
      <c r="H269" s="40">
        <v>239</v>
      </c>
      <c r="I269" s="58">
        <v>0</v>
      </c>
      <c r="J269" s="57">
        <v>0</v>
      </c>
      <c r="K269" s="58">
        <v>0</v>
      </c>
      <c r="L269" s="58">
        <v>0</v>
      </c>
    </row>
    <row r="270" spans="1:12" ht="15" hidden="1" customHeight="1" collapsed="1">
      <c r="A270" s="55">
        <v>3</v>
      </c>
      <c r="B270" s="51">
        <v>2</v>
      </c>
      <c r="C270" s="52">
        <v>2</v>
      </c>
      <c r="D270" s="52">
        <v>1</v>
      </c>
      <c r="E270" s="52">
        <v>3</v>
      </c>
      <c r="F270" s="54"/>
      <c r="G270" s="53" t="s">
        <v>175</v>
      </c>
      <c r="H270" s="40">
        <v>240</v>
      </c>
      <c r="I270" s="41">
        <f>SUM(I271:I272)</f>
        <v>0</v>
      </c>
      <c r="J270" s="41">
        <f>SUM(J271:J272)</f>
        <v>0</v>
      </c>
      <c r="K270" s="41">
        <f>SUM(K271:K272)</f>
        <v>0</v>
      </c>
      <c r="L270" s="41">
        <f>SUM(L271:L272)</f>
        <v>0</v>
      </c>
    </row>
    <row r="271" spans="1:12" ht="15" hidden="1" customHeight="1" collapsed="1">
      <c r="A271" s="55">
        <v>3</v>
      </c>
      <c r="B271" s="51">
        <v>2</v>
      </c>
      <c r="C271" s="52">
        <v>2</v>
      </c>
      <c r="D271" s="52">
        <v>1</v>
      </c>
      <c r="E271" s="52">
        <v>3</v>
      </c>
      <c r="F271" s="54">
        <v>1</v>
      </c>
      <c r="G271" s="53" t="s">
        <v>176</v>
      </c>
      <c r="H271" s="40">
        <v>241</v>
      </c>
      <c r="I271" s="58">
        <v>0</v>
      </c>
      <c r="J271" s="57">
        <v>0</v>
      </c>
      <c r="K271" s="58">
        <v>0</v>
      </c>
      <c r="L271" s="58">
        <v>0</v>
      </c>
    </row>
    <row r="272" spans="1:12" ht="15" hidden="1" customHeight="1" collapsed="1">
      <c r="A272" s="55">
        <v>3</v>
      </c>
      <c r="B272" s="51">
        <v>2</v>
      </c>
      <c r="C272" s="52">
        <v>2</v>
      </c>
      <c r="D272" s="52">
        <v>1</v>
      </c>
      <c r="E272" s="52">
        <v>3</v>
      </c>
      <c r="F272" s="54">
        <v>2</v>
      </c>
      <c r="G272" s="53" t="s">
        <v>195</v>
      </c>
      <c r="H272" s="40">
        <v>242</v>
      </c>
      <c r="I272" s="58">
        <v>0</v>
      </c>
      <c r="J272" s="57">
        <v>0</v>
      </c>
      <c r="K272" s="58">
        <v>0</v>
      </c>
      <c r="L272" s="58">
        <v>0</v>
      </c>
    </row>
    <row r="273" spans="1:12" ht="25.5" hidden="1" customHeight="1" collapsed="1">
      <c r="A273" s="55">
        <v>3</v>
      </c>
      <c r="B273" s="51">
        <v>2</v>
      </c>
      <c r="C273" s="52">
        <v>2</v>
      </c>
      <c r="D273" s="52">
        <v>2</v>
      </c>
      <c r="E273" s="52"/>
      <c r="F273" s="54"/>
      <c r="G273" s="53" t="s">
        <v>196</v>
      </c>
      <c r="H273" s="40">
        <v>243</v>
      </c>
      <c r="I273" s="41">
        <f>I274</f>
        <v>0</v>
      </c>
      <c r="J273" s="42">
        <f>J274</f>
        <v>0</v>
      </c>
      <c r="K273" s="41">
        <f>K274</f>
        <v>0</v>
      </c>
      <c r="L273" s="42">
        <f>L274</f>
        <v>0</v>
      </c>
    </row>
    <row r="274" spans="1:12" ht="20.25" hidden="1" customHeight="1" collapsed="1">
      <c r="A274" s="51">
        <v>3</v>
      </c>
      <c r="B274" s="52">
        <v>2</v>
      </c>
      <c r="C274" s="44">
        <v>2</v>
      </c>
      <c r="D274" s="44">
        <v>2</v>
      </c>
      <c r="E274" s="44">
        <v>1</v>
      </c>
      <c r="F274" s="47"/>
      <c r="G274" s="53" t="s">
        <v>196</v>
      </c>
      <c r="H274" s="40">
        <v>244</v>
      </c>
      <c r="I274" s="61">
        <f>SUM(I275:I276)</f>
        <v>0</v>
      </c>
      <c r="J274" s="82">
        <f>SUM(J275:J276)</f>
        <v>0</v>
      </c>
      <c r="K274" s="62">
        <f>SUM(K275:K276)</f>
        <v>0</v>
      </c>
      <c r="L274" s="62">
        <f>SUM(L275:L276)</f>
        <v>0</v>
      </c>
    </row>
    <row r="275" spans="1:12" ht="25.5" hidden="1" customHeight="1" collapsed="1">
      <c r="A275" s="51">
        <v>3</v>
      </c>
      <c r="B275" s="52">
        <v>2</v>
      </c>
      <c r="C275" s="52">
        <v>2</v>
      </c>
      <c r="D275" s="52">
        <v>2</v>
      </c>
      <c r="E275" s="52">
        <v>1</v>
      </c>
      <c r="F275" s="54">
        <v>1</v>
      </c>
      <c r="G275" s="53" t="s">
        <v>197</v>
      </c>
      <c r="H275" s="40">
        <v>245</v>
      </c>
      <c r="I275" s="58">
        <v>0</v>
      </c>
      <c r="J275" s="58">
        <v>0</v>
      </c>
      <c r="K275" s="58">
        <v>0</v>
      </c>
      <c r="L275" s="58">
        <v>0</v>
      </c>
    </row>
    <row r="276" spans="1:12" ht="25.5" hidden="1" customHeight="1" collapsed="1">
      <c r="A276" s="51">
        <v>3</v>
      </c>
      <c r="B276" s="52">
        <v>2</v>
      </c>
      <c r="C276" s="52">
        <v>2</v>
      </c>
      <c r="D276" s="52">
        <v>2</v>
      </c>
      <c r="E276" s="52">
        <v>1</v>
      </c>
      <c r="F276" s="54">
        <v>2</v>
      </c>
      <c r="G276" s="55" t="s">
        <v>198</v>
      </c>
      <c r="H276" s="40">
        <v>246</v>
      </c>
      <c r="I276" s="58">
        <v>0</v>
      </c>
      <c r="J276" s="58">
        <v>0</v>
      </c>
      <c r="K276" s="58">
        <v>0</v>
      </c>
      <c r="L276" s="58">
        <v>0</v>
      </c>
    </row>
    <row r="277" spans="1:12" ht="25.5" hidden="1" customHeight="1" collapsed="1">
      <c r="A277" s="51">
        <v>3</v>
      </c>
      <c r="B277" s="52">
        <v>2</v>
      </c>
      <c r="C277" s="52">
        <v>2</v>
      </c>
      <c r="D277" s="52">
        <v>3</v>
      </c>
      <c r="E277" s="52"/>
      <c r="F277" s="54"/>
      <c r="G277" s="53" t="s">
        <v>199</v>
      </c>
      <c r="H277" s="40">
        <v>247</v>
      </c>
      <c r="I277" s="41">
        <f>I278</f>
        <v>0</v>
      </c>
      <c r="J277" s="81">
        <f>J278</f>
        <v>0</v>
      </c>
      <c r="K277" s="42">
        <f>K278</f>
        <v>0</v>
      </c>
      <c r="L277" s="42">
        <f>L278</f>
        <v>0</v>
      </c>
    </row>
    <row r="278" spans="1:12" ht="30" hidden="1" customHeight="1" collapsed="1">
      <c r="A278" s="46">
        <v>3</v>
      </c>
      <c r="B278" s="52">
        <v>2</v>
      </c>
      <c r="C278" s="52">
        <v>2</v>
      </c>
      <c r="D278" s="52">
        <v>3</v>
      </c>
      <c r="E278" s="52">
        <v>1</v>
      </c>
      <c r="F278" s="54"/>
      <c r="G278" s="53" t="s">
        <v>199</v>
      </c>
      <c r="H278" s="40">
        <v>248</v>
      </c>
      <c r="I278" s="41">
        <f>I279+I280</f>
        <v>0</v>
      </c>
      <c r="J278" s="41">
        <f>J279+J280</f>
        <v>0</v>
      </c>
      <c r="K278" s="41">
        <f>K279+K280</f>
        <v>0</v>
      </c>
      <c r="L278" s="41">
        <f>L279+L280</f>
        <v>0</v>
      </c>
    </row>
    <row r="279" spans="1:12" ht="31.5" hidden="1" customHeight="1" collapsed="1">
      <c r="A279" s="46">
        <v>3</v>
      </c>
      <c r="B279" s="52">
        <v>2</v>
      </c>
      <c r="C279" s="52">
        <v>2</v>
      </c>
      <c r="D279" s="52">
        <v>3</v>
      </c>
      <c r="E279" s="52">
        <v>1</v>
      </c>
      <c r="F279" s="54">
        <v>1</v>
      </c>
      <c r="G279" s="53" t="s">
        <v>200</v>
      </c>
      <c r="H279" s="40">
        <v>249</v>
      </c>
      <c r="I279" s="58">
        <v>0</v>
      </c>
      <c r="J279" s="58">
        <v>0</v>
      </c>
      <c r="K279" s="58">
        <v>0</v>
      </c>
      <c r="L279" s="58">
        <v>0</v>
      </c>
    </row>
    <row r="280" spans="1:12" ht="25.5" hidden="1" customHeight="1" collapsed="1">
      <c r="A280" s="46">
        <v>3</v>
      </c>
      <c r="B280" s="52">
        <v>2</v>
      </c>
      <c r="C280" s="52">
        <v>2</v>
      </c>
      <c r="D280" s="52">
        <v>3</v>
      </c>
      <c r="E280" s="52">
        <v>1</v>
      </c>
      <c r="F280" s="54">
        <v>2</v>
      </c>
      <c r="G280" s="53" t="s">
        <v>201</v>
      </c>
      <c r="H280" s="40">
        <v>250</v>
      </c>
      <c r="I280" s="58">
        <v>0</v>
      </c>
      <c r="J280" s="58">
        <v>0</v>
      </c>
      <c r="K280" s="58">
        <v>0</v>
      </c>
      <c r="L280" s="58">
        <v>0</v>
      </c>
    </row>
    <row r="281" spans="1:12" ht="22.5" hidden="1" customHeight="1" collapsed="1">
      <c r="A281" s="51">
        <v>3</v>
      </c>
      <c r="B281" s="52">
        <v>2</v>
      </c>
      <c r="C281" s="52">
        <v>2</v>
      </c>
      <c r="D281" s="52">
        <v>4</v>
      </c>
      <c r="E281" s="52"/>
      <c r="F281" s="54"/>
      <c r="G281" s="53" t="s">
        <v>202</v>
      </c>
      <c r="H281" s="40">
        <v>251</v>
      </c>
      <c r="I281" s="41">
        <f>I282</f>
        <v>0</v>
      </c>
      <c r="J281" s="81">
        <f>J282</f>
        <v>0</v>
      </c>
      <c r="K281" s="42">
        <f>K282</f>
        <v>0</v>
      </c>
      <c r="L281" s="42">
        <f>L282</f>
        <v>0</v>
      </c>
    </row>
    <row r="282" spans="1:12" hidden="1" collapsed="1">
      <c r="A282" s="51">
        <v>3</v>
      </c>
      <c r="B282" s="52">
        <v>2</v>
      </c>
      <c r="C282" s="52">
        <v>2</v>
      </c>
      <c r="D282" s="52">
        <v>4</v>
      </c>
      <c r="E282" s="52">
        <v>1</v>
      </c>
      <c r="F282" s="54"/>
      <c r="G282" s="53" t="s">
        <v>202</v>
      </c>
      <c r="H282" s="40">
        <v>252</v>
      </c>
      <c r="I282" s="41">
        <f>SUM(I283:I284)</f>
        <v>0</v>
      </c>
      <c r="J282" s="81">
        <f>SUM(J283:J284)</f>
        <v>0</v>
      </c>
      <c r="K282" s="42">
        <f>SUM(K283:K284)</f>
        <v>0</v>
      </c>
      <c r="L282" s="42">
        <f>SUM(L283:L284)</f>
        <v>0</v>
      </c>
    </row>
    <row r="283" spans="1:12" ht="30.75" hidden="1" customHeight="1" collapsed="1">
      <c r="A283" s="51">
        <v>3</v>
      </c>
      <c r="B283" s="52">
        <v>2</v>
      </c>
      <c r="C283" s="52">
        <v>2</v>
      </c>
      <c r="D283" s="52">
        <v>4</v>
      </c>
      <c r="E283" s="52">
        <v>1</v>
      </c>
      <c r="F283" s="54">
        <v>1</v>
      </c>
      <c r="G283" s="53" t="s">
        <v>203</v>
      </c>
      <c r="H283" s="40">
        <v>253</v>
      </c>
      <c r="I283" s="58">
        <v>0</v>
      </c>
      <c r="J283" s="58">
        <v>0</v>
      </c>
      <c r="K283" s="58">
        <v>0</v>
      </c>
      <c r="L283" s="58">
        <v>0</v>
      </c>
    </row>
    <row r="284" spans="1:12" ht="27.75" hidden="1" customHeight="1" collapsed="1">
      <c r="A284" s="46">
        <v>3</v>
      </c>
      <c r="B284" s="44">
        <v>2</v>
      </c>
      <c r="C284" s="44">
        <v>2</v>
      </c>
      <c r="D284" s="44">
        <v>4</v>
      </c>
      <c r="E284" s="44">
        <v>1</v>
      </c>
      <c r="F284" s="47">
        <v>2</v>
      </c>
      <c r="G284" s="55" t="s">
        <v>204</v>
      </c>
      <c r="H284" s="40">
        <v>254</v>
      </c>
      <c r="I284" s="58">
        <v>0</v>
      </c>
      <c r="J284" s="58">
        <v>0</v>
      </c>
      <c r="K284" s="58">
        <v>0</v>
      </c>
      <c r="L284" s="58">
        <v>0</v>
      </c>
    </row>
    <row r="285" spans="1:12" ht="14.25" hidden="1" customHeight="1" collapsed="1">
      <c r="A285" s="51">
        <v>3</v>
      </c>
      <c r="B285" s="52">
        <v>2</v>
      </c>
      <c r="C285" s="52">
        <v>2</v>
      </c>
      <c r="D285" s="52">
        <v>5</v>
      </c>
      <c r="E285" s="52"/>
      <c r="F285" s="54"/>
      <c r="G285" s="53" t="s">
        <v>205</v>
      </c>
      <c r="H285" s="40">
        <v>255</v>
      </c>
      <c r="I285" s="41">
        <f t="shared" ref="I285:L286" si="27">I286</f>
        <v>0</v>
      </c>
      <c r="J285" s="81">
        <f t="shared" si="27"/>
        <v>0</v>
      </c>
      <c r="K285" s="42">
        <f t="shared" si="27"/>
        <v>0</v>
      </c>
      <c r="L285" s="42">
        <f t="shared" si="27"/>
        <v>0</v>
      </c>
    </row>
    <row r="286" spans="1:12" ht="15.75" hidden="1" customHeight="1" collapsed="1">
      <c r="A286" s="51">
        <v>3</v>
      </c>
      <c r="B286" s="52">
        <v>2</v>
      </c>
      <c r="C286" s="52">
        <v>2</v>
      </c>
      <c r="D286" s="52">
        <v>5</v>
      </c>
      <c r="E286" s="52">
        <v>1</v>
      </c>
      <c r="F286" s="54"/>
      <c r="G286" s="53" t="s">
        <v>205</v>
      </c>
      <c r="H286" s="40">
        <v>256</v>
      </c>
      <c r="I286" s="41">
        <f t="shared" si="27"/>
        <v>0</v>
      </c>
      <c r="J286" s="81">
        <f t="shared" si="27"/>
        <v>0</v>
      </c>
      <c r="K286" s="42">
        <f t="shared" si="27"/>
        <v>0</v>
      </c>
      <c r="L286" s="42">
        <f t="shared" si="27"/>
        <v>0</v>
      </c>
    </row>
    <row r="287" spans="1:12" ht="15.75" hidden="1" customHeight="1" collapsed="1">
      <c r="A287" s="51">
        <v>3</v>
      </c>
      <c r="B287" s="52">
        <v>2</v>
      </c>
      <c r="C287" s="52">
        <v>2</v>
      </c>
      <c r="D287" s="52">
        <v>5</v>
      </c>
      <c r="E287" s="52">
        <v>1</v>
      </c>
      <c r="F287" s="54">
        <v>1</v>
      </c>
      <c r="G287" s="53" t="s">
        <v>205</v>
      </c>
      <c r="H287" s="40">
        <v>257</v>
      </c>
      <c r="I287" s="58">
        <v>0</v>
      </c>
      <c r="J287" s="58">
        <v>0</v>
      </c>
      <c r="K287" s="58">
        <v>0</v>
      </c>
      <c r="L287" s="58">
        <v>0</v>
      </c>
    </row>
    <row r="288" spans="1:12" ht="14.25" hidden="1" customHeight="1" collapsed="1">
      <c r="A288" s="51">
        <v>3</v>
      </c>
      <c r="B288" s="52">
        <v>2</v>
      </c>
      <c r="C288" s="52">
        <v>2</v>
      </c>
      <c r="D288" s="52">
        <v>6</v>
      </c>
      <c r="E288" s="52"/>
      <c r="F288" s="54"/>
      <c r="G288" s="53" t="s">
        <v>188</v>
      </c>
      <c r="H288" s="40">
        <v>258</v>
      </c>
      <c r="I288" s="41">
        <f t="shared" ref="I288:L289" si="28">I289</f>
        <v>0</v>
      </c>
      <c r="J288" s="109">
        <f t="shared" si="28"/>
        <v>0</v>
      </c>
      <c r="K288" s="42">
        <f t="shared" si="28"/>
        <v>0</v>
      </c>
      <c r="L288" s="42">
        <f t="shared" si="28"/>
        <v>0</v>
      </c>
    </row>
    <row r="289" spans="1:12" ht="15" hidden="1" customHeight="1" collapsed="1">
      <c r="A289" s="51">
        <v>3</v>
      </c>
      <c r="B289" s="52">
        <v>2</v>
      </c>
      <c r="C289" s="52">
        <v>2</v>
      </c>
      <c r="D289" s="52">
        <v>6</v>
      </c>
      <c r="E289" s="52">
        <v>1</v>
      </c>
      <c r="F289" s="54"/>
      <c r="G289" s="53" t="s">
        <v>188</v>
      </c>
      <c r="H289" s="40">
        <v>259</v>
      </c>
      <c r="I289" s="41">
        <f t="shared" si="28"/>
        <v>0</v>
      </c>
      <c r="J289" s="109">
        <f t="shared" si="28"/>
        <v>0</v>
      </c>
      <c r="K289" s="42">
        <f t="shared" si="28"/>
        <v>0</v>
      </c>
      <c r="L289" s="42">
        <f t="shared" si="28"/>
        <v>0</v>
      </c>
    </row>
    <row r="290" spans="1:12" ht="15" hidden="1" customHeight="1" collapsed="1">
      <c r="A290" s="51">
        <v>3</v>
      </c>
      <c r="B290" s="73">
        <v>2</v>
      </c>
      <c r="C290" s="73">
        <v>2</v>
      </c>
      <c r="D290" s="52">
        <v>6</v>
      </c>
      <c r="E290" s="73">
        <v>1</v>
      </c>
      <c r="F290" s="74">
        <v>1</v>
      </c>
      <c r="G290" s="75" t="s">
        <v>188</v>
      </c>
      <c r="H290" s="40">
        <v>260</v>
      </c>
      <c r="I290" s="58">
        <v>0</v>
      </c>
      <c r="J290" s="58">
        <v>0</v>
      </c>
      <c r="K290" s="58">
        <v>0</v>
      </c>
      <c r="L290" s="58">
        <v>0</v>
      </c>
    </row>
    <row r="291" spans="1:12" ht="14.25" hidden="1" customHeight="1" collapsed="1">
      <c r="A291" s="55">
        <v>3</v>
      </c>
      <c r="B291" s="51">
        <v>2</v>
      </c>
      <c r="C291" s="52">
        <v>2</v>
      </c>
      <c r="D291" s="52">
        <v>7</v>
      </c>
      <c r="E291" s="52"/>
      <c r="F291" s="54"/>
      <c r="G291" s="53" t="s">
        <v>189</v>
      </c>
      <c r="H291" s="40">
        <v>261</v>
      </c>
      <c r="I291" s="41">
        <f>I292</f>
        <v>0</v>
      </c>
      <c r="J291" s="109">
        <f>J292</f>
        <v>0</v>
      </c>
      <c r="K291" s="42">
        <f>K292</f>
        <v>0</v>
      </c>
      <c r="L291" s="42">
        <f>L292</f>
        <v>0</v>
      </c>
    </row>
    <row r="292" spans="1:12" ht="15" hidden="1" customHeight="1" collapsed="1">
      <c r="A292" s="55">
        <v>3</v>
      </c>
      <c r="B292" s="51">
        <v>2</v>
      </c>
      <c r="C292" s="52">
        <v>2</v>
      </c>
      <c r="D292" s="52">
        <v>7</v>
      </c>
      <c r="E292" s="52">
        <v>1</v>
      </c>
      <c r="F292" s="54"/>
      <c r="G292" s="53" t="s">
        <v>189</v>
      </c>
      <c r="H292" s="40">
        <v>262</v>
      </c>
      <c r="I292" s="41">
        <f>I293+I294</f>
        <v>0</v>
      </c>
      <c r="J292" s="41">
        <f>J293+J294</f>
        <v>0</v>
      </c>
      <c r="K292" s="41">
        <f>K293+K294</f>
        <v>0</v>
      </c>
      <c r="L292" s="41">
        <f>L293+L294</f>
        <v>0</v>
      </c>
    </row>
    <row r="293" spans="1:12" ht="27.75" hidden="1" customHeight="1" collapsed="1">
      <c r="A293" s="55">
        <v>3</v>
      </c>
      <c r="B293" s="51">
        <v>2</v>
      </c>
      <c r="C293" s="51">
        <v>2</v>
      </c>
      <c r="D293" s="52">
        <v>7</v>
      </c>
      <c r="E293" s="52">
        <v>1</v>
      </c>
      <c r="F293" s="54">
        <v>1</v>
      </c>
      <c r="G293" s="53" t="s">
        <v>190</v>
      </c>
      <c r="H293" s="40">
        <v>263</v>
      </c>
      <c r="I293" s="58">
        <v>0</v>
      </c>
      <c r="J293" s="58">
        <v>0</v>
      </c>
      <c r="K293" s="58">
        <v>0</v>
      </c>
      <c r="L293" s="58">
        <v>0</v>
      </c>
    </row>
    <row r="294" spans="1:12" ht="25.5" hidden="1" customHeight="1" collapsed="1">
      <c r="A294" s="55">
        <v>3</v>
      </c>
      <c r="B294" s="51">
        <v>2</v>
      </c>
      <c r="C294" s="51">
        <v>2</v>
      </c>
      <c r="D294" s="52">
        <v>7</v>
      </c>
      <c r="E294" s="52">
        <v>1</v>
      </c>
      <c r="F294" s="54">
        <v>2</v>
      </c>
      <c r="G294" s="53" t="s">
        <v>191</v>
      </c>
      <c r="H294" s="40">
        <v>264</v>
      </c>
      <c r="I294" s="58">
        <v>0</v>
      </c>
      <c r="J294" s="58">
        <v>0</v>
      </c>
      <c r="K294" s="58">
        <v>0</v>
      </c>
      <c r="L294" s="58">
        <v>0</v>
      </c>
    </row>
    <row r="295" spans="1:12" ht="30" hidden="1" customHeight="1" collapsed="1">
      <c r="A295" s="59">
        <v>3</v>
      </c>
      <c r="B295" s="59">
        <v>3</v>
      </c>
      <c r="C295" s="36"/>
      <c r="D295" s="37"/>
      <c r="E295" s="37"/>
      <c r="F295" s="39"/>
      <c r="G295" s="38" t="s">
        <v>206</v>
      </c>
      <c r="H295" s="40">
        <v>265</v>
      </c>
      <c r="I295" s="41">
        <f>SUM(I296+I328)</f>
        <v>0</v>
      </c>
      <c r="J295" s="109">
        <f>SUM(J296+J328)</f>
        <v>0</v>
      </c>
      <c r="K295" s="42">
        <f>SUM(K296+K328)</f>
        <v>0</v>
      </c>
      <c r="L295" s="42">
        <f>SUM(L296+L328)</f>
        <v>0</v>
      </c>
    </row>
    <row r="296" spans="1:12" ht="40.5" hidden="1" customHeight="1" collapsed="1">
      <c r="A296" s="55">
        <v>3</v>
      </c>
      <c r="B296" s="55">
        <v>3</v>
      </c>
      <c r="C296" s="51">
        <v>1</v>
      </c>
      <c r="D296" s="52"/>
      <c r="E296" s="52"/>
      <c r="F296" s="54"/>
      <c r="G296" s="53" t="s">
        <v>207</v>
      </c>
      <c r="H296" s="40">
        <v>266</v>
      </c>
      <c r="I296" s="41">
        <f>SUM(I297+I306+I310+I314+I318+I321+I324)</f>
        <v>0</v>
      </c>
      <c r="J296" s="109">
        <f>SUM(J297+J306+J310+J314+J318+J321+J324)</f>
        <v>0</v>
      </c>
      <c r="K296" s="42">
        <f>SUM(K297+K306+K310+K314+K318+K321+K324)</f>
        <v>0</v>
      </c>
      <c r="L296" s="42">
        <f>SUM(L297+L306+L310+L314+L318+L321+L324)</f>
        <v>0</v>
      </c>
    </row>
    <row r="297" spans="1:12" ht="15" hidden="1" customHeight="1" collapsed="1">
      <c r="A297" s="55">
        <v>3</v>
      </c>
      <c r="B297" s="55">
        <v>3</v>
      </c>
      <c r="C297" s="51">
        <v>1</v>
      </c>
      <c r="D297" s="52">
        <v>1</v>
      </c>
      <c r="E297" s="52"/>
      <c r="F297" s="54"/>
      <c r="G297" s="53" t="s">
        <v>193</v>
      </c>
      <c r="H297" s="40">
        <v>267</v>
      </c>
      <c r="I297" s="41">
        <f>SUM(I298+I300+I303)</f>
        <v>0</v>
      </c>
      <c r="J297" s="41">
        <f>SUM(J298+J300+J303)</f>
        <v>0</v>
      </c>
      <c r="K297" s="41">
        <f>SUM(K298+K300+K303)</f>
        <v>0</v>
      </c>
      <c r="L297" s="41">
        <f>SUM(L298+L300+L303)</f>
        <v>0</v>
      </c>
    </row>
    <row r="298" spans="1:12" ht="12.75" hidden="1" customHeight="1" collapsed="1">
      <c r="A298" s="55">
        <v>3</v>
      </c>
      <c r="B298" s="55">
        <v>3</v>
      </c>
      <c r="C298" s="51">
        <v>1</v>
      </c>
      <c r="D298" s="52">
        <v>1</v>
      </c>
      <c r="E298" s="52">
        <v>1</v>
      </c>
      <c r="F298" s="54"/>
      <c r="G298" s="53" t="s">
        <v>171</v>
      </c>
      <c r="H298" s="40">
        <v>268</v>
      </c>
      <c r="I298" s="41">
        <f>SUM(I299:I299)</f>
        <v>0</v>
      </c>
      <c r="J298" s="109">
        <f>SUM(J299:J299)</f>
        <v>0</v>
      </c>
      <c r="K298" s="42">
        <f>SUM(K299:K299)</f>
        <v>0</v>
      </c>
      <c r="L298" s="42">
        <f>SUM(L299:L299)</f>
        <v>0</v>
      </c>
    </row>
    <row r="299" spans="1:12" ht="15" hidden="1" customHeight="1" collapsed="1">
      <c r="A299" s="55">
        <v>3</v>
      </c>
      <c r="B299" s="55">
        <v>3</v>
      </c>
      <c r="C299" s="51">
        <v>1</v>
      </c>
      <c r="D299" s="52">
        <v>1</v>
      </c>
      <c r="E299" s="52">
        <v>1</v>
      </c>
      <c r="F299" s="54">
        <v>1</v>
      </c>
      <c r="G299" s="53" t="s">
        <v>171</v>
      </c>
      <c r="H299" s="40">
        <v>269</v>
      </c>
      <c r="I299" s="58">
        <v>0</v>
      </c>
      <c r="J299" s="58">
        <v>0</v>
      </c>
      <c r="K299" s="58">
        <v>0</v>
      </c>
      <c r="L299" s="58">
        <v>0</v>
      </c>
    </row>
    <row r="300" spans="1:12" ht="14.25" hidden="1" customHeight="1" collapsed="1">
      <c r="A300" s="55">
        <v>3</v>
      </c>
      <c r="B300" s="55">
        <v>3</v>
      </c>
      <c r="C300" s="51">
        <v>1</v>
      </c>
      <c r="D300" s="52">
        <v>1</v>
      </c>
      <c r="E300" s="52">
        <v>2</v>
      </c>
      <c r="F300" s="54"/>
      <c r="G300" s="53" t="s">
        <v>194</v>
      </c>
      <c r="H300" s="40">
        <v>270</v>
      </c>
      <c r="I300" s="41">
        <f>SUM(I301:I302)</f>
        <v>0</v>
      </c>
      <c r="J300" s="41">
        <f>SUM(J301:J302)</f>
        <v>0</v>
      </c>
      <c r="K300" s="41">
        <f>SUM(K301:K302)</f>
        <v>0</v>
      </c>
      <c r="L300" s="41">
        <f>SUM(L301:L302)</f>
        <v>0</v>
      </c>
    </row>
    <row r="301" spans="1:12" ht="14.25" hidden="1" customHeight="1" collapsed="1">
      <c r="A301" s="55">
        <v>3</v>
      </c>
      <c r="B301" s="55">
        <v>3</v>
      </c>
      <c r="C301" s="51">
        <v>1</v>
      </c>
      <c r="D301" s="52">
        <v>1</v>
      </c>
      <c r="E301" s="52">
        <v>2</v>
      </c>
      <c r="F301" s="54">
        <v>1</v>
      </c>
      <c r="G301" s="53" t="s">
        <v>173</v>
      </c>
      <c r="H301" s="40">
        <v>271</v>
      </c>
      <c r="I301" s="58">
        <v>0</v>
      </c>
      <c r="J301" s="58">
        <v>0</v>
      </c>
      <c r="K301" s="58">
        <v>0</v>
      </c>
      <c r="L301" s="58">
        <v>0</v>
      </c>
    </row>
    <row r="302" spans="1:12" ht="14.25" hidden="1" customHeight="1" collapsed="1">
      <c r="A302" s="55">
        <v>3</v>
      </c>
      <c r="B302" s="55">
        <v>3</v>
      </c>
      <c r="C302" s="51">
        <v>1</v>
      </c>
      <c r="D302" s="52">
        <v>1</v>
      </c>
      <c r="E302" s="52">
        <v>2</v>
      </c>
      <c r="F302" s="54">
        <v>2</v>
      </c>
      <c r="G302" s="53" t="s">
        <v>174</v>
      </c>
      <c r="H302" s="40">
        <v>272</v>
      </c>
      <c r="I302" s="58">
        <v>0</v>
      </c>
      <c r="J302" s="58">
        <v>0</v>
      </c>
      <c r="K302" s="58">
        <v>0</v>
      </c>
      <c r="L302" s="58">
        <v>0</v>
      </c>
    </row>
    <row r="303" spans="1:12" ht="14.25" hidden="1" customHeight="1" collapsed="1">
      <c r="A303" s="55">
        <v>3</v>
      </c>
      <c r="B303" s="55">
        <v>3</v>
      </c>
      <c r="C303" s="51">
        <v>1</v>
      </c>
      <c r="D303" s="52">
        <v>1</v>
      </c>
      <c r="E303" s="52">
        <v>3</v>
      </c>
      <c r="F303" s="54"/>
      <c r="G303" s="53" t="s">
        <v>175</v>
      </c>
      <c r="H303" s="40">
        <v>273</v>
      </c>
      <c r="I303" s="41">
        <f>SUM(I304:I305)</f>
        <v>0</v>
      </c>
      <c r="J303" s="41">
        <f>SUM(J304:J305)</f>
        <v>0</v>
      </c>
      <c r="K303" s="41">
        <f>SUM(K304:K305)</f>
        <v>0</v>
      </c>
      <c r="L303" s="41">
        <f>SUM(L304:L305)</f>
        <v>0</v>
      </c>
    </row>
    <row r="304" spans="1:12" ht="14.25" hidden="1" customHeight="1" collapsed="1">
      <c r="A304" s="55">
        <v>3</v>
      </c>
      <c r="B304" s="55">
        <v>3</v>
      </c>
      <c r="C304" s="51">
        <v>1</v>
      </c>
      <c r="D304" s="52">
        <v>1</v>
      </c>
      <c r="E304" s="52">
        <v>3</v>
      </c>
      <c r="F304" s="54">
        <v>1</v>
      </c>
      <c r="G304" s="53" t="s">
        <v>208</v>
      </c>
      <c r="H304" s="40">
        <v>274</v>
      </c>
      <c r="I304" s="58">
        <v>0</v>
      </c>
      <c r="J304" s="58">
        <v>0</v>
      </c>
      <c r="K304" s="58">
        <v>0</v>
      </c>
      <c r="L304" s="58">
        <v>0</v>
      </c>
    </row>
    <row r="305" spans="1:12" ht="14.25" hidden="1" customHeight="1" collapsed="1">
      <c r="A305" s="55">
        <v>3</v>
      </c>
      <c r="B305" s="55">
        <v>3</v>
      </c>
      <c r="C305" s="51">
        <v>1</v>
      </c>
      <c r="D305" s="52">
        <v>1</v>
      </c>
      <c r="E305" s="52">
        <v>3</v>
      </c>
      <c r="F305" s="54">
        <v>2</v>
      </c>
      <c r="G305" s="53" t="s">
        <v>195</v>
      </c>
      <c r="H305" s="40">
        <v>275</v>
      </c>
      <c r="I305" s="58">
        <v>0</v>
      </c>
      <c r="J305" s="58">
        <v>0</v>
      </c>
      <c r="K305" s="58">
        <v>0</v>
      </c>
      <c r="L305" s="58">
        <v>0</v>
      </c>
    </row>
    <row r="306" spans="1:12" hidden="1" collapsed="1">
      <c r="A306" s="71">
        <v>3</v>
      </c>
      <c r="B306" s="46">
        <v>3</v>
      </c>
      <c r="C306" s="51">
        <v>1</v>
      </c>
      <c r="D306" s="52">
        <v>2</v>
      </c>
      <c r="E306" s="52"/>
      <c r="F306" s="54"/>
      <c r="G306" s="53" t="s">
        <v>209</v>
      </c>
      <c r="H306" s="40">
        <v>276</v>
      </c>
      <c r="I306" s="41">
        <f>I307</f>
        <v>0</v>
      </c>
      <c r="J306" s="109">
        <f>J307</f>
        <v>0</v>
      </c>
      <c r="K306" s="42">
        <f>K307</f>
        <v>0</v>
      </c>
      <c r="L306" s="42">
        <f>L307</f>
        <v>0</v>
      </c>
    </row>
    <row r="307" spans="1:12" ht="15" hidden="1" customHeight="1" collapsed="1">
      <c r="A307" s="71">
        <v>3</v>
      </c>
      <c r="B307" s="71">
        <v>3</v>
      </c>
      <c r="C307" s="46">
        <v>1</v>
      </c>
      <c r="D307" s="44">
        <v>2</v>
      </c>
      <c r="E307" s="44">
        <v>1</v>
      </c>
      <c r="F307" s="47"/>
      <c r="G307" s="53" t="s">
        <v>209</v>
      </c>
      <c r="H307" s="40">
        <v>277</v>
      </c>
      <c r="I307" s="61">
        <f>SUM(I308:I309)</f>
        <v>0</v>
      </c>
      <c r="J307" s="110">
        <f>SUM(J308:J309)</f>
        <v>0</v>
      </c>
      <c r="K307" s="62">
        <f>SUM(K308:K309)</f>
        <v>0</v>
      </c>
      <c r="L307" s="62">
        <f>SUM(L308:L309)</f>
        <v>0</v>
      </c>
    </row>
    <row r="308" spans="1:12" ht="15" hidden="1" customHeight="1" collapsed="1">
      <c r="A308" s="55">
        <v>3</v>
      </c>
      <c r="B308" s="55">
        <v>3</v>
      </c>
      <c r="C308" s="51">
        <v>1</v>
      </c>
      <c r="D308" s="52">
        <v>2</v>
      </c>
      <c r="E308" s="52">
        <v>1</v>
      </c>
      <c r="F308" s="54">
        <v>1</v>
      </c>
      <c r="G308" s="53" t="s">
        <v>210</v>
      </c>
      <c r="H308" s="40">
        <v>278</v>
      </c>
      <c r="I308" s="58">
        <v>0</v>
      </c>
      <c r="J308" s="58">
        <v>0</v>
      </c>
      <c r="K308" s="58">
        <v>0</v>
      </c>
      <c r="L308" s="58">
        <v>0</v>
      </c>
    </row>
    <row r="309" spans="1:12" ht="12.75" hidden="1" customHeight="1" collapsed="1">
      <c r="A309" s="63">
        <v>3</v>
      </c>
      <c r="B309" s="96">
        <v>3</v>
      </c>
      <c r="C309" s="72">
        <v>1</v>
      </c>
      <c r="D309" s="73">
        <v>2</v>
      </c>
      <c r="E309" s="73">
        <v>1</v>
      </c>
      <c r="F309" s="74">
        <v>2</v>
      </c>
      <c r="G309" s="75" t="s">
        <v>211</v>
      </c>
      <c r="H309" s="40">
        <v>279</v>
      </c>
      <c r="I309" s="58">
        <v>0</v>
      </c>
      <c r="J309" s="58">
        <v>0</v>
      </c>
      <c r="K309" s="58">
        <v>0</v>
      </c>
      <c r="L309" s="58">
        <v>0</v>
      </c>
    </row>
    <row r="310" spans="1:12" ht="15.75" hidden="1" customHeight="1" collapsed="1">
      <c r="A310" s="51">
        <v>3</v>
      </c>
      <c r="B310" s="53">
        <v>3</v>
      </c>
      <c r="C310" s="51">
        <v>1</v>
      </c>
      <c r="D310" s="52">
        <v>3</v>
      </c>
      <c r="E310" s="52"/>
      <c r="F310" s="54"/>
      <c r="G310" s="53" t="s">
        <v>212</v>
      </c>
      <c r="H310" s="40">
        <v>280</v>
      </c>
      <c r="I310" s="41">
        <f>I311</f>
        <v>0</v>
      </c>
      <c r="J310" s="109">
        <f>J311</f>
        <v>0</v>
      </c>
      <c r="K310" s="42">
        <f>K311</f>
        <v>0</v>
      </c>
      <c r="L310" s="42">
        <f>L311</f>
        <v>0</v>
      </c>
    </row>
    <row r="311" spans="1:12" ht="15.75" hidden="1" customHeight="1" collapsed="1">
      <c r="A311" s="51">
        <v>3</v>
      </c>
      <c r="B311" s="75">
        <v>3</v>
      </c>
      <c r="C311" s="72">
        <v>1</v>
      </c>
      <c r="D311" s="73">
        <v>3</v>
      </c>
      <c r="E311" s="73">
        <v>1</v>
      </c>
      <c r="F311" s="74"/>
      <c r="G311" s="53" t="s">
        <v>212</v>
      </c>
      <c r="H311" s="40">
        <v>281</v>
      </c>
      <c r="I311" s="42">
        <f>I312+I313</f>
        <v>0</v>
      </c>
      <c r="J311" s="42">
        <f>J312+J313</f>
        <v>0</v>
      </c>
      <c r="K311" s="42">
        <f>K312+K313</f>
        <v>0</v>
      </c>
      <c r="L311" s="42">
        <f>L312+L313</f>
        <v>0</v>
      </c>
    </row>
    <row r="312" spans="1:12" ht="27" hidden="1" customHeight="1" collapsed="1">
      <c r="A312" s="51">
        <v>3</v>
      </c>
      <c r="B312" s="53">
        <v>3</v>
      </c>
      <c r="C312" s="51">
        <v>1</v>
      </c>
      <c r="D312" s="52">
        <v>3</v>
      </c>
      <c r="E312" s="52">
        <v>1</v>
      </c>
      <c r="F312" s="54">
        <v>1</v>
      </c>
      <c r="G312" s="53" t="s">
        <v>213</v>
      </c>
      <c r="H312" s="40">
        <v>282</v>
      </c>
      <c r="I312" s="101">
        <v>0</v>
      </c>
      <c r="J312" s="101">
        <v>0</v>
      </c>
      <c r="K312" s="101">
        <v>0</v>
      </c>
      <c r="L312" s="100">
        <v>0</v>
      </c>
    </row>
    <row r="313" spans="1:12" ht="26.25" hidden="1" customHeight="1" collapsed="1">
      <c r="A313" s="51">
        <v>3</v>
      </c>
      <c r="B313" s="53">
        <v>3</v>
      </c>
      <c r="C313" s="51">
        <v>1</v>
      </c>
      <c r="D313" s="52">
        <v>3</v>
      </c>
      <c r="E313" s="52">
        <v>1</v>
      </c>
      <c r="F313" s="54">
        <v>2</v>
      </c>
      <c r="G313" s="53" t="s">
        <v>214</v>
      </c>
      <c r="H313" s="40">
        <v>283</v>
      </c>
      <c r="I313" s="58">
        <v>0</v>
      </c>
      <c r="J313" s="58">
        <v>0</v>
      </c>
      <c r="K313" s="58">
        <v>0</v>
      </c>
      <c r="L313" s="58">
        <v>0</v>
      </c>
    </row>
    <row r="314" spans="1:12" hidden="1" collapsed="1">
      <c r="A314" s="51">
        <v>3</v>
      </c>
      <c r="B314" s="53">
        <v>3</v>
      </c>
      <c r="C314" s="51">
        <v>1</v>
      </c>
      <c r="D314" s="52">
        <v>4</v>
      </c>
      <c r="E314" s="52"/>
      <c r="F314" s="54"/>
      <c r="G314" s="53" t="s">
        <v>215</v>
      </c>
      <c r="H314" s="40">
        <v>284</v>
      </c>
      <c r="I314" s="41">
        <f>I315</f>
        <v>0</v>
      </c>
      <c r="J314" s="109">
        <f>J315</f>
        <v>0</v>
      </c>
      <c r="K314" s="42">
        <f>K315</f>
        <v>0</v>
      </c>
      <c r="L314" s="42">
        <f>L315</f>
        <v>0</v>
      </c>
    </row>
    <row r="315" spans="1:12" ht="15" hidden="1" customHeight="1" collapsed="1">
      <c r="A315" s="55">
        <v>3</v>
      </c>
      <c r="B315" s="51">
        <v>3</v>
      </c>
      <c r="C315" s="52">
        <v>1</v>
      </c>
      <c r="D315" s="52">
        <v>4</v>
      </c>
      <c r="E315" s="52">
        <v>1</v>
      </c>
      <c r="F315" s="54"/>
      <c r="G315" s="53" t="s">
        <v>215</v>
      </c>
      <c r="H315" s="40">
        <v>285</v>
      </c>
      <c r="I315" s="41">
        <f>SUM(I316:I317)</f>
        <v>0</v>
      </c>
      <c r="J315" s="41">
        <f>SUM(J316:J317)</f>
        <v>0</v>
      </c>
      <c r="K315" s="41">
        <f>SUM(K316:K317)</f>
        <v>0</v>
      </c>
      <c r="L315" s="41">
        <f>SUM(L316:L317)</f>
        <v>0</v>
      </c>
    </row>
    <row r="316" spans="1:12" hidden="1" collapsed="1">
      <c r="A316" s="55">
        <v>3</v>
      </c>
      <c r="B316" s="51">
        <v>3</v>
      </c>
      <c r="C316" s="52">
        <v>1</v>
      </c>
      <c r="D316" s="52">
        <v>4</v>
      </c>
      <c r="E316" s="52">
        <v>1</v>
      </c>
      <c r="F316" s="54">
        <v>1</v>
      </c>
      <c r="G316" s="53" t="s">
        <v>216</v>
      </c>
      <c r="H316" s="40">
        <v>286</v>
      </c>
      <c r="I316" s="57">
        <v>0</v>
      </c>
      <c r="J316" s="58">
        <v>0</v>
      </c>
      <c r="K316" s="58">
        <v>0</v>
      </c>
      <c r="L316" s="57">
        <v>0</v>
      </c>
    </row>
    <row r="317" spans="1:12" ht="14.25" hidden="1" customHeight="1" collapsed="1">
      <c r="A317" s="51">
        <v>3</v>
      </c>
      <c r="B317" s="52">
        <v>3</v>
      </c>
      <c r="C317" s="52">
        <v>1</v>
      </c>
      <c r="D317" s="52">
        <v>4</v>
      </c>
      <c r="E317" s="52">
        <v>1</v>
      </c>
      <c r="F317" s="54">
        <v>2</v>
      </c>
      <c r="G317" s="53" t="s">
        <v>217</v>
      </c>
      <c r="H317" s="40">
        <v>287</v>
      </c>
      <c r="I317" s="58">
        <v>0</v>
      </c>
      <c r="J317" s="101">
        <v>0</v>
      </c>
      <c r="K317" s="101">
        <v>0</v>
      </c>
      <c r="L317" s="100">
        <v>0</v>
      </c>
    </row>
    <row r="318" spans="1:12" ht="15.75" hidden="1" customHeight="1" collapsed="1">
      <c r="A318" s="51">
        <v>3</v>
      </c>
      <c r="B318" s="52">
        <v>3</v>
      </c>
      <c r="C318" s="52">
        <v>1</v>
      </c>
      <c r="D318" s="52">
        <v>5</v>
      </c>
      <c r="E318" s="52"/>
      <c r="F318" s="54"/>
      <c r="G318" s="53" t="s">
        <v>218</v>
      </c>
      <c r="H318" s="40">
        <v>288</v>
      </c>
      <c r="I318" s="62">
        <f t="shared" ref="I318:L319" si="29">I319</f>
        <v>0</v>
      </c>
      <c r="J318" s="109">
        <f t="shared" si="29"/>
        <v>0</v>
      </c>
      <c r="K318" s="42">
        <f t="shared" si="29"/>
        <v>0</v>
      </c>
      <c r="L318" s="42">
        <f t="shared" si="29"/>
        <v>0</v>
      </c>
    </row>
    <row r="319" spans="1:12" ht="14.25" hidden="1" customHeight="1" collapsed="1">
      <c r="A319" s="46">
        <v>3</v>
      </c>
      <c r="B319" s="73">
        <v>3</v>
      </c>
      <c r="C319" s="73">
        <v>1</v>
      </c>
      <c r="D319" s="73">
        <v>5</v>
      </c>
      <c r="E319" s="73">
        <v>1</v>
      </c>
      <c r="F319" s="74"/>
      <c r="G319" s="53" t="s">
        <v>218</v>
      </c>
      <c r="H319" s="40">
        <v>289</v>
      </c>
      <c r="I319" s="42">
        <f t="shared" si="29"/>
        <v>0</v>
      </c>
      <c r="J319" s="110">
        <f t="shared" si="29"/>
        <v>0</v>
      </c>
      <c r="K319" s="62">
        <f t="shared" si="29"/>
        <v>0</v>
      </c>
      <c r="L319" s="62">
        <f t="shared" si="29"/>
        <v>0</v>
      </c>
    </row>
    <row r="320" spans="1:12" ht="14.25" hidden="1" customHeight="1" collapsed="1">
      <c r="A320" s="51">
        <v>3</v>
      </c>
      <c r="B320" s="52">
        <v>3</v>
      </c>
      <c r="C320" s="52">
        <v>1</v>
      </c>
      <c r="D320" s="52">
        <v>5</v>
      </c>
      <c r="E320" s="52">
        <v>1</v>
      </c>
      <c r="F320" s="54">
        <v>1</v>
      </c>
      <c r="G320" s="53" t="s">
        <v>219</v>
      </c>
      <c r="H320" s="40">
        <v>290</v>
      </c>
      <c r="I320" s="58">
        <v>0</v>
      </c>
      <c r="J320" s="101">
        <v>0</v>
      </c>
      <c r="K320" s="101">
        <v>0</v>
      </c>
      <c r="L320" s="100">
        <v>0</v>
      </c>
    </row>
    <row r="321" spans="1:16" ht="14.25" hidden="1" customHeight="1" collapsed="1">
      <c r="A321" s="51">
        <v>3</v>
      </c>
      <c r="B321" s="52">
        <v>3</v>
      </c>
      <c r="C321" s="52">
        <v>1</v>
      </c>
      <c r="D321" s="52">
        <v>6</v>
      </c>
      <c r="E321" s="52"/>
      <c r="F321" s="54"/>
      <c r="G321" s="53" t="s">
        <v>188</v>
      </c>
      <c r="H321" s="40">
        <v>291</v>
      </c>
      <c r="I321" s="42">
        <f t="shared" ref="I321:L322" si="30">I322</f>
        <v>0</v>
      </c>
      <c r="J321" s="109">
        <f t="shared" si="30"/>
        <v>0</v>
      </c>
      <c r="K321" s="42">
        <f t="shared" si="30"/>
        <v>0</v>
      </c>
      <c r="L321" s="42">
        <f t="shared" si="30"/>
        <v>0</v>
      </c>
    </row>
    <row r="322" spans="1:16" ht="13.5" hidden="1" customHeight="1" collapsed="1">
      <c r="A322" s="51">
        <v>3</v>
      </c>
      <c r="B322" s="52">
        <v>3</v>
      </c>
      <c r="C322" s="52">
        <v>1</v>
      </c>
      <c r="D322" s="52">
        <v>6</v>
      </c>
      <c r="E322" s="52">
        <v>1</v>
      </c>
      <c r="F322" s="54"/>
      <c r="G322" s="53" t="s">
        <v>188</v>
      </c>
      <c r="H322" s="40">
        <v>292</v>
      </c>
      <c r="I322" s="41">
        <f t="shared" si="30"/>
        <v>0</v>
      </c>
      <c r="J322" s="109">
        <f t="shared" si="30"/>
        <v>0</v>
      </c>
      <c r="K322" s="42">
        <f t="shared" si="30"/>
        <v>0</v>
      </c>
      <c r="L322" s="42">
        <f t="shared" si="30"/>
        <v>0</v>
      </c>
    </row>
    <row r="323" spans="1:16" ht="14.25" hidden="1" customHeight="1" collapsed="1">
      <c r="A323" s="51">
        <v>3</v>
      </c>
      <c r="B323" s="52">
        <v>3</v>
      </c>
      <c r="C323" s="52">
        <v>1</v>
      </c>
      <c r="D323" s="52">
        <v>6</v>
      </c>
      <c r="E323" s="52">
        <v>1</v>
      </c>
      <c r="F323" s="54">
        <v>1</v>
      </c>
      <c r="G323" s="53" t="s">
        <v>188</v>
      </c>
      <c r="H323" s="40">
        <v>293</v>
      </c>
      <c r="I323" s="101">
        <v>0</v>
      </c>
      <c r="J323" s="101">
        <v>0</v>
      </c>
      <c r="K323" s="101">
        <v>0</v>
      </c>
      <c r="L323" s="100">
        <v>0</v>
      </c>
    </row>
    <row r="324" spans="1:16" ht="15" hidden="1" customHeight="1" collapsed="1">
      <c r="A324" s="51">
        <v>3</v>
      </c>
      <c r="B324" s="52">
        <v>3</v>
      </c>
      <c r="C324" s="52">
        <v>1</v>
      </c>
      <c r="D324" s="52">
        <v>7</v>
      </c>
      <c r="E324" s="52"/>
      <c r="F324" s="54"/>
      <c r="G324" s="53" t="s">
        <v>220</v>
      </c>
      <c r="H324" s="40">
        <v>294</v>
      </c>
      <c r="I324" s="41">
        <f>I325</f>
        <v>0</v>
      </c>
      <c r="J324" s="109">
        <f>J325</f>
        <v>0</v>
      </c>
      <c r="K324" s="42">
        <f>K325</f>
        <v>0</v>
      </c>
      <c r="L324" s="42">
        <f>L325</f>
        <v>0</v>
      </c>
    </row>
    <row r="325" spans="1:16" ht="16.5" hidden="1" customHeight="1" collapsed="1">
      <c r="A325" s="51">
        <v>3</v>
      </c>
      <c r="B325" s="52">
        <v>3</v>
      </c>
      <c r="C325" s="52">
        <v>1</v>
      </c>
      <c r="D325" s="52">
        <v>7</v>
      </c>
      <c r="E325" s="52">
        <v>1</v>
      </c>
      <c r="F325" s="54"/>
      <c r="G325" s="53" t="s">
        <v>220</v>
      </c>
      <c r="H325" s="40">
        <v>295</v>
      </c>
      <c r="I325" s="41">
        <f>I326+I327</f>
        <v>0</v>
      </c>
      <c r="J325" s="41">
        <f>J326+J327</f>
        <v>0</v>
      </c>
      <c r="K325" s="41">
        <f>K326+K327</f>
        <v>0</v>
      </c>
      <c r="L325" s="41">
        <f>L326+L327</f>
        <v>0</v>
      </c>
    </row>
    <row r="326" spans="1:16" ht="27" hidden="1" customHeight="1" collapsed="1">
      <c r="A326" s="51">
        <v>3</v>
      </c>
      <c r="B326" s="52">
        <v>3</v>
      </c>
      <c r="C326" s="52">
        <v>1</v>
      </c>
      <c r="D326" s="52">
        <v>7</v>
      </c>
      <c r="E326" s="52">
        <v>1</v>
      </c>
      <c r="F326" s="54">
        <v>1</v>
      </c>
      <c r="G326" s="53" t="s">
        <v>221</v>
      </c>
      <c r="H326" s="40">
        <v>296</v>
      </c>
      <c r="I326" s="101">
        <v>0</v>
      </c>
      <c r="J326" s="101">
        <v>0</v>
      </c>
      <c r="K326" s="101">
        <v>0</v>
      </c>
      <c r="L326" s="100">
        <v>0</v>
      </c>
    </row>
    <row r="327" spans="1:16" ht="27.75" hidden="1" customHeight="1" collapsed="1">
      <c r="A327" s="51">
        <v>3</v>
      </c>
      <c r="B327" s="52">
        <v>3</v>
      </c>
      <c r="C327" s="52">
        <v>1</v>
      </c>
      <c r="D327" s="52">
        <v>7</v>
      </c>
      <c r="E327" s="52">
        <v>1</v>
      </c>
      <c r="F327" s="54">
        <v>2</v>
      </c>
      <c r="G327" s="53" t="s">
        <v>222</v>
      </c>
      <c r="H327" s="40">
        <v>297</v>
      </c>
      <c r="I327" s="58">
        <v>0</v>
      </c>
      <c r="J327" s="58">
        <v>0</v>
      </c>
      <c r="K327" s="58">
        <v>0</v>
      </c>
      <c r="L327" s="58">
        <v>0</v>
      </c>
    </row>
    <row r="328" spans="1:16" ht="38.25" hidden="1" customHeight="1" collapsed="1">
      <c r="A328" s="51">
        <v>3</v>
      </c>
      <c r="B328" s="52">
        <v>3</v>
      </c>
      <c r="C328" s="52">
        <v>2</v>
      </c>
      <c r="D328" s="52"/>
      <c r="E328" s="52"/>
      <c r="F328" s="54"/>
      <c r="G328" s="53" t="s">
        <v>223</v>
      </c>
      <c r="H328" s="40">
        <v>298</v>
      </c>
      <c r="I328" s="41">
        <f>SUM(I329+I338+I342+I346+I350+I353+I356)</f>
        <v>0</v>
      </c>
      <c r="J328" s="109">
        <f>SUM(J329+J338+J342+J346+J350+J353+J356)</f>
        <v>0</v>
      </c>
      <c r="K328" s="42">
        <f>SUM(K329+K338+K342+K346+K350+K353+K356)</f>
        <v>0</v>
      </c>
      <c r="L328" s="42">
        <f>SUM(L329+L338+L342+L346+L350+L353+L356)</f>
        <v>0</v>
      </c>
    </row>
    <row r="329" spans="1:16" ht="15" hidden="1" customHeight="1" collapsed="1">
      <c r="A329" s="51">
        <v>3</v>
      </c>
      <c r="B329" s="52">
        <v>3</v>
      </c>
      <c r="C329" s="52">
        <v>2</v>
      </c>
      <c r="D329" s="52">
        <v>1</v>
      </c>
      <c r="E329" s="52"/>
      <c r="F329" s="54"/>
      <c r="G329" s="53" t="s">
        <v>170</v>
      </c>
      <c r="H329" s="40">
        <v>299</v>
      </c>
      <c r="I329" s="41">
        <f>I330</f>
        <v>0</v>
      </c>
      <c r="J329" s="109">
        <f>J330</f>
        <v>0</v>
      </c>
      <c r="K329" s="42">
        <f>K330</f>
        <v>0</v>
      </c>
      <c r="L329" s="42">
        <f>L330</f>
        <v>0</v>
      </c>
    </row>
    <row r="330" spans="1:16" hidden="1" collapsed="1">
      <c r="A330" s="55">
        <v>3</v>
      </c>
      <c r="B330" s="51">
        <v>3</v>
      </c>
      <c r="C330" s="52">
        <v>2</v>
      </c>
      <c r="D330" s="53">
        <v>1</v>
      </c>
      <c r="E330" s="51">
        <v>1</v>
      </c>
      <c r="F330" s="54"/>
      <c r="G330" s="53" t="s">
        <v>170</v>
      </c>
      <c r="H330" s="40">
        <v>300</v>
      </c>
      <c r="I330" s="41">
        <f>SUM(I331:I331)</f>
        <v>0</v>
      </c>
      <c r="J330" s="41">
        <f>SUM(J331:J331)</f>
        <v>0</v>
      </c>
      <c r="K330" s="41">
        <f>SUM(K331:K331)</f>
        <v>0</v>
      </c>
      <c r="L330" s="41">
        <f>SUM(L331:L331)</f>
        <v>0</v>
      </c>
      <c r="M330" s="139"/>
      <c r="N330" s="139"/>
      <c r="O330" s="139"/>
      <c r="P330" s="139"/>
    </row>
    <row r="331" spans="1:16" ht="13.5" hidden="1" customHeight="1" collapsed="1">
      <c r="A331" s="55">
        <v>3</v>
      </c>
      <c r="B331" s="51">
        <v>3</v>
      </c>
      <c r="C331" s="52">
        <v>2</v>
      </c>
      <c r="D331" s="53">
        <v>1</v>
      </c>
      <c r="E331" s="51">
        <v>1</v>
      </c>
      <c r="F331" s="54">
        <v>1</v>
      </c>
      <c r="G331" s="53" t="s">
        <v>171</v>
      </c>
      <c r="H331" s="40">
        <v>301</v>
      </c>
      <c r="I331" s="101">
        <v>0</v>
      </c>
      <c r="J331" s="101">
        <v>0</v>
      </c>
      <c r="K331" s="101">
        <v>0</v>
      </c>
      <c r="L331" s="100">
        <v>0</v>
      </c>
    </row>
    <row r="332" spans="1:16" hidden="1" collapsed="1">
      <c r="A332" s="55">
        <v>3</v>
      </c>
      <c r="B332" s="51">
        <v>3</v>
      </c>
      <c r="C332" s="52">
        <v>2</v>
      </c>
      <c r="D332" s="53">
        <v>1</v>
      </c>
      <c r="E332" s="51">
        <v>2</v>
      </c>
      <c r="F332" s="54"/>
      <c r="G332" s="75" t="s">
        <v>194</v>
      </c>
      <c r="H332" s="40">
        <v>302</v>
      </c>
      <c r="I332" s="41">
        <f>SUM(I333:I334)</f>
        <v>0</v>
      </c>
      <c r="J332" s="41">
        <f>SUM(J333:J334)</f>
        <v>0</v>
      </c>
      <c r="K332" s="41">
        <f>SUM(K333:K334)</f>
        <v>0</v>
      </c>
      <c r="L332" s="41">
        <f>SUM(L333:L334)</f>
        <v>0</v>
      </c>
    </row>
    <row r="333" spans="1:16" hidden="1" collapsed="1">
      <c r="A333" s="55">
        <v>3</v>
      </c>
      <c r="B333" s="51">
        <v>3</v>
      </c>
      <c r="C333" s="52">
        <v>2</v>
      </c>
      <c r="D333" s="53">
        <v>1</v>
      </c>
      <c r="E333" s="51">
        <v>2</v>
      </c>
      <c r="F333" s="54">
        <v>1</v>
      </c>
      <c r="G333" s="75" t="s">
        <v>173</v>
      </c>
      <c r="H333" s="40">
        <v>303</v>
      </c>
      <c r="I333" s="101">
        <v>0</v>
      </c>
      <c r="J333" s="101">
        <v>0</v>
      </c>
      <c r="K333" s="101">
        <v>0</v>
      </c>
      <c r="L333" s="100"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2</v>
      </c>
      <c r="F334" s="54">
        <v>2</v>
      </c>
      <c r="G334" s="75" t="s">
        <v>174</v>
      </c>
      <c r="H334" s="40">
        <v>304</v>
      </c>
      <c r="I334" s="58">
        <v>0</v>
      </c>
      <c r="J334" s="58">
        <v>0</v>
      </c>
      <c r="K334" s="58">
        <v>0</v>
      </c>
      <c r="L334" s="58"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3</v>
      </c>
      <c r="F335" s="54"/>
      <c r="G335" s="75" t="s">
        <v>175</v>
      </c>
      <c r="H335" s="40">
        <v>305</v>
      </c>
      <c r="I335" s="41">
        <f>SUM(I336:I337)</f>
        <v>0</v>
      </c>
      <c r="J335" s="41">
        <f>SUM(J336:J337)</f>
        <v>0</v>
      </c>
      <c r="K335" s="41">
        <f>SUM(K336:K337)</f>
        <v>0</v>
      </c>
      <c r="L335" s="41">
        <f>SUM(L336:L337)</f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3</v>
      </c>
      <c r="F336" s="54">
        <v>1</v>
      </c>
      <c r="G336" s="75" t="s">
        <v>176</v>
      </c>
      <c r="H336" s="40">
        <v>306</v>
      </c>
      <c r="I336" s="58">
        <v>0</v>
      </c>
      <c r="J336" s="58">
        <v>0</v>
      </c>
      <c r="K336" s="58">
        <v>0</v>
      </c>
      <c r="L336" s="58"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3</v>
      </c>
      <c r="F337" s="54">
        <v>2</v>
      </c>
      <c r="G337" s="75" t="s">
        <v>195</v>
      </c>
      <c r="H337" s="40">
        <v>307</v>
      </c>
      <c r="I337" s="76">
        <v>0</v>
      </c>
      <c r="J337" s="111">
        <v>0</v>
      </c>
      <c r="K337" s="76">
        <v>0</v>
      </c>
      <c r="L337" s="76">
        <v>0</v>
      </c>
    </row>
    <row r="338" spans="1:12" hidden="1" collapsed="1">
      <c r="A338" s="63">
        <v>3</v>
      </c>
      <c r="B338" s="63">
        <v>3</v>
      </c>
      <c r="C338" s="72">
        <v>2</v>
      </c>
      <c r="D338" s="75">
        <v>2</v>
      </c>
      <c r="E338" s="72"/>
      <c r="F338" s="74"/>
      <c r="G338" s="75" t="s">
        <v>209</v>
      </c>
      <c r="H338" s="40">
        <v>308</v>
      </c>
      <c r="I338" s="68">
        <f>I339</f>
        <v>0</v>
      </c>
      <c r="J338" s="112">
        <f>J339</f>
        <v>0</v>
      </c>
      <c r="K338" s="69">
        <f>K339</f>
        <v>0</v>
      </c>
      <c r="L338" s="69">
        <f>L339</f>
        <v>0</v>
      </c>
    </row>
    <row r="339" spans="1:12" hidden="1" collapsed="1">
      <c r="A339" s="55">
        <v>3</v>
      </c>
      <c r="B339" s="55">
        <v>3</v>
      </c>
      <c r="C339" s="51">
        <v>2</v>
      </c>
      <c r="D339" s="53">
        <v>2</v>
      </c>
      <c r="E339" s="51">
        <v>1</v>
      </c>
      <c r="F339" s="54"/>
      <c r="G339" s="75" t="s">
        <v>209</v>
      </c>
      <c r="H339" s="40">
        <v>309</v>
      </c>
      <c r="I339" s="41">
        <f>SUM(I340:I341)</f>
        <v>0</v>
      </c>
      <c r="J339" s="81">
        <f>SUM(J340:J341)</f>
        <v>0</v>
      </c>
      <c r="K339" s="42">
        <f>SUM(K340:K341)</f>
        <v>0</v>
      </c>
      <c r="L339" s="42">
        <f>SUM(L340:L341)</f>
        <v>0</v>
      </c>
    </row>
    <row r="340" spans="1:12" hidden="1" collapsed="1">
      <c r="A340" s="55">
        <v>3</v>
      </c>
      <c r="B340" s="55">
        <v>3</v>
      </c>
      <c r="C340" s="51">
        <v>2</v>
      </c>
      <c r="D340" s="53">
        <v>2</v>
      </c>
      <c r="E340" s="55">
        <v>1</v>
      </c>
      <c r="F340" s="85">
        <v>1</v>
      </c>
      <c r="G340" s="53" t="s">
        <v>210</v>
      </c>
      <c r="H340" s="40">
        <v>310</v>
      </c>
      <c r="I340" s="58">
        <v>0</v>
      </c>
      <c r="J340" s="58">
        <v>0</v>
      </c>
      <c r="K340" s="58">
        <v>0</v>
      </c>
      <c r="L340" s="58">
        <v>0</v>
      </c>
    </row>
    <row r="341" spans="1:12" hidden="1" collapsed="1">
      <c r="A341" s="63">
        <v>3</v>
      </c>
      <c r="B341" s="63">
        <v>3</v>
      </c>
      <c r="C341" s="64">
        <v>2</v>
      </c>
      <c r="D341" s="65">
        <v>2</v>
      </c>
      <c r="E341" s="66">
        <v>1</v>
      </c>
      <c r="F341" s="93">
        <v>2</v>
      </c>
      <c r="G341" s="66" t="s">
        <v>211</v>
      </c>
      <c r="H341" s="40">
        <v>311</v>
      </c>
      <c r="I341" s="58">
        <v>0</v>
      </c>
      <c r="J341" s="58">
        <v>0</v>
      </c>
      <c r="K341" s="58">
        <v>0</v>
      </c>
      <c r="L341" s="58">
        <v>0</v>
      </c>
    </row>
    <row r="342" spans="1:12" ht="23.25" hidden="1" customHeight="1" collapsed="1">
      <c r="A342" s="55">
        <v>3</v>
      </c>
      <c r="B342" s="55">
        <v>3</v>
      </c>
      <c r="C342" s="51">
        <v>2</v>
      </c>
      <c r="D342" s="52">
        <v>3</v>
      </c>
      <c r="E342" s="53"/>
      <c r="F342" s="85"/>
      <c r="G342" s="53" t="s">
        <v>212</v>
      </c>
      <c r="H342" s="40">
        <v>312</v>
      </c>
      <c r="I342" s="41">
        <f>I343</f>
        <v>0</v>
      </c>
      <c r="J342" s="81">
        <f>J343</f>
        <v>0</v>
      </c>
      <c r="K342" s="42">
        <f>K343</f>
        <v>0</v>
      </c>
      <c r="L342" s="42">
        <f>L343</f>
        <v>0</v>
      </c>
    </row>
    <row r="343" spans="1:12" ht="13.5" hidden="1" customHeight="1" collapsed="1">
      <c r="A343" s="55">
        <v>3</v>
      </c>
      <c r="B343" s="55">
        <v>3</v>
      </c>
      <c r="C343" s="51">
        <v>2</v>
      </c>
      <c r="D343" s="52">
        <v>3</v>
      </c>
      <c r="E343" s="53">
        <v>1</v>
      </c>
      <c r="F343" s="85"/>
      <c r="G343" s="53" t="s">
        <v>212</v>
      </c>
      <c r="H343" s="40">
        <v>313</v>
      </c>
      <c r="I343" s="41">
        <f>I344+I345</f>
        <v>0</v>
      </c>
      <c r="J343" s="41">
        <f>J344+J345</f>
        <v>0</v>
      </c>
      <c r="K343" s="41">
        <f>K344+K345</f>
        <v>0</v>
      </c>
      <c r="L343" s="41">
        <f>L344+L345</f>
        <v>0</v>
      </c>
    </row>
    <row r="344" spans="1:12" ht="28.5" hidden="1" customHeight="1" collapsed="1">
      <c r="A344" s="55">
        <v>3</v>
      </c>
      <c r="B344" s="55">
        <v>3</v>
      </c>
      <c r="C344" s="51">
        <v>2</v>
      </c>
      <c r="D344" s="52">
        <v>3</v>
      </c>
      <c r="E344" s="53">
        <v>1</v>
      </c>
      <c r="F344" s="85">
        <v>1</v>
      </c>
      <c r="G344" s="53" t="s">
        <v>213</v>
      </c>
      <c r="H344" s="40">
        <v>314</v>
      </c>
      <c r="I344" s="101">
        <v>0</v>
      </c>
      <c r="J344" s="101">
        <v>0</v>
      </c>
      <c r="K344" s="101">
        <v>0</v>
      </c>
      <c r="L344" s="100">
        <v>0</v>
      </c>
    </row>
    <row r="345" spans="1:12" ht="27.75" hidden="1" customHeight="1" collapsed="1">
      <c r="A345" s="55">
        <v>3</v>
      </c>
      <c r="B345" s="55">
        <v>3</v>
      </c>
      <c r="C345" s="51">
        <v>2</v>
      </c>
      <c r="D345" s="52">
        <v>3</v>
      </c>
      <c r="E345" s="53">
        <v>1</v>
      </c>
      <c r="F345" s="85">
        <v>2</v>
      </c>
      <c r="G345" s="53" t="s">
        <v>214</v>
      </c>
      <c r="H345" s="40">
        <v>315</v>
      </c>
      <c r="I345" s="58">
        <v>0</v>
      </c>
      <c r="J345" s="58">
        <v>0</v>
      </c>
      <c r="K345" s="58">
        <v>0</v>
      </c>
      <c r="L345" s="58">
        <v>0</v>
      </c>
    </row>
    <row r="346" spans="1:12" hidden="1" collapsed="1">
      <c r="A346" s="55">
        <v>3</v>
      </c>
      <c r="B346" s="55">
        <v>3</v>
      </c>
      <c r="C346" s="51">
        <v>2</v>
      </c>
      <c r="D346" s="52">
        <v>4</v>
      </c>
      <c r="E346" s="52"/>
      <c r="F346" s="54"/>
      <c r="G346" s="53" t="s">
        <v>215</v>
      </c>
      <c r="H346" s="40">
        <v>316</v>
      </c>
      <c r="I346" s="41">
        <f>I347</f>
        <v>0</v>
      </c>
      <c r="J346" s="81">
        <f>J347</f>
        <v>0</v>
      </c>
      <c r="K346" s="42">
        <f>K347</f>
        <v>0</v>
      </c>
      <c r="L346" s="42">
        <f>L347</f>
        <v>0</v>
      </c>
    </row>
    <row r="347" spans="1:12" hidden="1" collapsed="1">
      <c r="A347" s="71">
        <v>3</v>
      </c>
      <c r="B347" s="71">
        <v>3</v>
      </c>
      <c r="C347" s="46">
        <v>2</v>
      </c>
      <c r="D347" s="44">
        <v>4</v>
      </c>
      <c r="E347" s="44">
        <v>1</v>
      </c>
      <c r="F347" s="47"/>
      <c r="G347" s="53" t="s">
        <v>215</v>
      </c>
      <c r="H347" s="40">
        <v>317</v>
      </c>
      <c r="I347" s="61">
        <f>SUM(I348:I349)</f>
        <v>0</v>
      </c>
      <c r="J347" s="82">
        <f>SUM(J348:J349)</f>
        <v>0</v>
      </c>
      <c r="K347" s="62">
        <f>SUM(K348:K349)</f>
        <v>0</v>
      </c>
      <c r="L347" s="62">
        <f>SUM(L348:L349)</f>
        <v>0</v>
      </c>
    </row>
    <row r="348" spans="1:12" ht="15.75" hidden="1" customHeight="1" collapsed="1">
      <c r="A348" s="55">
        <v>3</v>
      </c>
      <c r="B348" s="55">
        <v>3</v>
      </c>
      <c r="C348" s="51">
        <v>2</v>
      </c>
      <c r="D348" s="52">
        <v>4</v>
      </c>
      <c r="E348" s="52">
        <v>1</v>
      </c>
      <c r="F348" s="54">
        <v>1</v>
      </c>
      <c r="G348" s="53" t="s">
        <v>216</v>
      </c>
      <c r="H348" s="40">
        <v>318</v>
      </c>
      <c r="I348" s="58">
        <v>0</v>
      </c>
      <c r="J348" s="58">
        <v>0</v>
      </c>
      <c r="K348" s="58">
        <v>0</v>
      </c>
      <c r="L348" s="58">
        <v>0</v>
      </c>
    </row>
    <row r="349" spans="1:12" hidden="1" collapsed="1">
      <c r="A349" s="55">
        <v>3</v>
      </c>
      <c r="B349" s="55">
        <v>3</v>
      </c>
      <c r="C349" s="51">
        <v>2</v>
      </c>
      <c r="D349" s="52">
        <v>4</v>
      </c>
      <c r="E349" s="52">
        <v>1</v>
      </c>
      <c r="F349" s="54">
        <v>2</v>
      </c>
      <c r="G349" s="53" t="s">
        <v>224</v>
      </c>
      <c r="H349" s="40">
        <v>319</v>
      </c>
      <c r="I349" s="58">
        <v>0</v>
      </c>
      <c r="J349" s="58">
        <v>0</v>
      </c>
      <c r="K349" s="58">
        <v>0</v>
      </c>
      <c r="L349" s="58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5</v>
      </c>
      <c r="E350" s="52"/>
      <c r="F350" s="54"/>
      <c r="G350" s="53" t="s">
        <v>218</v>
      </c>
      <c r="H350" s="40">
        <v>320</v>
      </c>
      <c r="I350" s="41">
        <f t="shared" ref="I350:L351" si="31">I351</f>
        <v>0</v>
      </c>
      <c r="J350" s="81">
        <f t="shared" si="31"/>
        <v>0</v>
      </c>
      <c r="K350" s="42">
        <f t="shared" si="31"/>
        <v>0</v>
      </c>
      <c r="L350" s="42">
        <f t="shared" si="31"/>
        <v>0</v>
      </c>
    </row>
    <row r="351" spans="1:12" hidden="1" collapsed="1">
      <c r="A351" s="71">
        <v>3</v>
      </c>
      <c r="B351" s="71">
        <v>3</v>
      </c>
      <c r="C351" s="46">
        <v>2</v>
      </c>
      <c r="D351" s="44">
        <v>5</v>
      </c>
      <c r="E351" s="44">
        <v>1</v>
      </c>
      <c r="F351" s="47"/>
      <c r="G351" s="53" t="s">
        <v>218</v>
      </c>
      <c r="H351" s="40">
        <v>321</v>
      </c>
      <c r="I351" s="61">
        <f t="shared" si="31"/>
        <v>0</v>
      </c>
      <c r="J351" s="82">
        <f t="shared" si="31"/>
        <v>0</v>
      </c>
      <c r="K351" s="62">
        <f t="shared" si="31"/>
        <v>0</v>
      </c>
      <c r="L351" s="62">
        <f t="shared" si="31"/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5</v>
      </c>
      <c r="E352" s="52">
        <v>1</v>
      </c>
      <c r="F352" s="54">
        <v>1</v>
      </c>
      <c r="G352" s="53" t="s">
        <v>218</v>
      </c>
      <c r="H352" s="40">
        <v>322</v>
      </c>
      <c r="I352" s="101">
        <v>0</v>
      </c>
      <c r="J352" s="101">
        <v>0</v>
      </c>
      <c r="K352" s="101">
        <v>0</v>
      </c>
      <c r="L352" s="100">
        <v>0</v>
      </c>
    </row>
    <row r="353" spans="1:12" ht="16.5" hidden="1" customHeight="1" collapsed="1">
      <c r="A353" s="55">
        <v>3</v>
      </c>
      <c r="B353" s="55">
        <v>3</v>
      </c>
      <c r="C353" s="51">
        <v>2</v>
      </c>
      <c r="D353" s="52">
        <v>6</v>
      </c>
      <c r="E353" s="52"/>
      <c r="F353" s="54"/>
      <c r="G353" s="53" t="s">
        <v>188</v>
      </c>
      <c r="H353" s="40">
        <v>323</v>
      </c>
      <c r="I353" s="41">
        <f t="shared" ref="I353:L354" si="32">I354</f>
        <v>0</v>
      </c>
      <c r="J353" s="81">
        <f t="shared" si="32"/>
        <v>0</v>
      </c>
      <c r="K353" s="42">
        <f t="shared" si="32"/>
        <v>0</v>
      </c>
      <c r="L353" s="42">
        <f t="shared" si="32"/>
        <v>0</v>
      </c>
    </row>
    <row r="354" spans="1:12" ht="15" hidden="1" customHeight="1" collapsed="1">
      <c r="A354" s="55">
        <v>3</v>
      </c>
      <c r="B354" s="55">
        <v>3</v>
      </c>
      <c r="C354" s="51">
        <v>2</v>
      </c>
      <c r="D354" s="52">
        <v>6</v>
      </c>
      <c r="E354" s="52">
        <v>1</v>
      </c>
      <c r="F354" s="54"/>
      <c r="G354" s="53" t="s">
        <v>188</v>
      </c>
      <c r="H354" s="40">
        <v>324</v>
      </c>
      <c r="I354" s="41">
        <f t="shared" si="32"/>
        <v>0</v>
      </c>
      <c r="J354" s="81">
        <f t="shared" si="32"/>
        <v>0</v>
      </c>
      <c r="K354" s="42">
        <f t="shared" si="32"/>
        <v>0</v>
      </c>
      <c r="L354" s="42">
        <f t="shared" si="32"/>
        <v>0</v>
      </c>
    </row>
    <row r="355" spans="1:12" ht="13.5" hidden="1" customHeight="1" collapsed="1">
      <c r="A355" s="63">
        <v>3</v>
      </c>
      <c r="B355" s="63">
        <v>3</v>
      </c>
      <c r="C355" s="64">
        <v>2</v>
      </c>
      <c r="D355" s="65">
        <v>6</v>
      </c>
      <c r="E355" s="65">
        <v>1</v>
      </c>
      <c r="F355" s="67">
        <v>1</v>
      </c>
      <c r="G355" s="66" t="s">
        <v>188</v>
      </c>
      <c r="H355" s="40">
        <v>325</v>
      </c>
      <c r="I355" s="101">
        <v>0</v>
      </c>
      <c r="J355" s="101">
        <v>0</v>
      </c>
      <c r="K355" s="101">
        <v>0</v>
      </c>
      <c r="L355" s="100">
        <v>0</v>
      </c>
    </row>
    <row r="356" spans="1:12" ht="15" hidden="1" customHeight="1" collapsed="1">
      <c r="A356" s="55">
        <v>3</v>
      </c>
      <c r="B356" s="55">
        <v>3</v>
      </c>
      <c r="C356" s="51">
        <v>2</v>
      </c>
      <c r="D356" s="52">
        <v>7</v>
      </c>
      <c r="E356" s="52"/>
      <c r="F356" s="54"/>
      <c r="G356" s="53" t="s">
        <v>220</v>
      </c>
      <c r="H356" s="40">
        <v>326</v>
      </c>
      <c r="I356" s="41">
        <f>I357</f>
        <v>0</v>
      </c>
      <c r="J356" s="81">
        <f>J357</f>
        <v>0</v>
      </c>
      <c r="K356" s="42">
        <f>K357</f>
        <v>0</v>
      </c>
      <c r="L356" s="42">
        <f>L357</f>
        <v>0</v>
      </c>
    </row>
    <row r="357" spans="1:12" ht="12.75" hidden="1" customHeight="1" collapsed="1">
      <c r="A357" s="63">
        <v>3</v>
      </c>
      <c r="B357" s="63">
        <v>3</v>
      </c>
      <c r="C357" s="64">
        <v>2</v>
      </c>
      <c r="D357" s="65">
        <v>7</v>
      </c>
      <c r="E357" s="65">
        <v>1</v>
      </c>
      <c r="F357" s="67"/>
      <c r="G357" s="53" t="s">
        <v>220</v>
      </c>
      <c r="H357" s="40">
        <v>327</v>
      </c>
      <c r="I357" s="41">
        <f>SUM(I358:I359)</f>
        <v>0</v>
      </c>
      <c r="J357" s="41">
        <f>SUM(J358:J359)</f>
        <v>0</v>
      </c>
      <c r="K357" s="41">
        <f>SUM(K358:K359)</f>
        <v>0</v>
      </c>
      <c r="L357" s="41">
        <f>SUM(L358:L359)</f>
        <v>0</v>
      </c>
    </row>
    <row r="358" spans="1:12" ht="27" hidden="1" customHeight="1" collapsed="1">
      <c r="A358" s="55">
        <v>3</v>
      </c>
      <c r="B358" s="55">
        <v>3</v>
      </c>
      <c r="C358" s="51">
        <v>2</v>
      </c>
      <c r="D358" s="52">
        <v>7</v>
      </c>
      <c r="E358" s="52">
        <v>1</v>
      </c>
      <c r="F358" s="54">
        <v>1</v>
      </c>
      <c r="G358" s="53" t="s">
        <v>221</v>
      </c>
      <c r="H358" s="40">
        <v>328</v>
      </c>
      <c r="I358" s="101">
        <v>0</v>
      </c>
      <c r="J358" s="101">
        <v>0</v>
      </c>
      <c r="K358" s="101">
        <v>0</v>
      </c>
      <c r="L358" s="100">
        <v>0</v>
      </c>
    </row>
    <row r="359" spans="1:12" ht="30" hidden="1" customHeight="1" collapsed="1">
      <c r="A359" s="55">
        <v>3</v>
      </c>
      <c r="B359" s="55">
        <v>3</v>
      </c>
      <c r="C359" s="51">
        <v>2</v>
      </c>
      <c r="D359" s="52">
        <v>7</v>
      </c>
      <c r="E359" s="52">
        <v>1</v>
      </c>
      <c r="F359" s="54">
        <v>2</v>
      </c>
      <c r="G359" s="53" t="s">
        <v>222</v>
      </c>
      <c r="H359" s="40">
        <v>329</v>
      </c>
      <c r="I359" s="58">
        <v>0</v>
      </c>
      <c r="J359" s="58">
        <v>0</v>
      </c>
      <c r="K359" s="58">
        <v>0</v>
      </c>
      <c r="L359" s="58">
        <v>0</v>
      </c>
    </row>
    <row r="360" spans="1:12" ht="18.75" customHeight="1">
      <c r="A360" s="23"/>
      <c r="B360" s="23"/>
      <c r="C360" s="24"/>
      <c r="D360" s="113"/>
      <c r="E360" s="114"/>
      <c r="F360" s="115"/>
      <c r="G360" s="116" t="s">
        <v>225</v>
      </c>
      <c r="H360" s="40">
        <v>330</v>
      </c>
      <c r="I360" s="90">
        <f>SUM(I30+I176)</f>
        <v>7500</v>
      </c>
      <c r="J360" s="90">
        <f>SUM(J30+J176)</f>
        <v>7500</v>
      </c>
      <c r="K360" s="90">
        <f>SUM(K30+K176)</f>
        <v>7500</v>
      </c>
      <c r="L360" s="90">
        <f>SUM(L30+L176)</f>
        <v>7500</v>
      </c>
    </row>
    <row r="361" spans="1:12" ht="18.75" customHeight="1">
      <c r="G361" s="117"/>
      <c r="H361" s="40"/>
      <c r="I361" s="118"/>
      <c r="J361" s="119"/>
      <c r="K361" s="119"/>
      <c r="L361" s="119"/>
    </row>
    <row r="362" spans="1:12" ht="15" customHeight="1">
      <c r="D362" s="120"/>
      <c r="E362" s="120"/>
      <c r="F362" s="26"/>
      <c r="G362" s="120" t="s">
        <v>226</v>
      </c>
      <c r="H362" s="140"/>
      <c r="I362" s="121"/>
      <c r="J362" s="119"/>
      <c r="K362" s="120" t="s">
        <v>227</v>
      </c>
      <c r="L362" s="121"/>
    </row>
    <row r="363" spans="1:12" ht="17.25" customHeight="1">
      <c r="A363" s="122"/>
      <c r="B363" s="122"/>
      <c r="C363" s="122"/>
      <c r="D363" s="123" t="s">
        <v>228</v>
      </c>
      <c r="E363"/>
      <c r="F363"/>
      <c r="G363" s="140"/>
      <c r="H363" s="140"/>
      <c r="I363" s="155" t="s">
        <v>229</v>
      </c>
      <c r="K363" s="441" t="s">
        <v>230</v>
      </c>
      <c r="L363" s="441"/>
    </row>
    <row r="364" spans="1:12" ht="15.75" hidden="1" customHeight="1">
      <c r="I364" s="124"/>
      <c r="K364" s="124"/>
      <c r="L364" s="124"/>
    </row>
    <row r="365" spans="1:12" ht="15.75" customHeight="1">
      <c r="D365" s="120"/>
      <c r="E365" s="120"/>
      <c r="F365" s="26"/>
      <c r="G365" s="120" t="s">
        <v>231</v>
      </c>
      <c r="I365" s="124"/>
      <c r="K365" s="120" t="s">
        <v>232</v>
      </c>
      <c r="L365" s="125"/>
    </row>
    <row r="366" spans="1:12" ht="26.25" customHeight="1">
      <c r="D366" s="439" t="s">
        <v>233</v>
      </c>
      <c r="E366" s="440"/>
      <c r="F366" s="440"/>
      <c r="G366" s="440"/>
      <c r="H366" s="126"/>
      <c r="I366" s="127" t="s">
        <v>229</v>
      </c>
      <c r="K366" s="441" t="s">
        <v>230</v>
      </c>
      <c r="L366" s="441"/>
    </row>
  </sheetData>
  <sheetProtection formatCells="0" formatColumns="0" formatRows="0" insertColumns="0" insertRows="0" insertHyperlinks="0" deleteColumns="0" deleteRows="0" sort="0" autoFilter="0" pivotTables="0"/>
  <mergeCells count="24">
    <mergeCell ref="K27:K28"/>
    <mergeCell ref="L27:L28"/>
    <mergeCell ref="A29:F29"/>
    <mergeCell ref="K363:L363"/>
    <mergeCell ref="D366:G366"/>
    <mergeCell ref="K366:L366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</mergeCells>
  <pageMargins left="0.19685039370078741" right="0.19685039370078741" top="0" bottom="0.15748031496062992" header="0.11811023622047245" footer="0.11811023622047245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J366"/>
  <sheetViews>
    <sheetView showRuler="0" topLeftCell="A13" zoomScaleNormal="100" workbookViewId="0">
      <selection activeCell="G10" sqref="G10:K10"/>
    </sheetView>
  </sheetViews>
  <sheetFormatPr defaultRowHeight="15"/>
  <cols>
    <col min="1" max="4" width="2" style="1" customWidth="1"/>
    <col min="5" max="5" width="2.140625" style="1" customWidth="1"/>
    <col min="6" max="6" width="3.5703125" style="16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/>
  </cols>
  <sheetData>
    <row r="1" spans="1:36" ht="15" customHeight="1">
      <c r="G1" s="3"/>
      <c r="H1" s="4"/>
      <c r="I1" s="5"/>
      <c r="J1" s="163" t="s">
        <v>0</v>
      </c>
      <c r="K1" s="163"/>
      <c r="L1" s="163"/>
      <c r="M1" s="132"/>
      <c r="N1" s="163"/>
      <c r="O1" s="163"/>
      <c r="P1" s="163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"/>
      <c r="I2"/>
      <c r="J2" s="163" t="s">
        <v>1</v>
      </c>
      <c r="K2" s="163"/>
      <c r="L2" s="163"/>
      <c r="M2" s="132"/>
      <c r="N2" s="163"/>
      <c r="O2" s="163"/>
      <c r="P2" s="163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7"/>
      <c r="I3" s="4"/>
      <c r="J3" s="163" t="s">
        <v>2</v>
      </c>
      <c r="K3" s="163"/>
      <c r="L3" s="163"/>
      <c r="M3" s="132"/>
      <c r="N3" s="163"/>
      <c r="O3" s="163"/>
      <c r="P3" s="163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8" t="s">
        <v>3</v>
      </c>
      <c r="H4" s="4"/>
      <c r="I4"/>
      <c r="J4" s="163" t="s">
        <v>4</v>
      </c>
      <c r="K4" s="163"/>
      <c r="L4" s="163"/>
      <c r="M4" s="132"/>
      <c r="N4" s="133"/>
      <c r="O4" s="133"/>
      <c r="P4" s="163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9"/>
      <c r="I5"/>
      <c r="J5" s="163" t="s">
        <v>5</v>
      </c>
      <c r="K5" s="163"/>
      <c r="L5" s="163"/>
      <c r="M5" s="132"/>
      <c r="N5" s="163"/>
      <c r="O5" s="163"/>
      <c r="P5" s="163"/>
      <c r="Q5" s="163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141" t="s">
        <v>6</v>
      </c>
      <c r="H6" s="163"/>
      <c r="I6" s="163"/>
      <c r="J6" s="10"/>
      <c r="K6" s="10"/>
      <c r="L6" s="11"/>
      <c r="M6" s="132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428" t="s">
        <v>7</v>
      </c>
      <c r="B7" s="429"/>
      <c r="C7" s="429"/>
      <c r="D7" s="429"/>
      <c r="E7" s="429"/>
      <c r="F7" s="429"/>
      <c r="G7" s="429"/>
      <c r="H7" s="429"/>
      <c r="I7" s="429"/>
      <c r="J7" s="429"/>
      <c r="K7" s="429"/>
      <c r="L7" s="429"/>
      <c r="M7" s="13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64"/>
      <c r="B8" s="165"/>
      <c r="C8" s="165"/>
      <c r="D8" s="165"/>
      <c r="E8" s="165"/>
      <c r="F8" s="165"/>
      <c r="G8" s="430" t="s">
        <v>8</v>
      </c>
      <c r="H8" s="430"/>
      <c r="I8" s="430"/>
      <c r="J8" s="430"/>
      <c r="K8" s="430"/>
      <c r="L8" s="165"/>
      <c r="M8" s="13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424" t="s">
        <v>9</v>
      </c>
      <c r="B9" s="424"/>
      <c r="C9" s="424"/>
      <c r="D9" s="424"/>
      <c r="E9" s="424"/>
      <c r="F9" s="424"/>
      <c r="G9" s="424"/>
      <c r="H9" s="424"/>
      <c r="I9" s="424"/>
      <c r="J9" s="424"/>
      <c r="K9" s="424"/>
      <c r="L9" s="424"/>
      <c r="M9" s="13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425" t="s">
        <v>10</v>
      </c>
      <c r="H10" s="425"/>
      <c r="I10" s="425"/>
      <c r="J10" s="425"/>
      <c r="K10" s="425"/>
      <c r="M10" s="132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431" t="s">
        <v>11</v>
      </c>
      <c r="H11" s="431"/>
      <c r="I11" s="431"/>
      <c r="J11" s="431"/>
      <c r="K11" s="43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424" t="s">
        <v>12</v>
      </c>
      <c r="C13" s="424"/>
      <c r="D13" s="424"/>
      <c r="E13" s="424"/>
      <c r="F13" s="424"/>
      <c r="G13" s="424"/>
      <c r="H13" s="424"/>
      <c r="I13" s="424"/>
      <c r="J13" s="424"/>
      <c r="K13" s="424"/>
      <c r="L13" s="424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425" t="s">
        <v>483</v>
      </c>
      <c r="H15" s="425"/>
      <c r="I15" s="425"/>
      <c r="J15" s="425"/>
      <c r="K15" s="425"/>
    </row>
    <row r="16" spans="1:36" ht="11.25" customHeight="1">
      <c r="G16" s="426" t="s">
        <v>13</v>
      </c>
      <c r="H16" s="426"/>
      <c r="I16" s="426"/>
      <c r="J16" s="426"/>
      <c r="K16" s="426"/>
    </row>
    <row r="17" spans="1:17" ht="15" customHeight="1">
      <c r="B17"/>
      <c r="C17"/>
      <c r="D17"/>
      <c r="E17" s="427" t="s">
        <v>234</v>
      </c>
      <c r="F17" s="427"/>
      <c r="G17" s="427"/>
      <c r="H17" s="427"/>
      <c r="I17" s="427"/>
      <c r="J17" s="427"/>
      <c r="K17" s="427"/>
      <c r="L17"/>
    </row>
    <row r="18" spans="1:17" ht="12" customHeight="1">
      <c r="A18" s="432" t="s">
        <v>14</v>
      </c>
      <c r="B18" s="432"/>
      <c r="C18" s="432"/>
      <c r="D18" s="432"/>
      <c r="E18" s="432"/>
      <c r="F18" s="432"/>
      <c r="G18" s="432"/>
      <c r="H18" s="432"/>
      <c r="I18" s="432"/>
      <c r="J18" s="432"/>
      <c r="K18" s="432"/>
      <c r="L18" s="432"/>
      <c r="M18" s="134"/>
    </row>
    <row r="19" spans="1:17" ht="12" customHeight="1">
      <c r="F19" s="1"/>
      <c r="J19" s="12"/>
      <c r="K19" s="13"/>
      <c r="L19" s="14" t="s">
        <v>15</v>
      </c>
      <c r="M19" s="134"/>
    </row>
    <row r="20" spans="1:17" ht="11.25" customHeight="1">
      <c r="F20" s="1"/>
      <c r="J20" s="15" t="s">
        <v>16</v>
      </c>
      <c r="K20" s="7"/>
      <c r="L20" s="16"/>
      <c r="M20" s="134"/>
    </row>
    <row r="21" spans="1:17" ht="12" customHeight="1">
      <c r="E21" s="163"/>
      <c r="F21" s="166"/>
      <c r="I21" s="18"/>
      <c r="J21" s="18"/>
      <c r="K21" s="19" t="s">
        <v>17</v>
      </c>
      <c r="L21" s="16"/>
      <c r="M21" s="134"/>
    </row>
    <row r="22" spans="1:17" ht="14.25" customHeight="1">
      <c r="A22" s="433" t="s">
        <v>235</v>
      </c>
      <c r="B22" s="433"/>
      <c r="C22" s="433"/>
      <c r="D22" s="433"/>
      <c r="E22" s="433"/>
      <c r="F22" s="433"/>
      <c r="G22" s="433"/>
      <c r="H22" s="433"/>
      <c r="I22" s="433"/>
      <c r="K22" s="19" t="s">
        <v>18</v>
      </c>
      <c r="L22" s="20" t="s">
        <v>19</v>
      </c>
      <c r="M22" s="134"/>
    </row>
    <row r="23" spans="1:17" ht="43.5" customHeight="1">
      <c r="A23" s="433" t="s">
        <v>236</v>
      </c>
      <c r="B23" s="433"/>
      <c r="C23" s="433"/>
      <c r="D23" s="433"/>
      <c r="E23" s="433"/>
      <c r="F23" s="433"/>
      <c r="G23" s="433"/>
      <c r="H23" s="433"/>
      <c r="I23" s="433"/>
      <c r="J23" s="167" t="s">
        <v>21</v>
      </c>
      <c r="K23" s="21" t="s">
        <v>33</v>
      </c>
      <c r="L23" s="16"/>
      <c r="M23" s="134"/>
    </row>
    <row r="24" spans="1:17" ht="12.75" customHeight="1">
      <c r="F24" s="1"/>
      <c r="G24" s="22" t="s">
        <v>22</v>
      </c>
      <c r="H24" s="23" t="s">
        <v>249</v>
      </c>
      <c r="I24" s="24"/>
      <c r="J24" s="25"/>
      <c r="K24" s="16"/>
      <c r="L24" s="16"/>
      <c r="M24" s="134"/>
    </row>
    <row r="25" spans="1:17" ht="13.5" customHeight="1">
      <c r="F25" s="1"/>
      <c r="G25" s="438" t="s">
        <v>23</v>
      </c>
      <c r="H25" s="438"/>
      <c r="I25" s="142" t="s">
        <v>238</v>
      </c>
      <c r="J25" s="143" t="s">
        <v>239</v>
      </c>
      <c r="K25" s="144" t="s">
        <v>240</v>
      </c>
      <c r="L25" s="144" t="s">
        <v>240</v>
      </c>
      <c r="M25" s="134"/>
    </row>
    <row r="26" spans="1:17">
      <c r="A26" s="434" t="s">
        <v>250</v>
      </c>
      <c r="B26" s="434"/>
      <c r="C26" s="434"/>
      <c r="D26" s="434"/>
      <c r="E26" s="434"/>
      <c r="F26" s="434"/>
      <c r="G26" s="434"/>
      <c r="H26" s="434"/>
      <c r="I26" s="434"/>
      <c r="J26" s="26"/>
      <c r="K26" s="27"/>
      <c r="L26" s="28" t="s">
        <v>24</v>
      </c>
      <c r="M26" s="135"/>
    </row>
    <row r="27" spans="1:17" ht="24" customHeight="1">
      <c r="A27" s="442" t="s">
        <v>25</v>
      </c>
      <c r="B27" s="443"/>
      <c r="C27" s="443"/>
      <c r="D27" s="443"/>
      <c r="E27" s="443"/>
      <c r="F27" s="443"/>
      <c r="G27" s="446" t="s">
        <v>26</v>
      </c>
      <c r="H27" s="448" t="s">
        <v>27</v>
      </c>
      <c r="I27" s="450" t="s">
        <v>28</v>
      </c>
      <c r="J27" s="451"/>
      <c r="K27" s="452" t="s">
        <v>29</v>
      </c>
      <c r="L27" s="454" t="s">
        <v>30</v>
      </c>
      <c r="M27" s="135"/>
    </row>
    <row r="28" spans="1:17" ht="46.5" customHeight="1">
      <c r="A28" s="444"/>
      <c r="B28" s="445"/>
      <c r="C28" s="445"/>
      <c r="D28" s="445"/>
      <c r="E28" s="445"/>
      <c r="F28" s="445"/>
      <c r="G28" s="447"/>
      <c r="H28" s="449"/>
      <c r="I28" s="29" t="s">
        <v>31</v>
      </c>
      <c r="J28" s="30" t="s">
        <v>32</v>
      </c>
      <c r="K28" s="453"/>
      <c r="L28" s="455"/>
    </row>
    <row r="29" spans="1:17" ht="11.25" customHeight="1">
      <c r="A29" s="435" t="s">
        <v>33</v>
      </c>
      <c r="B29" s="436"/>
      <c r="C29" s="436"/>
      <c r="D29" s="436"/>
      <c r="E29" s="436"/>
      <c r="F29" s="437"/>
      <c r="G29" s="31">
        <v>2</v>
      </c>
      <c r="H29" s="32">
        <v>3</v>
      </c>
      <c r="I29" s="33" t="s">
        <v>34</v>
      </c>
      <c r="J29" s="34" t="s">
        <v>35</v>
      </c>
      <c r="K29" s="35">
        <v>6</v>
      </c>
      <c r="L29" s="35">
        <v>7</v>
      </c>
    </row>
    <row r="30" spans="1:17" s="117" customFormat="1" ht="14.25" customHeight="1">
      <c r="A30" s="36">
        <v>2</v>
      </c>
      <c r="B30" s="36"/>
      <c r="C30" s="37"/>
      <c r="D30" s="38"/>
      <c r="E30" s="36"/>
      <c r="F30" s="39"/>
      <c r="G30" s="38" t="s">
        <v>36</v>
      </c>
      <c r="H30" s="40">
        <v>1</v>
      </c>
      <c r="I30" s="41">
        <f>SUM(I31+I42+I61+I82+I89+I109+I131+I150+I160)</f>
        <v>23853</v>
      </c>
      <c r="J30" s="41">
        <f>SUM(J31+J42+J61+J82+J89+J109+J131+J150+J160)</f>
        <v>23853</v>
      </c>
      <c r="K30" s="42">
        <f>SUM(K31+K42+K61+K82+K89+K109+K131+K150+K160)</f>
        <v>23853</v>
      </c>
      <c r="L30" s="41">
        <f>SUM(L31+L42+L61+L82+L89+L109+L131+L150+L160)</f>
        <v>23853</v>
      </c>
    </row>
    <row r="31" spans="1:17" ht="16.5" customHeight="1">
      <c r="A31" s="36">
        <v>2</v>
      </c>
      <c r="B31" s="43">
        <v>1</v>
      </c>
      <c r="C31" s="44"/>
      <c r="D31" s="45"/>
      <c r="E31" s="46"/>
      <c r="F31" s="47"/>
      <c r="G31" s="48" t="s">
        <v>37</v>
      </c>
      <c r="H31" s="40">
        <v>2</v>
      </c>
      <c r="I31" s="41">
        <f>SUM(I32+I38)</f>
        <v>11100</v>
      </c>
      <c r="J31" s="41">
        <f>SUM(J32+J38)</f>
        <v>11100</v>
      </c>
      <c r="K31" s="49">
        <f>SUM(K32+K38)</f>
        <v>11100</v>
      </c>
      <c r="L31" s="50">
        <f>SUM(L32+L38)</f>
        <v>11100</v>
      </c>
    </row>
    <row r="32" spans="1:17" ht="14.25" hidden="1" customHeight="1" collapsed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38</v>
      </c>
      <c r="H32" s="40">
        <v>3</v>
      </c>
      <c r="I32" s="41">
        <f>SUM(I33)</f>
        <v>10900</v>
      </c>
      <c r="J32" s="41">
        <f>SUM(J33)</f>
        <v>10900</v>
      </c>
      <c r="K32" s="42">
        <f>SUM(K33)</f>
        <v>10900</v>
      </c>
      <c r="L32" s="41">
        <f>SUM(L33)</f>
        <v>10900</v>
      </c>
      <c r="Q32" s="136"/>
    </row>
    <row r="33" spans="1:19" ht="13.5" hidden="1" customHeight="1" collapsed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38</v>
      </c>
      <c r="H33" s="40">
        <v>4</v>
      </c>
      <c r="I33" s="41">
        <f>SUM(I34+I36)</f>
        <v>10900</v>
      </c>
      <c r="J33" s="41">
        <f t="shared" ref="J33:L34" si="0">SUM(J34)</f>
        <v>10900</v>
      </c>
      <c r="K33" s="41">
        <f t="shared" si="0"/>
        <v>10900</v>
      </c>
      <c r="L33" s="41">
        <f t="shared" si="0"/>
        <v>10900</v>
      </c>
      <c r="Q33" s="136"/>
      <c r="R33" s="136"/>
    </row>
    <row r="34" spans="1:19" ht="14.25" hidden="1" customHeight="1" collapsed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39</v>
      </c>
      <c r="H34" s="40">
        <v>5</v>
      </c>
      <c r="I34" s="42">
        <f>SUM(I35)</f>
        <v>10900</v>
      </c>
      <c r="J34" s="42">
        <f t="shared" si="0"/>
        <v>10900</v>
      </c>
      <c r="K34" s="42">
        <f t="shared" si="0"/>
        <v>10900</v>
      </c>
      <c r="L34" s="42">
        <f t="shared" si="0"/>
        <v>10900</v>
      </c>
      <c r="Q34" s="136"/>
      <c r="R34" s="136"/>
    </row>
    <row r="35" spans="1:19" ht="14.2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39</v>
      </c>
      <c r="H35" s="40">
        <v>6</v>
      </c>
      <c r="I35" s="56">
        <v>10900</v>
      </c>
      <c r="J35" s="57">
        <v>10900</v>
      </c>
      <c r="K35" s="57">
        <v>10900</v>
      </c>
      <c r="L35" s="57">
        <v>10900</v>
      </c>
      <c r="Q35" s="136"/>
      <c r="R35" s="136"/>
    </row>
    <row r="36" spans="1:19" ht="12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40</v>
      </c>
      <c r="H36" s="40">
        <v>7</v>
      </c>
      <c r="I36" s="42">
        <f>I37</f>
        <v>0</v>
      </c>
      <c r="J36" s="42">
        <f>J37</f>
        <v>0</v>
      </c>
      <c r="K36" s="42">
        <f>K37</f>
        <v>0</v>
      </c>
      <c r="L36" s="42">
        <f>L37</f>
        <v>0</v>
      </c>
      <c r="Q36" s="136"/>
      <c r="R36" s="136"/>
    </row>
    <row r="37" spans="1:19" ht="12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40</v>
      </c>
      <c r="H37" s="40">
        <v>8</v>
      </c>
      <c r="I37" s="57">
        <v>0</v>
      </c>
      <c r="J37" s="58">
        <v>0</v>
      </c>
      <c r="K37" s="57">
        <v>0</v>
      </c>
      <c r="L37" s="58">
        <v>0</v>
      </c>
      <c r="Q37" s="136"/>
      <c r="R37" s="136"/>
    </row>
    <row r="38" spans="1:19" ht="13.5" hidden="1" customHeight="1" collapsed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41</v>
      </c>
      <c r="H38" s="40">
        <v>9</v>
      </c>
      <c r="I38" s="42">
        <f t="shared" ref="I38:L40" si="1">I39</f>
        <v>200</v>
      </c>
      <c r="J38" s="41">
        <f t="shared" si="1"/>
        <v>200</v>
      </c>
      <c r="K38" s="42">
        <f t="shared" si="1"/>
        <v>200</v>
      </c>
      <c r="L38" s="41">
        <f t="shared" si="1"/>
        <v>200</v>
      </c>
      <c r="Q38" s="136"/>
      <c r="R38" s="136"/>
    </row>
    <row r="39" spans="1:19" ht="15.75" hidden="1" customHeight="1" collapsed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41</v>
      </c>
      <c r="H39" s="40">
        <v>10</v>
      </c>
      <c r="I39" s="42">
        <f t="shared" si="1"/>
        <v>200</v>
      </c>
      <c r="J39" s="41">
        <f t="shared" si="1"/>
        <v>200</v>
      </c>
      <c r="K39" s="41">
        <f t="shared" si="1"/>
        <v>200</v>
      </c>
      <c r="L39" s="41">
        <f t="shared" si="1"/>
        <v>200</v>
      </c>
      <c r="Q39" s="136"/>
    </row>
    <row r="40" spans="1:19" ht="13.5" hidden="1" customHeight="1" collapsed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41</v>
      </c>
      <c r="H40" s="40">
        <v>11</v>
      </c>
      <c r="I40" s="41">
        <f t="shared" si="1"/>
        <v>200</v>
      </c>
      <c r="J40" s="41">
        <f t="shared" si="1"/>
        <v>200</v>
      </c>
      <c r="K40" s="41">
        <f t="shared" si="1"/>
        <v>200</v>
      </c>
      <c r="L40" s="41">
        <f t="shared" si="1"/>
        <v>200</v>
      </c>
      <c r="Q40" s="136"/>
      <c r="R40" s="136"/>
    </row>
    <row r="41" spans="1:19" ht="14.25" customHeight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41</v>
      </c>
      <c r="H41" s="40">
        <v>12</v>
      </c>
      <c r="I41" s="58">
        <v>200</v>
      </c>
      <c r="J41" s="57">
        <v>200</v>
      </c>
      <c r="K41" s="57">
        <v>200</v>
      </c>
      <c r="L41" s="57">
        <v>200</v>
      </c>
      <c r="Q41" s="136"/>
      <c r="R41" s="136"/>
    </row>
    <row r="42" spans="1:19" ht="26.25" customHeight="1">
      <c r="A42" s="59">
        <v>2</v>
      </c>
      <c r="B42" s="60">
        <v>2</v>
      </c>
      <c r="C42" s="44"/>
      <c r="D42" s="45"/>
      <c r="E42" s="46"/>
      <c r="F42" s="47"/>
      <c r="G42" s="48" t="s">
        <v>42</v>
      </c>
      <c r="H42" s="40">
        <v>13</v>
      </c>
      <c r="I42" s="61">
        <f t="shared" ref="I42:L44" si="2">I43</f>
        <v>5700</v>
      </c>
      <c r="J42" s="62">
        <f t="shared" si="2"/>
        <v>5700</v>
      </c>
      <c r="K42" s="61">
        <f t="shared" si="2"/>
        <v>5700</v>
      </c>
      <c r="L42" s="61">
        <f t="shared" si="2"/>
        <v>5700</v>
      </c>
    </row>
    <row r="43" spans="1:19" ht="27" hidden="1" customHeight="1" collapsed="1">
      <c r="A43" s="55">
        <v>2</v>
      </c>
      <c r="B43" s="51">
        <v>2</v>
      </c>
      <c r="C43" s="52">
        <v>1</v>
      </c>
      <c r="D43" s="53"/>
      <c r="E43" s="51"/>
      <c r="F43" s="54"/>
      <c r="G43" s="45" t="s">
        <v>42</v>
      </c>
      <c r="H43" s="40">
        <v>14</v>
      </c>
      <c r="I43" s="41">
        <f t="shared" si="2"/>
        <v>5700</v>
      </c>
      <c r="J43" s="42">
        <f t="shared" si="2"/>
        <v>5700</v>
      </c>
      <c r="K43" s="41">
        <f t="shared" si="2"/>
        <v>5700</v>
      </c>
      <c r="L43" s="42">
        <f t="shared" si="2"/>
        <v>5700</v>
      </c>
      <c r="Q43" s="136"/>
      <c r="S43" s="136"/>
    </row>
    <row r="44" spans="1:19" ht="15.75" hidden="1" customHeight="1" collapsed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5" t="s">
        <v>42</v>
      </c>
      <c r="H44" s="40">
        <v>15</v>
      </c>
      <c r="I44" s="41">
        <f t="shared" si="2"/>
        <v>5700</v>
      </c>
      <c r="J44" s="42">
        <f t="shared" si="2"/>
        <v>5700</v>
      </c>
      <c r="K44" s="50">
        <f t="shared" si="2"/>
        <v>5700</v>
      </c>
      <c r="L44" s="50">
        <f t="shared" si="2"/>
        <v>5700</v>
      </c>
      <c r="Q44" s="136"/>
      <c r="R44" s="136"/>
    </row>
    <row r="45" spans="1:19" ht="24.75" hidden="1" customHeight="1" collapsed="1">
      <c r="A45" s="63">
        <v>2</v>
      </c>
      <c r="B45" s="64">
        <v>2</v>
      </c>
      <c r="C45" s="65">
        <v>1</v>
      </c>
      <c r="D45" s="66">
        <v>1</v>
      </c>
      <c r="E45" s="64">
        <v>1</v>
      </c>
      <c r="F45" s="67"/>
      <c r="G45" s="45" t="s">
        <v>42</v>
      </c>
      <c r="H45" s="40">
        <v>16</v>
      </c>
      <c r="I45" s="68">
        <f>SUM(I46:I60)</f>
        <v>5700</v>
      </c>
      <c r="J45" s="68">
        <f>SUM(J46:J60)</f>
        <v>5700</v>
      </c>
      <c r="K45" s="69">
        <f>SUM(K46:K60)</f>
        <v>5700</v>
      </c>
      <c r="L45" s="69">
        <f>SUM(L46:L60)</f>
        <v>5700</v>
      </c>
      <c r="Q45" s="136"/>
      <c r="R45" s="136"/>
    </row>
    <row r="46" spans="1:19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70">
        <v>1</v>
      </c>
      <c r="G46" s="53" t="s">
        <v>43</v>
      </c>
      <c r="H46" s="40">
        <v>17</v>
      </c>
      <c r="I46" s="57">
        <v>0</v>
      </c>
      <c r="J46" s="57">
        <v>0</v>
      </c>
      <c r="K46" s="57">
        <v>0</v>
      </c>
      <c r="L46" s="57">
        <v>0</v>
      </c>
      <c r="Q46" s="136"/>
      <c r="R46" s="136"/>
    </row>
    <row r="47" spans="1:19" ht="26.25" hidden="1" customHeight="1" collapsed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44</v>
      </c>
      <c r="H47" s="40">
        <v>18</v>
      </c>
      <c r="I47" s="57">
        <v>0</v>
      </c>
      <c r="J47" s="57">
        <v>0</v>
      </c>
      <c r="K47" s="57">
        <v>0</v>
      </c>
      <c r="L47" s="57">
        <v>0</v>
      </c>
      <c r="Q47" s="136"/>
      <c r="R47" s="136"/>
    </row>
    <row r="48" spans="1:19" ht="26.25" hidden="1" customHeight="1" collapsed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45</v>
      </c>
      <c r="H48" s="40">
        <v>19</v>
      </c>
      <c r="I48" s="57">
        <v>0</v>
      </c>
      <c r="J48" s="57">
        <v>0</v>
      </c>
      <c r="K48" s="57">
        <v>0</v>
      </c>
      <c r="L48" s="57">
        <v>0</v>
      </c>
      <c r="Q48" s="136"/>
      <c r="R48" s="136"/>
    </row>
    <row r="49" spans="1:19" ht="27" customHeight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46</v>
      </c>
      <c r="H49" s="40">
        <v>20</v>
      </c>
      <c r="I49" s="57">
        <v>5700</v>
      </c>
      <c r="J49" s="57">
        <v>5700</v>
      </c>
      <c r="K49" s="57">
        <v>5700</v>
      </c>
      <c r="L49" s="57">
        <v>5700</v>
      </c>
      <c r="Q49" s="136"/>
      <c r="R49" s="136"/>
    </row>
    <row r="50" spans="1:19" ht="26.25" hidden="1" customHeight="1" collapsed="1">
      <c r="A50" s="71">
        <v>2</v>
      </c>
      <c r="B50" s="46">
        <v>2</v>
      </c>
      <c r="C50" s="44">
        <v>1</v>
      </c>
      <c r="D50" s="45">
        <v>1</v>
      </c>
      <c r="E50" s="46">
        <v>1</v>
      </c>
      <c r="F50" s="47">
        <v>7</v>
      </c>
      <c r="G50" s="45" t="s">
        <v>47</v>
      </c>
      <c r="H50" s="40">
        <v>21</v>
      </c>
      <c r="I50" s="57">
        <v>0</v>
      </c>
      <c r="J50" s="57">
        <v>0</v>
      </c>
      <c r="K50" s="57">
        <v>0</v>
      </c>
      <c r="L50" s="57">
        <v>0</v>
      </c>
      <c r="Q50" s="136"/>
      <c r="R50" s="136"/>
    </row>
    <row r="51" spans="1:19" ht="1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48</v>
      </c>
      <c r="H51" s="40">
        <v>22</v>
      </c>
      <c r="I51" s="58">
        <v>0</v>
      </c>
      <c r="J51" s="57">
        <v>0</v>
      </c>
      <c r="K51" s="57">
        <v>0</v>
      </c>
      <c r="L51" s="57">
        <v>0</v>
      </c>
      <c r="Q51" s="136"/>
      <c r="R51" s="136"/>
    </row>
    <row r="52" spans="1:19" ht="15.75" hidden="1" customHeight="1" collapsed="1">
      <c r="A52" s="63">
        <v>2</v>
      </c>
      <c r="B52" s="72">
        <v>2</v>
      </c>
      <c r="C52" s="73">
        <v>1</v>
      </c>
      <c r="D52" s="73">
        <v>1</v>
      </c>
      <c r="E52" s="73">
        <v>1</v>
      </c>
      <c r="F52" s="74">
        <v>12</v>
      </c>
      <c r="G52" s="75" t="s">
        <v>49</v>
      </c>
      <c r="H52" s="40">
        <v>23</v>
      </c>
      <c r="I52" s="76">
        <v>0</v>
      </c>
      <c r="J52" s="57">
        <v>0</v>
      </c>
      <c r="K52" s="57">
        <v>0</v>
      </c>
      <c r="L52" s="57">
        <v>0</v>
      </c>
      <c r="Q52" s="136"/>
      <c r="R52" s="136"/>
    </row>
    <row r="53" spans="1:19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7" t="s">
        <v>50</v>
      </c>
      <c r="H53" s="40">
        <v>24</v>
      </c>
      <c r="I53" s="58">
        <v>0</v>
      </c>
      <c r="J53" s="58">
        <v>0</v>
      </c>
      <c r="K53" s="58">
        <v>0</v>
      </c>
      <c r="L53" s="58">
        <v>0</v>
      </c>
      <c r="Q53" s="136"/>
      <c r="R53" s="136"/>
    </row>
    <row r="54" spans="1:19" ht="27.75" hidden="1" customHeight="1" collapsed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51</v>
      </c>
      <c r="H54" s="40">
        <v>25</v>
      </c>
      <c r="I54" s="58">
        <v>0</v>
      </c>
      <c r="J54" s="57">
        <v>0</v>
      </c>
      <c r="K54" s="57">
        <v>0</v>
      </c>
      <c r="L54" s="57">
        <v>0</v>
      </c>
      <c r="Q54" s="136"/>
      <c r="R54" s="136"/>
    </row>
    <row r="55" spans="1:19" ht="15.75" hidden="1" customHeight="1" collapsed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52</v>
      </c>
      <c r="H55" s="40">
        <v>26</v>
      </c>
      <c r="I55" s="58">
        <v>0</v>
      </c>
      <c r="J55" s="57">
        <v>0</v>
      </c>
      <c r="K55" s="57">
        <v>0</v>
      </c>
      <c r="L55" s="57">
        <v>0</v>
      </c>
      <c r="Q55" s="136"/>
      <c r="R55" s="136"/>
    </row>
    <row r="56" spans="1:19" ht="27.7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53</v>
      </c>
      <c r="H56" s="40">
        <v>27</v>
      </c>
      <c r="I56" s="58">
        <v>0</v>
      </c>
      <c r="J56" s="58">
        <v>0</v>
      </c>
      <c r="K56" s="58">
        <v>0</v>
      </c>
      <c r="L56" s="58">
        <v>0</v>
      </c>
      <c r="Q56" s="136"/>
      <c r="R56" s="136"/>
    </row>
    <row r="57" spans="1:19" ht="14.25" hidden="1" customHeight="1" collapsed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54</v>
      </c>
      <c r="H57" s="40">
        <v>28</v>
      </c>
      <c r="I57" s="58">
        <v>0</v>
      </c>
      <c r="J57" s="57">
        <v>0</v>
      </c>
      <c r="K57" s="57">
        <v>0</v>
      </c>
      <c r="L57" s="57">
        <v>0</v>
      </c>
      <c r="Q57" s="136"/>
      <c r="R57" s="136"/>
    </row>
    <row r="58" spans="1:19" ht="27.75" hidden="1" customHeight="1" collapsed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55</v>
      </c>
      <c r="H58" s="40">
        <v>29</v>
      </c>
      <c r="I58" s="58">
        <v>0</v>
      </c>
      <c r="J58" s="57">
        <v>0</v>
      </c>
      <c r="K58" s="57">
        <v>0</v>
      </c>
      <c r="L58" s="57">
        <v>0</v>
      </c>
      <c r="Q58" s="136"/>
      <c r="R58" s="136"/>
    </row>
    <row r="59" spans="1:19" ht="12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56</v>
      </c>
      <c r="H59" s="40">
        <v>30</v>
      </c>
      <c r="I59" s="58">
        <v>0</v>
      </c>
      <c r="J59" s="57">
        <v>0</v>
      </c>
      <c r="K59" s="57">
        <v>0</v>
      </c>
      <c r="L59" s="57">
        <v>0</v>
      </c>
      <c r="Q59" s="136"/>
      <c r="R59" s="136"/>
    </row>
    <row r="60" spans="1:19" ht="15" hidden="1" customHeight="1" collapsed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57</v>
      </c>
      <c r="H60" s="40">
        <v>31</v>
      </c>
      <c r="I60" s="58">
        <v>0</v>
      </c>
      <c r="J60" s="57">
        <v>0</v>
      </c>
      <c r="K60" s="57">
        <v>0</v>
      </c>
      <c r="L60" s="57">
        <v>0</v>
      </c>
      <c r="Q60" s="136"/>
      <c r="R60" s="136"/>
    </row>
    <row r="61" spans="1:19" ht="14.25" hidden="1" customHeight="1" collapsed="1">
      <c r="A61" s="78">
        <v>2</v>
      </c>
      <c r="B61" s="79">
        <v>3</v>
      </c>
      <c r="C61" s="43"/>
      <c r="D61" s="44"/>
      <c r="E61" s="44"/>
      <c r="F61" s="47"/>
      <c r="G61" s="80" t="s">
        <v>58</v>
      </c>
      <c r="H61" s="40">
        <v>32</v>
      </c>
      <c r="I61" s="61">
        <f>I62</f>
        <v>0</v>
      </c>
      <c r="J61" s="61">
        <f>J62</f>
        <v>0</v>
      </c>
      <c r="K61" s="61">
        <f>K62</f>
        <v>0</v>
      </c>
      <c r="L61" s="61">
        <f>L62</f>
        <v>0</v>
      </c>
    </row>
    <row r="62" spans="1:19" ht="13.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59</v>
      </c>
      <c r="H62" s="40">
        <v>33</v>
      </c>
      <c r="I62" s="41">
        <f>SUM(I63+I68+I73)</f>
        <v>0</v>
      </c>
      <c r="J62" s="81">
        <f>SUM(J63+J68+J73)</f>
        <v>0</v>
      </c>
      <c r="K62" s="42">
        <f>SUM(K63+K68+K73)</f>
        <v>0</v>
      </c>
      <c r="L62" s="41">
        <f>SUM(L63+L68+L73)</f>
        <v>0</v>
      </c>
      <c r="Q62" s="136"/>
      <c r="S62" s="136"/>
    </row>
    <row r="63" spans="1:19" ht="1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60</v>
      </c>
      <c r="H63" s="40">
        <v>34</v>
      </c>
      <c r="I63" s="41">
        <f>I64</f>
        <v>0</v>
      </c>
      <c r="J63" s="81">
        <f>J64</f>
        <v>0</v>
      </c>
      <c r="K63" s="42">
        <f>K64</f>
        <v>0</v>
      </c>
      <c r="L63" s="41">
        <f>L64</f>
        <v>0</v>
      </c>
      <c r="Q63" s="136"/>
      <c r="R63" s="136"/>
    </row>
    <row r="64" spans="1:19" ht="13.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60</v>
      </c>
      <c r="H64" s="40">
        <v>35</v>
      </c>
      <c r="I64" s="41">
        <f>SUM(I65:I67)</f>
        <v>0</v>
      </c>
      <c r="J64" s="81">
        <f>SUM(J65:J67)</f>
        <v>0</v>
      </c>
      <c r="K64" s="42">
        <f>SUM(K65:K67)</f>
        <v>0</v>
      </c>
      <c r="L64" s="41">
        <f>SUM(L65:L67)</f>
        <v>0</v>
      </c>
      <c r="Q64" s="136"/>
      <c r="R64" s="136"/>
    </row>
    <row r="65" spans="1:18" s="137" customFormat="1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61</v>
      </c>
      <c r="H65" s="40">
        <v>36</v>
      </c>
      <c r="I65" s="58">
        <v>0</v>
      </c>
      <c r="J65" s="58">
        <v>0</v>
      </c>
      <c r="K65" s="58">
        <v>0</v>
      </c>
      <c r="L65" s="58">
        <v>0</v>
      </c>
      <c r="Q65" s="136"/>
      <c r="R65" s="136"/>
    </row>
    <row r="66" spans="1:18" ht="19.5" hidden="1" customHeight="1" collapsed="1">
      <c r="A66" s="55">
        <v>2</v>
      </c>
      <c r="B66" s="46">
        <v>3</v>
      </c>
      <c r="C66" s="44">
        <v>1</v>
      </c>
      <c r="D66" s="44">
        <v>1</v>
      </c>
      <c r="E66" s="44">
        <v>1</v>
      </c>
      <c r="F66" s="47">
        <v>2</v>
      </c>
      <c r="G66" s="45" t="s">
        <v>62</v>
      </c>
      <c r="H66" s="40">
        <v>37</v>
      </c>
      <c r="I66" s="56">
        <v>0</v>
      </c>
      <c r="J66" s="56">
        <v>0</v>
      </c>
      <c r="K66" s="56">
        <v>0</v>
      </c>
      <c r="L66" s="56">
        <v>0</v>
      </c>
      <c r="Q66" s="136"/>
      <c r="R66" s="136"/>
    </row>
    <row r="67" spans="1:18" ht="16.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63</v>
      </c>
      <c r="H67" s="40">
        <v>38</v>
      </c>
      <c r="I67" s="58">
        <v>0</v>
      </c>
      <c r="J67" s="58">
        <v>0</v>
      </c>
      <c r="K67" s="58">
        <v>0</v>
      </c>
      <c r="L67" s="58">
        <v>0</v>
      </c>
      <c r="Q67" s="136"/>
      <c r="R67" s="136"/>
    </row>
    <row r="68" spans="1:18" ht="29.25" hidden="1" customHeight="1" collapsed="1">
      <c r="A68" s="46">
        <v>2</v>
      </c>
      <c r="B68" s="44">
        <v>3</v>
      </c>
      <c r="C68" s="44">
        <v>1</v>
      </c>
      <c r="D68" s="44">
        <v>2</v>
      </c>
      <c r="E68" s="44"/>
      <c r="F68" s="47"/>
      <c r="G68" s="45" t="s">
        <v>64</v>
      </c>
      <c r="H68" s="40">
        <v>39</v>
      </c>
      <c r="I68" s="61">
        <f>I69</f>
        <v>0</v>
      </c>
      <c r="J68" s="82">
        <f>J69</f>
        <v>0</v>
      </c>
      <c r="K68" s="62">
        <f>K69</f>
        <v>0</v>
      </c>
      <c r="L68" s="62">
        <f>L69</f>
        <v>0</v>
      </c>
      <c r="Q68" s="136"/>
      <c r="R68" s="136"/>
    </row>
    <row r="69" spans="1:18" ht="27" hidden="1" customHeight="1" collapsed="1">
      <c r="A69" s="64">
        <v>2</v>
      </c>
      <c r="B69" s="65">
        <v>3</v>
      </c>
      <c r="C69" s="65">
        <v>1</v>
      </c>
      <c r="D69" s="65">
        <v>2</v>
      </c>
      <c r="E69" s="65">
        <v>1</v>
      </c>
      <c r="F69" s="67"/>
      <c r="G69" s="45" t="s">
        <v>64</v>
      </c>
      <c r="H69" s="40">
        <v>40</v>
      </c>
      <c r="I69" s="50">
        <f>SUM(I70:I72)</f>
        <v>0</v>
      </c>
      <c r="J69" s="83">
        <f>SUM(J70:J72)</f>
        <v>0</v>
      </c>
      <c r="K69" s="49">
        <f>SUM(K70:K72)</f>
        <v>0</v>
      </c>
      <c r="L69" s="42">
        <f>SUM(L70:L72)</f>
        <v>0</v>
      </c>
      <c r="Q69" s="136"/>
      <c r="R69" s="136"/>
    </row>
    <row r="70" spans="1:18" s="137" customFormat="1" ht="27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61</v>
      </c>
      <c r="H70" s="40">
        <v>41</v>
      </c>
      <c r="I70" s="58">
        <v>0</v>
      </c>
      <c r="J70" s="58">
        <v>0</v>
      </c>
      <c r="K70" s="58">
        <v>0</v>
      </c>
      <c r="L70" s="58">
        <v>0</v>
      </c>
      <c r="Q70" s="136"/>
      <c r="R70" s="136"/>
    </row>
    <row r="71" spans="1:18" ht="16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62</v>
      </c>
      <c r="H71" s="40">
        <v>42</v>
      </c>
      <c r="I71" s="58">
        <v>0</v>
      </c>
      <c r="J71" s="58">
        <v>0</v>
      </c>
      <c r="K71" s="58">
        <v>0</v>
      </c>
      <c r="L71" s="58">
        <v>0</v>
      </c>
      <c r="Q71" s="136"/>
      <c r="R71" s="136"/>
    </row>
    <row r="72" spans="1:18" ht="1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63</v>
      </c>
      <c r="H72" s="40">
        <v>43</v>
      </c>
      <c r="I72" s="58">
        <v>0</v>
      </c>
      <c r="J72" s="58">
        <v>0</v>
      </c>
      <c r="K72" s="58">
        <v>0</v>
      </c>
      <c r="L72" s="58">
        <v>0</v>
      </c>
      <c r="Q72" s="136"/>
      <c r="R72" s="136"/>
    </row>
    <row r="73" spans="1:18" ht="27.7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65</v>
      </c>
      <c r="H73" s="40">
        <v>44</v>
      </c>
      <c r="I73" s="41">
        <f>I74</f>
        <v>0</v>
      </c>
      <c r="J73" s="81">
        <f>J74</f>
        <v>0</v>
      </c>
      <c r="K73" s="42">
        <f>K74</f>
        <v>0</v>
      </c>
      <c r="L73" s="42">
        <f>L74</f>
        <v>0</v>
      </c>
      <c r="Q73" s="136"/>
      <c r="R73" s="136"/>
    </row>
    <row r="74" spans="1:18" ht="26.2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66</v>
      </c>
      <c r="H74" s="40">
        <v>45</v>
      </c>
      <c r="I74" s="41">
        <f>SUM(I75:I77)</f>
        <v>0</v>
      </c>
      <c r="J74" s="81">
        <f>SUM(J75:J77)</f>
        <v>0</v>
      </c>
      <c r="K74" s="42">
        <f>SUM(K75:K77)</f>
        <v>0</v>
      </c>
      <c r="L74" s="42">
        <f>SUM(L75:L77)</f>
        <v>0</v>
      </c>
      <c r="Q74" s="136"/>
      <c r="R74" s="136"/>
    </row>
    <row r="75" spans="1:18" ht="15" hidden="1" customHeight="1" collapsed="1">
      <c r="A75" s="46">
        <v>2</v>
      </c>
      <c r="B75" s="44">
        <v>3</v>
      </c>
      <c r="C75" s="44">
        <v>1</v>
      </c>
      <c r="D75" s="44">
        <v>3</v>
      </c>
      <c r="E75" s="44">
        <v>1</v>
      </c>
      <c r="F75" s="47">
        <v>1</v>
      </c>
      <c r="G75" s="71" t="s">
        <v>67</v>
      </c>
      <c r="H75" s="40">
        <v>46</v>
      </c>
      <c r="I75" s="56">
        <v>0</v>
      </c>
      <c r="J75" s="56">
        <v>0</v>
      </c>
      <c r="K75" s="56">
        <v>0</v>
      </c>
      <c r="L75" s="56">
        <v>0</v>
      </c>
      <c r="Q75" s="136"/>
      <c r="R75" s="136"/>
    </row>
    <row r="76" spans="1:18" ht="16.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68</v>
      </c>
      <c r="H76" s="40">
        <v>47</v>
      </c>
      <c r="I76" s="58">
        <v>0</v>
      </c>
      <c r="J76" s="58">
        <v>0</v>
      </c>
      <c r="K76" s="58">
        <v>0</v>
      </c>
      <c r="L76" s="58">
        <v>0</v>
      </c>
      <c r="Q76" s="136"/>
      <c r="R76" s="136"/>
    </row>
    <row r="77" spans="1:18" ht="17.25" hidden="1" customHeight="1" collapsed="1">
      <c r="A77" s="46">
        <v>2</v>
      </c>
      <c r="B77" s="44">
        <v>3</v>
      </c>
      <c r="C77" s="44">
        <v>1</v>
      </c>
      <c r="D77" s="44">
        <v>3</v>
      </c>
      <c r="E77" s="44">
        <v>1</v>
      </c>
      <c r="F77" s="47">
        <v>3</v>
      </c>
      <c r="G77" s="71" t="s">
        <v>69</v>
      </c>
      <c r="H77" s="40">
        <v>48</v>
      </c>
      <c r="I77" s="56">
        <v>0</v>
      </c>
      <c r="J77" s="56">
        <v>0</v>
      </c>
      <c r="K77" s="56">
        <v>0</v>
      </c>
      <c r="L77" s="56">
        <v>0</v>
      </c>
      <c r="Q77" s="136"/>
      <c r="R77" s="136"/>
    </row>
    <row r="78" spans="1:18" ht="12.75" hidden="1" customHeight="1" collapsed="1">
      <c r="A78" s="46">
        <v>2</v>
      </c>
      <c r="B78" s="44">
        <v>3</v>
      </c>
      <c r="C78" s="44">
        <v>2</v>
      </c>
      <c r="D78" s="44"/>
      <c r="E78" s="44"/>
      <c r="F78" s="47"/>
      <c r="G78" s="71" t="s">
        <v>70</v>
      </c>
      <c r="H78" s="40">
        <v>49</v>
      </c>
      <c r="I78" s="41">
        <f t="shared" ref="I78:L79" si="3">I79</f>
        <v>0</v>
      </c>
      <c r="J78" s="41">
        <f t="shared" si="3"/>
        <v>0</v>
      </c>
      <c r="K78" s="41">
        <f t="shared" si="3"/>
        <v>0</v>
      </c>
      <c r="L78" s="41">
        <f t="shared" si="3"/>
        <v>0</v>
      </c>
    </row>
    <row r="79" spans="1:18" ht="12" hidden="1" customHeight="1" collapsed="1">
      <c r="A79" s="46">
        <v>2</v>
      </c>
      <c r="B79" s="44">
        <v>3</v>
      </c>
      <c r="C79" s="44">
        <v>2</v>
      </c>
      <c r="D79" s="44">
        <v>1</v>
      </c>
      <c r="E79" s="44"/>
      <c r="F79" s="47"/>
      <c r="G79" s="71" t="s">
        <v>70</v>
      </c>
      <c r="H79" s="40">
        <v>50</v>
      </c>
      <c r="I79" s="41">
        <f t="shared" si="3"/>
        <v>0</v>
      </c>
      <c r="J79" s="41">
        <f t="shared" si="3"/>
        <v>0</v>
      </c>
      <c r="K79" s="41">
        <f t="shared" si="3"/>
        <v>0</v>
      </c>
      <c r="L79" s="41">
        <f t="shared" si="3"/>
        <v>0</v>
      </c>
    </row>
    <row r="80" spans="1:18" ht="15.75" hidden="1" customHeight="1" collapsed="1">
      <c r="A80" s="46">
        <v>2</v>
      </c>
      <c r="B80" s="44">
        <v>3</v>
      </c>
      <c r="C80" s="44">
        <v>2</v>
      </c>
      <c r="D80" s="44">
        <v>1</v>
      </c>
      <c r="E80" s="44">
        <v>1</v>
      </c>
      <c r="F80" s="47"/>
      <c r="G80" s="71" t="s">
        <v>70</v>
      </c>
      <c r="H80" s="40">
        <v>51</v>
      </c>
      <c r="I80" s="41">
        <f>SUM(I81)</f>
        <v>0</v>
      </c>
      <c r="J80" s="41">
        <f>SUM(J81)</f>
        <v>0</v>
      </c>
      <c r="K80" s="41">
        <f>SUM(K81)</f>
        <v>0</v>
      </c>
      <c r="L80" s="41">
        <f>SUM(L81)</f>
        <v>0</v>
      </c>
    </row>
    <row r="81" spans="1:12" ht="13.5" hidden="1" customHeight="1" collapsed="1">
      <c r="A81" s="46">
        <v>2</v>
      </c>
      <c r="B81" s="44">
        <v>3</v>
      </c>
      <c r="C81" s="44">
        <v>2</v>
      </c>
      <c r="D81" s="44">
        <v>1</v>
      </c>
      <c r="E81" s="44">
        <v>1</v>
      </c>
      <c r="F81" s="47">
        <v>1</v>
      </c>
      <c r="G81" s="71" t="s">
        <v>70</v>
      </c>
      <c r="H81" s="40">
        <v>52</v>
      </c>
      <c r="I81" s="58">
        <v>0</v>
      </c>
      <c r="J81" s="58">
        <v>0</v>
      </c>
      <c r="K81" s="58">
        <v>0</v>
      </c>
      <c r="L81" s="58">
        <v>0</v>
      </c>
    </row>
    <row r="82" spans="1:12" ht="16.5" hidden="1" customHeight="1" collapsed="1">
      <c r="A82" s="36">
        <v>2</v>
      </c>
      <c r="B82" s="37">
        <v>4</v>
      </c>
      <c r="C82" s="37"/>
      <c r="D82" s="37"/>
      <c r="E82" s="37"/>
      <c r="F82" s="39"/>
      <c r="G82" s="84" t="s">
        <v>71</v>
      </c>
      <c r="H82" s="40">
        <v>53</v>
      </c>
      <c r="I82" s="41">
        <f t="shared" ref="I82:L84" si="4">I83</f>
        <v>0</v>
      </c>
      <c r="J82" s="81">
        <f t="shared" si="4"/>
        <v>0</v>
      </c>
      <c r="K82" s="42">
        <f t="shared" si="4"/>
        <v>0</v>
      </c>
      <c r="L82" s="42">
        <f t="shared" si="4"/>
        <v>0</v>
      </c>
    </row>
    <row r="83" spans="1:12" ht="15.75" hidden="1" customHeight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72</v>
      </c>
      <c r="H83" s="40">
        <v>54</v>
      </c>
      <c r="I83" s="41">
        <f t="shared" si="4"/>
        <v>0</v>
      </c>
      <c r="J83" s="81">
        <f t="shared" si="4"/>
        <v>0</v>
      </c>
      <c r="K83" s="42">
        <f t="shared" si="4"/>
        <v>0</v>
      </c>
      <c r="L83" s="42">
        <f t="shared" si="4"/>
        <v>0</v>
      </c>
    </row>
    <row r="84" spans="1:12" ht="17.25" hidden="1" customHeight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72</v>
      </c>
      <c r="H84" s="40">
        <v>55</v>
      </c>
      <c r="I84" s="41">
        <f t="shared" si="4"/>
        <v>0</v>
      </c>
      <c r="J84" s="81">
        <f t="shared" si="4"/>
        <v>0</v>
      </c>
      <c r="K84" s="42">
        <f t="shared" si="4"/>
        <v>0</v>
      </c>
      <c r="L84" s="42">
        <f t="shared" si="4"/>
        <v>0</v>
      </c>
    </row>
    <row r="85" spans="1:12" ht="18" hidden="1" customHeight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72</v>
      </c>
      <c r="H85" s="40">
        <v>56</v>
      </c>
      <c r="I85" s="41">
        <f>SUM(I86:I88)</f>
        <v>0</v>
      </c>
      <c r="J85" s="81">
        <f>SUM(J86:J88)</f>
        <v>0</v>
      </c>
      <c r="K85" s="42">
        <f>SUM(K86:K88)</f>
        <v>0</v>
      </c>
      <c r="L85" s="42">
        <f>SUM(L86:L88)</f>
        <v>0</v>
      </c>
    </row>
    <row r="86" spans="1:12" ht="14.25" hidden="1" customHeight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73</v>
      </c>
      <c r="H86" s="40">
        <v>57</v>
      </c>
      <c r="I86" s="58">
        <v>0</v>
      </c>
      <c r="J86" s="58">
        <v>0</v>
      </c>
      <c r="K86" s="58">
        <v>0</v>
      </c>
      <c r="L86" s="58">
        <v>0</v>
      </c>
    </row>
    <row r="87" spans="1:12" ht="13.5" hidden="1" customHeight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85">
        <v>2</v>
      </c>
      <c r="G87" s="53" t="s">
        <v>74</v>
      </c>
      <c r="H87" s="40">
        <v>58</v>
      </c>
      <c r="I87" s="58">
        <v>0</v>
      </c>
      <c r="J87" s="58">
        <v>0</v>
      </c>
      <c r="K87" s="58">
        <v>0</v>
      </c>
      <c r="L87" s="58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85">
        <v>3</v>
      </c>
      <c r="G88" s="53" t="s">
        <v>75</v>
      </c>
      <c r="H88" s="40">
        <v>59</v>
      </c>
      <c r="I88" s="58">
        <v>0</v>
      </c>
      <c r="J88" s="58">
        <v>0</v>
      </c>
      <c r="K88" s="58">
        <v>0</v>
      </c>
      <c r="L88" s="58">
        <v>0</v>
      </c>
    </row>
    <row r="89" spans="1:12" hidden="1" collapsed="1">
      <c r="A89" s="36">
        <v>2</v>
      </c>
      <c r="B89" s="37">
        <v>5</v>
      </c>
      <c r="C89" s="36"/>
      <c r="D89" s="37"/>
      <c r="E89" s="37"/>
      <c r="F89" s="86"/>
      <c r="G89" s="38" t="s">
        <v>76</v>
      </c>
      <c r="H89" s="40">
        <v>60</v>
      </c>
      <c r="I89" s="41">
        <f>SUM(I90+I95+I100)</f>
        <v>0</v>
      </c>
      <c r="J89" s="81">
        <f>SUM(J90+J95+J100)</f>
        <v>0</v>
      </c>
      <c r="K89" s="42">
        <f>SUM(K90+K95+K100)</f>
        <v>0</v>
      </c>
      <c r="L89" s="42">
        <f>SUM(L90+L95+L100)</f>
        <v>0</v>
      </c>
    </row>
    <row r="90" spans="1:12" hidden="1" collapsed="1">
      <c r="A90" s="46">
        <v>2</v>
      </c>
      <c r="B90" s="44">
        <v>5</v>
      </c>
      <c r="C90" s="46">
        <v>1</v>
      </c>
      <c r="D90" s="44"/>
      <c r="E90" s="44"/>
      <c r="F90" s="87"/>
      <c r="G90" s="45" t="s">
        <v>77</v>
      </c>
      <c r="H90" s="40">
        <v>61</v>
      </c>
      <c r="I90" s="61">
        <f t="shared" ref="I90:L91" si="5">I91</f>
        <v>0</v>
      </c>
      <c r="J90" s="82">
        <f t="shared" si="5"/>
        <v>0</v>
      </c>
      <c r="K90" s="62">
        <f t="shared" si="5"/>
        <v>0</v>
      </c>
      <c r="L90" s="62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85"/>
      <c r="G91" s="53" t="s">
        <v>77</v>
      </c>
      <c r="H91" s="40">
        <v>62</v>
      </c>
      <c r="I91" s="41">
        <f t="shared" si="5"/>
        <v>0</v>
      </c>
      <c r="J91" s="81">
        <f t="shared" si="5"/>
        <v>0</v>
      </c>
      <c r="K91" s="42">
        <f t="shared" si="5"/>
        <v>0</v>
      </c>
      <c r="L91" s="42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85"/>
      <c r="G92" s="53" t="s">
        <v>77</v>
      </c>
      <c r="H92" s="40">
        <v>63</v>
      </c>
      <c r="I92" s="41">
        <f>SUM(I93:I94)</f>
        <v>0</v>
      </c>
      <c r="J92" s="81">
        <f>SUM(J93:J94)</f>
        <v>0</v>
      </c>
      <c r="K92" s="42">
        <f>SUM(K93:K94)</f>
        <v>0</v>
      </c>
      <c r="L92" s="42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85">
        <v>1</v>
      </c>
      <c r="G93" s="53" t="s">
        <v>78</v>
      </c>
      <c r="H93" s="40">
        <v>64</v>
      </c>
      <c r="I93" s="58">
        <v>0</v>
      </c>
      <c r="J93" s="58">
        <v>0</v>
      </c>
      <c r="K93" s="58">
        <v>0</v>
      </c>
      <c r="L93" s="58">
        <v>0</v>
      </c>
    </row>
    <row r="94" spans="1:12" ht="15.7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85">
        <v>2</v>
      </c>
      <c r="G94" s="53" t="s">
        <v>79</v>
      </c>
      <c r="H94" s="40">
        <v>65</v>
      </c>
      <c r="I94" s="58">
        <v>0</v>
      </c>
      <c r="J94" s="58">
        <v>0</v>
      </c>
      <c r="K94" s="58">
        <v>0</v>
      </c>
      <c r="L94" s="58">
        <v>0</v>
      </c>
    </row>
    <row r="95" spans="1:12" ht="12" hidden="1" customHeight="1" collapsed="1">
      <c r="A95" s="51">
        <v>2</v>
      </c>
      <c r="B95" s="52">
        <v>5</v>
      </c>
      <c r="C95" s="51">
        <v>2</v>
      </c>
      <c r="D95" s="52"/>
      <c r="E95" s="52"/>
      <c r="F95" s="85"/>
      <c r="G95" s="53" t="s">
        <v>80</v>
      </c>
      <c r="H95" s="40">
        <v>66</v>
      </c>
      <c r="I95" s="41">
        <f t="shared" ref="I95:L96" si="6">I96</f>
        <v>0</v>
      </c>
      <c r="J95" s="81">
        <f t="shared" si="6"/>
        <v>0</v>
      </c>
      <c r="K95" s="42">
        <f t="shared" si="6"/>
        <v>0</v>
      </c>
      <c r="L95" s="41">
        <f t="shared" si="6"/>
        <v>0</v>
      </c>
    </row>
    <row r="96" spans="1:12" ht="15.75" hidden="1" customHeight="1" collapsed="1">
      <c r="A96" s="55">
        <v>2</v>
      </c>
      <c r="B96" s="51">
        <v>5</v>
      </c>
      <c r="C96" s="52">
        <v>2</v>
      </c>
      <c r="D96" s="53">
        <v>1</v>
      </c>
      <c r="E96" s="51"/>
      <c r="F96" s="85"/>
      <c r="G96" s="53" t="s">
        <v>80</v>
      </c>
      <c r="H96" s="40">
        <v>67</v>
      </c>
      <c r="I96" s="41">
        <f t="shared" si="6"/>
        <v>0</v>
      </c>
      <c r="J96" s="81">
        <f t="shared" si="6"/>
        <v>0</v>
      </c>
      <c r="K96" s="42">
        <f t="shared" si="6"/>
        <v>0</v>
      </c>
      <c r="L96" s="41">
        <f t="shared" si="6"/>
        <v>0</v>
      </c>
    </row>
    <row r="97" spans="1:12" ht="15" hidden="1" customHeight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85"/>
      <c r="G97" s="53" t="s">
        <v>80</v>
      </c>
      <c r="H97" s="40">
        <v>68</v>
      </c>
      <c r="I97" s="41">
        <f>SUM(I98:I99)</f>
        <v>0</v>
      </c>
      <c r="J97" s="81">
        <f>SUM(J98:J99)</f>
        <v>0</v>
      </c>
      <c r="K97" s="42">
        <f>SUM(K98:K99)</f>
        <v>0</v>
      </c>
      <c r="L97" s="41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85">
        <v>1</v>
      </c>
      <c r="G98" s="53" t="s">
        <v>81</v>
      </c>
      <c r="H98" s="40">
        <v>69</v>
      </c>
      <c r="I98" s="58">
        <v>0</v>
      </c>
      <c r="J98" s="58">
        <v>0</v>
      </c>
      <c r="K98" s="58">
        <v>0</v>
      </c>
      <c r="L98" s="58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85">
        <v>2</v>
      </c>
      <c r="G99" s="53" t="s">
        <v>82</v>
      </c>
      <c r="H99" s="40">
        <v>70</v>
      </c>
      <c r="I99" s="58">
        <v>0</v>
      </c>
      <c r="J99" s="58">
        <v>0</v>
      </c>
      <c r="K99" s="58">
        <v>0</v>
      </c>
      <c r="L99" s="58">
        <v>0</v>
      </c>
    </row>
    <row r="100" spans="1:12" ht="28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85"/>
      <c r="G100" s="53" t="s">
        <v>83</v>
      </c>
      <c r="H100" s="40">
        <v>71</v>
      </c>
      <c r="I100" s="41">
        <f t="shared" ref="I100:L101" si="7">I101</f>
        <v>0</v>
      </c>
      <c r="J100" s="81">
        <f t="shared" si="7"/>
        <v>0</v>
      </c>
      <c r="K100" s="42">
        <f t="shared" si="7"/>
        <v>0</v>
      </c>
      <c r="L100" s="41">
        <f t="shared" si="7"/>
        <v>0</v>
      </c>
    </row>
    <row r="101" spans="1:12" ht="27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85"/>
      <c r="G101" s="53" t="s">
        <v>84</v>
      </c>
      <c r="H101" s="40">
        <v>72</v>
      </c>
      <c r="I101" s="41">
        <f t="shared" si="7"/>
        <v>0</v>
      </c>
      <c r="J101" s="81">
        <f t="shared" si="7"/>
        <v>0</v>
      </c>
      <c r="K101" s="42">
        <f t="shared" si="7"/>
        <v>0</v>
      </c>
      <c r="L101" s="41">
        <f t="shared" si="7"/>
        <v>0</v>
      </c>
    </row>
    <row r="102" spans="1:12" ht="30" hidden="1" customHeight="1" collapsed="1">
      <c r="A102" s="63">
        <v>2</v>
      </c>
      <c r="B102" s="64">
        <v>5</v>
      </c>
      <c r="C102" s="65">
        <v>3</v>
      </c>
      <c r="D102" s="66">
        <v>1</v>
      </c>
      <c r="E102" s="64">
        <v>1</v>
      </c>
      <c r="F102" s="88"/>
      <c r="G102" s="66" t="s">
        <v>84</v>
      </c>
      <c r="H102" s="40">
        <v>73</v>
      </c>
      <c r="I102" s="50">
        <f>SUM(I103:I104)</f>
        <v>0</v>
      </c>
      <c r="J102" s="83">
        <f>SUM(J103:J104)</f>
        <v>0</v>
      </c>
      <c r="K102" s="49">
        <f>SUM(K103:K104)</f>
        <v>0</v>
      </c>
      <c r="L102" s="50">
        <f>SUM(L103:L104)</f>
        <v>0</v>
      </c>
    </row>
    <row r="103" spans="1:12" ht="26.2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85">
        <v>1</v>
      </c>
      <c r="G103" s="53" t="s">
        <v>84</v>
      </c>
      <c r="H103" s="40">
        <v>74</v>
      </c>
      <c r="I103" s="58">
        <v>0</v>
      </c>
      <c r="J103" s="58">
        <v>0</v>
      </c>
      <c r="K103" s="58">
        <v>0</v>
      </c>
      <c r="L103" s="58">
        <v>0</v>
      </c>
    </row>
    <row r="104" spans="1:12" ht="26.25" hidden="1" customHeight="1" collapsed="1">
      <c r="A104" s="63">
        <v>2</v>
      </c>
      <c r="B104" s="64">
        <v>5</v>
      </c>
      <c r="C104" s="65">
        <v>3</v>
      </c>
      <c r="D104" s="66">
        <v>1</v>
      </c>
      <c r="E104" s="64">
        <v>1</v>
      </c>
      <c r="F104" s="88">
        <v>2</v>
      </c>
      <c r="G104" s="66" t="s">
        <v>85</v>
      </c>
      <c r="H104" s="40">
        <v>75</v>
      </c>
      <c r="I104" s="58">
        <v>0</v>
      </c>
      <c r="J104" s="58">
        <v>0</v>
      </c>
      <c r="K104" s="58">
        <v>0</v>
      </c>
      <c r="L104" s="58">
        <v>0</v>
      </c>
    </row>
    <row r="105" spans="1:12" ht="27.75" hidden="1" customHeight="1" collapsed="1">
      <c r="A105" s="63">
        <v>2</v>
      </c>
      <c r="B105" s="64">
        <v>5</v>
      </c>
      <c r="C105" s="65">
        <v>3</v>
      </c>
      <c r="D105" s="66">
        <v>2</v>
      </c>
      <c r="E105" s="64"/>
      <c r="F105" s="88"/>
      <c r="G105" s="66" t="s">
        <v>86</v>
      </c>
      <c r="H105" s="40">
        <v>76</v>
      </c>
      <c r="I105" s="50">
        <f>I106</f>
        <v>0</v>
      </c>
      <c r="J105" s="50">
        <f>J106</f>
        <v>0</v>
      </c>
      <c r="K105" s="50">
        <f>K106</f>
        <v>0</v>
      </c>
      <c r="L105" s="50">
        <f>L106</f>
        <v>0</v>
      </c>
    </row>
    <row r="106" spans="1:12" ht="25.5" hidden="1" customHeight="1" collapsed="1">
      <c r="A106" s="63">
        <v>2</v>
      </c>
      <c r="B106" s="64">
        <v>5</v>
      </c>
      <c r="C106" s="65">
        <v>3</v>
      </c>
      <c r="D106" s="66">
        <v>2</v>
      </c>
      <c r="E106" s="64">
        <v>1</v>
      </c>
      <c r="F106" s="88"/>
      <c r="G106" s="66" t="s">
        <v>86</v>
      </c>
      <c r="H106" s="40">
        <v>77</v>
      </c>
      <c r="I106" s="50">
        <f>SUM(I107:I108)</f>
        <v>0</v>
      </c>
      <c r="J106" s="50">
        <f>SUM(J107:J108)</f>
        <v>0</v>
      </c>
      <c r="K106" s="50">
        <f>SUM(K107:K108)</f>
        <v>0</v>
      </c>
      <c r="L106" s="50">
        <f>SUM(L107:L108)</f>
        <v>0</v>
      </c>
    </row>
    <row r="107" spans="1:12" ht="30" hidden="1" customHeight="1" collapsed="1">
      <c r="A107" s="63">
        <v>2</v>
      </c>
      <c r="B107" s="64">
        <v>5</v>
      </c>
      <c r="C107" s="65">
        <v>3</v>
      </c>
      <c r="D107" s="66">
        <v>2</v>
      </c>
      <c r="E107" s="64">
        <v>1</v>
      </c>
      <c r="F107" s="88">
        <v>1</v>
      </c>
      <c r="G107" s="66" t="s">
        <v>86</v>
      </c>
      <c r="H107" s="40">
        <v>78</v>
      </c>
      <c r="I107" s="58">
        <v>0</v>
      </c>
      <c r="J107" s="58">
        <v>0</v>
      </c>
      <c r="K107" s="58">
        <v>0</v>
      </c>
      <c r="L107" s="58">
        <v>0</v>
      </c>
    </row>
    <row r="108" spans="1:12" ht="18" hidden="1" customHeight="1" collapsed="1">
      <c r="A108" s="63">
        <v>2</v>
      </c>
      <c r="B108" s="64">
        <v>5</v>
      </c>
      <c r="C108" s="65">
        <v>3</v>
      </c>
      <c r="D108" s="66">
        <v>2</v>
      </c>
      <c r="E108" s="64">
        <v>1</v>
      </c>
      <c r="F108" s="88">
        <v>2</v>
      </c>
      <c r="G108" s="66" t="s">
        <v>87</v>
      </c>
      <c r="H108" s="40">
        <v>79</v>
      </c>
      <c r="I108" s="58">
        <v>0</v>
      </c>
      <c r="J108" s="58">
        <v>0</v>
      </c>
      <c r="K108" s="58">
        <v>0</v>
      </c>
      <c r="L108" s="58">
        <v>0</v>
      </c>
    </row>
    <row r="109" spans="1:12" ht="16.5" hidden="1" customHeight="1" collapsed="1">
      <c r="A109" s="84">
        <v>2</v>
      </c>
      <c r="B109" s="36">
        <v>6</v>
      </c>
      <c r="C109" s="37"/>
      <c r="D109" s="38"/>
      <c r="E109" s="36"/>
      <c r="F109" s="86"/>
      <c r="G109" s="89" t="s">
        <v>88</v>
      </c>
      <c r="H109" s="40">
        <v>80</v>
      </c>
      <c r="I109" s="41">
        <f>SUM(I110+I115+I119+I123+I127)</f>
        <v>0</v>
      </c>
      <c r="J109" s="81">
        <f>SUM(J110+J115+J119+J123+J127)</f>
        <v>0</v>
      </c>
      <c r="K109" s="42">
        <f>SUM(K110+K115+K119+K123+K127)</f>
        <v>0</v>
      </c>
      <c r="L109" s="41">
        <f>SUM(L110+L115+L119+L123+L127)</f>
        <v>0</v>
      </c>
    </row>
    <row r="110" spans="1:12" ht="14.25" hidden="1" customHeight="1" collapsed="1">
      <c r="A110" s="63">
        <v>2</v>
      </c>
      <c r="B110" s="64">
        <v>6</v>
      </c>
      <c r="C110" s="65">
        <v>1</v>
      </c>
      <c r="D110" s="66"/>
      <c r="E110" s="64"/>
      <c r="F110" s="88"/>
      <c r="G110" s="66" t="s">
        <v>89</v>
      </c>
      <c r="H110" s="40">
        <v>81</v>
      </c>
      <c r="I110" s="50">
        <f t="shared" ref="I110:L111" si="8">I111</f>
        <v>0</v>
      </c>
      <c r="J110" s="83">
        <f t="shared" si="8"/>
        <v>0</v>
      </c>
      <c r="K110" s="49">
        <f t="shared" si="8"/>
        <v>0</v>
      </c>
      <c r="L110" s="50">
        <f t="shared" si="8"/>
        <v>0</v>
      </c>
    </row>
    <row r="111" spans="1:12" ht="14.25" hidden="1" customHeight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85"/>
      <c r="G111" s="53" t="s">
        <v>89</v>
      </c>
      <c r="H111" s="40">
        <v>82</v>
      </c>
      <c r="I111" s="41">
        <f t="shared" si="8"/>
        <v>0</v>
      </c>
      <c r="J111" s="81">
        <f t="shared" si="8"/>
        <v>0</v>
      </c>
      <c r="K111" s="42">
        <f t="shared" si="8"/>
        <v>0</v>
      </c>
      <c r="L111" s="41">
        <f t="shared" si="8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85"/>
      <c r="G112" s="53" t="s">
        <v>89</v>
      </c>
      <c r="H112" s="40">
        <v>83</v>
      </c>
      <c r="I112" s="41">
        <f>SUM(I113:I114)</f>
        <v>0</v>
      </c>
      <c r="J112" s="81">
        <f>SUM(J113:J114)</f>
        <v>0</v>
      </c>
      <c r="K112" s="42">
        <f>SUM(K113:K114)</f>
        <v>0</v>
      </c>
      <c r="L112" s="41">
        <f>SUM(L113:L114)</f>
        <v>0</v>
      </c>
    </row>
    <row r="113" spans="1:12" ht="13.5" hidden="1" customHeight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85">
        <v>1</v>
      </c>
      <c r="G113" s="53" t="s">
        <v>90</v>
      </c>
      <c r="H113" s="40">
        <v>84</v>
      </c>
      <c r="I113" s="58">
        <v>0</v>
      </c>
      <c r="J113" s="58">
        <v>0</v>
      </c>
      <c r="K113" s="58">
        <v>0</v>
      </c>
      <c r="L113" s="58">
        <v>0</v>
      </c>
    </row>
    <row r="114" spans="1:12" hidden="1" collapsed="1">
      <c r="A114" s="71">
        <v>2</v>
      </c>
      <c r="B114" s="46">
        <v>6</v>
      </c>
      <c r="C114" s="44">
        <v>1</v>
      </c>
      <c r="D114" s="45">
        <v>1</v>
      </c>
      <c r="E114" s="46">
        <v>1</v>
      </c>
      <c r="F114" s="87">
        <v>2</v>
      </c>
      <c r="G114" s="45" t="s">
        <v>91</v>
      </c>
      <c r="H114" s="40">
        <v>85</v>
      </c>
      <c r="I114" s="56">
        <v>0</v>
      </c>
      <c r="J114" s="56">
        <v>0</v>
      </c>
      <c r="K114" s="56">
        <v>0</v>
      </c>
      <c r="L114" s="56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85"/>
      <c r="G115" s="53" t="s">
        <v>92</v>
      </c>
      <c r="H115" s="40">
        <v>86</v>
      </c>
      <c r="I115" s="41">
        <f t="shared" ref="I115:L117" si="9">I116</f>
        <v>0</v>
      </c>
      <c r="J115" s="81">
        <f t="shared" si="9"/>
        <v>0</v>
      </c>
      <c r="K115" s="42">
        <f t="shared" si="9"/>
        <v>0</v>
      </c>
      <c r="L115" s="41">
        <f t="shared" si="9"/>
        <v>0</v>
      </c>
    </row>
    <row r="116" spans="1:12" ht="14.2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85"/>
      <c r="G116" s="53" t="s">
        <v>92</v>
      </c>
      <c r="H116" s="40">
        <v>87</v>
      </c>
      <c r="I116" s="41">
        <f t="shared" si="9"/>
        <v>0</v>
      </c>
      <c r="J116" s="81">
        <f t="shared" si="9"/>
        <v>0</v>
      </c>
      <c r="K116" s="42">
        <f t="shared" si="9"/>
        <v>0</v>
      </c>
      <c r="L116" s="41">
        <f t="shared" si="9"/>
        <v>0</v>
      </c>
    </row>
    <row r="117" spans="1:12" ht="14.2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85"/>
      <c r="G117" s="53" t="s">
        <v>92</v>
      </c>
      <c r="H117" s="40">
        <v>88</v>
      </c>
      <c r="I117" s="90">
        <f t="shared" si="9"/>
        <v>0</v>
      </c>
      <c r="J117" s="91">
        <f t="shared" si="9"/>
        <v>0</v>
      </c>
      <c r="K117" s="92">
        <f t="shared" si="9"/>
        <v>0</v>
      </c>
      <c r="L117" s="90">
        <f t="shared" si="9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85">
        <v>1</v>
      </c>
      <c r="G118" s="53" t="s">
        <v>92</v>
      </c>
      <c r="H118" s="40">
        <v>89</v>
      </c>
      <c r="I118" s="58">
        <v>0</v>
      </c>
      <c r="J118" s="58">
        <v>0</v>
      </c>
      <c r="K118" s="58">
        <v>0</v>
      </c>
      <c r="L118" s="58">
        <v>0</v>
      </c>
    </row>
    <row r="119" spans="1:12" ht="26.25" hidden="1" customHeight="1" collapsed="1">
      <c r="A119" s="71">
        <v>2</v>
      </c>
      <c r="B119" s="46">
        <v>6</v>
      </c>
      <c r="C119" s="44">
        <v>3</v>
      </c>
      <c r="D119" s="45"/>
      <c r="E119" s="46"/>
      <c r="F119" s="87"/>
      <c r="G119" s="45" t="s">
        <v>93</v>
      </c>
      <c r="H119" s="40">
        <v>90</v>
      </c>
      <c r="I119" s="61">
        <f t="shared" ref="I119:L121" si="10">I120</f>
        <v>0</v>
      </c>
      <c r="J119" s="82">
        <f t="shared" si="10"/>
        <v>0</v>
      </c>
      <c r="K119" s="62">
        <f t="shared" si="10"/>
        <v>0</v>
      </c>
      <c r="L119" s="61">
        <f t="shared" si="10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85"/>
      <c r="G120" s="53" t="s">
        <v>93</v>
      </c>
      <c r="H120" s="40">
        <v>91</v>
      </c>
      <c r="I120" s="41">
        <f t="shared" si="10"/>
        <v>0</v>
      </c>
      <c r="J120" s="81">
        <f t="shared" si="10"/>
        <v>0</v>
      </c>
      <c r="K120" s="42">
        <f t="shared" si="10"/>
        <v>0</v>
      </c>
      <c r="L120" s="41">
        <f t="shared" si="10"/>
        <v>0</v>
      </c>
    </row>
    <row r="121" spans="1:12" ht="26.2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85"/>
      <c r="G121" s="53" t="s">
        <v>93</v>
      </c>
      <c r="H121" s="40">
        <v>92</v>
      </c>
      <c r="I121" s="41">
        <f t="shared" si="10"/>
        <v>0</v>
      </c>
      <c r="J121" s="81">
        <f t="shared" si="10"/>
        <v>0</v>
      </c>
      <c r="K121" s="42">
        <f t="shared" si="10"/>
        <v>0</v>
      </c>
      <c r="L121" s="41">
        <f t="shared" si="10"/>
        <v>0</v>
      </c>
    </row>
    <row r="122" spans="1:12" ht="27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85">
        <v>1</v>
      </c>
      <c r="G122" s="53" t="s">
        <v>93</v>
      </c>
      <c r="H122" s="40">
        <v>93</v>
      </c>
      <c r="I122" s="58">
        <v>0</v>
      </c>
      <c r="J122" s="58">
        <v>0</v>
      </c>
      <c r="K122" s="58">
        <v>0</v>
      </c>
      <c r="L122" s="58">
        <v>0</v>
      </c>
    </row>
    <row r="123" spans="1:12" ht="25.5" hidden="1" customHeight="1" collapsed="1">
      <c r="A123" s="71">
        <v>2</v>
      </c>
      <c r="B123" s="46">
        <v>6</v>
      </c>
      <c r="C123" s="44">
        <v>4</v>
      </c>
      <c r="D123" s="45"/>
      <c r="E123" s="46"/>
      <c r="F123" s="87"/>
      <c r="G123" s="45" t="s">
        <v>94</v>
      </c>
      <c r="H123" s="40">
        <v>94</v>
      </c>
      <c r="I123" s="61">
        <f t="shared" ref="I123:L125" si="11">I124</f>
        <v>0</v>
      </c>
      <c r="J123" s="82">
        <f t="shared" si="11"/>
        <v>0</v>
      </c>
      <c r="K123" s="62">
        <f t="shared" si="11"/>
        <v>0</v>
      </c>
      <c r="L123" s="61">
        <f t="shared" si="11"/>
        <v>0</v>
      </c>
    </row>
    <row r="124" spans="1:12" ht="27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85"/>
      <c r="G124" s="53" t="s">
        <v>94</v>
      </c>
      <c r="H124" s="40">
        <v>95</v>
      </c>
      <c r="I124" s="41">
        <f t="shared" si="11"/>
        <v>0</v>
      </c>
      <c r="J124" s="81">
        <f t="shared" si="11"/>
        <v>0</v>
      </c>
      <c r="K124" s="42">
        <f t="shared" si="11"/>
        <v>0</v>
      </c>
      <c r="L124" s="41">
        <f t="shared" si="11"/>
        <v>0</v>
      </c>
    </row>
    <row r="125" spans="1:12" ht="27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85"/>
      <c r="G125" s="53" t="s">
        <v>94</v>
      </c>
      <c r="H125" s="40">
        <v>96</v>
      </c>
      <c r="I125" s="41">
        <f t="shared" si="11"/>
        <v>0</v>
      </c>
      <c r="J125" s="81">
        <f t="shared" si="11"/>
        <v>0</v>
      </c>
      <c r="K125" s="42">
        <f t="shared" si="11"/>
        <v>0</v>
      </c>
      <c r="L125" s="41">
        <f t="shared" si="11"/>
        <v>0</v>
      </c>
    </row>
    <row r="126" spans="1:12" ht="27.7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85">
        <v>1</v>
      </c>
      <c r="G126" s="53" t="s">
        <v>94</v>
      </c>
      <c r="H126" s="40">
        <v>97</v>
      </c>
      <c r="I126" s="58">
        <v>0</v>
      </c>
      <c r="J126" s="58">
        <v>0</v>
      </c>
      <c r="K126" s="58">
        <v>0</v>
      </c>
      <c r="L126" s="58">
        <v>0</v>
      </c>
    </row>
    <row r="127" spans="1:12" ht="27" hidden="1" customHeight="1" collapsed="1">
      <c r="A127" s="63">
        <v>2</v>
      </c>
      <c r="B127" s="72">
        <v>6</v>
      </c>
      <c r="C127" s="73">
        <v>5</v>
      </c>
      <c r="D127" s="75"/>
      <c r="E127" s="72"/>
      <c r="F127" s="93"/>
      <c r="G127" s="75" t="s">
        <v>95</v>
      </c>
      <c r="H127" s="40">
        <v>98</v>
      </c>
      <c r="I127" s="68">
        <f t="shared" ref="I127:L129" si="12">I128</f>
        <v>0</v>
      </c>
      <c r="J127" s="94">
        <f t="shared" si="12"/>
        <v>0</v>
      </c>
      <c r="K127" s="69">
        <f t="shared" si="12"/>
        <v>0</v>
      </c>
      <c r="L127" s="68">
        <f t="shared" si="12"/>
        <v>0</v>
      </c>
    </row>
    <row r="128" spans="1:12" ht="29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85"/>
      <c r="G128" s="75" t="s">
        <v>96</v>
      </c>
      <c r="H128" s="40">
        <v>99</v>
      </c>
      <c r="I128" s="41">
        <f t="shared" si="12"/>
        <v>0</v>
      </c>
      <c r="J128" s="81">
        <f t="shared" si="12"/>
        <v>0</v>
      </c>
      <c r="K128" s="42">
        <f t="shared" si="12"/>
        <v>0</v>
      </c>
      <c r="L128" s="41">
        <f t="shared" si="12"/>
        <v>0</v>
      </c>
    </row>
    <row r="129" spans="1:12" ht="25.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85"/>
      <c r="G129" s="75" t="s">
        <v>95</v>
      </c>
      <c r="H129" s="40">
        <v>100</v>
      </c>
      <c r="I129" s="41">
        <f t="shared" si="12"/>
        <v>0</v>
      </c>
      <c r="J129" s="81">
        <f t="shared" si="12"/>
        <v>0</v>
      </c>
      <c r="K129" s="42">
        <f t="shared" si="12"/>
        <v>0</v>
      </c>
      <c r="L129" s="41">
        <f t="shared" si="12"/>
        <v>0</v>
      </c>
    </row>
    <row r="130" spans="1:12" ht="27.7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85">
        <v>1</v>
      </c>
      <c r="G130" s="75" t="s">
        <v>97</v>
      </c>
      <c r="H130" s="40">
        <v>101</v>
      </c>
      <c r="I130" s="58">
        <v>0</v>
      </c>
      <c r="J130" s="58">
        <v>0</v>
      </c>
      <c r="K130" s="58">
        <v>0</v>
      </c>
      <c r="L130" s="58">
        <v>0</v>
      </c>
    </row>
    <row r="131" spans="1:12" ht="14.25" customHeight="1">
      <c r="A131" s="84">
        <v>2</v>
      </c>
      <c r="B131" s="36">
        <v>7</v>
      </c>
      <c r="C131" s="36"/>
      <c r="D131" s="37"/>
      <c r="E131" s="37"/>
      <c r="F131" s="39"/>
      <c r="G131" s="38" t="s">
        <v>98</v>
      </c>
      <c r="H131" s="40">
        <v>102</v>
      </c>
      <c r="I131" s="42">
        <f>SUM(I132+I137+I145)</f>
        <v>7053</v>
      </c>
      <c r="J131" s="81">
        <f>SUM(J132+J137+J145)</f>
        <v>7053</v>
      </c>
      <c r="K131" s="42">
        <f>SUM(K132+K137+K145)</f>
        <v>7053</v>
      </c>
      <c r="L131" s="41">
        <f>SUM(L132+L137+L145)</f>
        <v>7053</v>
      </c>
    </row>
    <row r="132" spans="1:12" hidden="1" collapsed="1">
      <c r="A132" s="55">
        <v>2</v>
      </c>
      <c r="B132" s="51">
        <v>7</v>
      </c>
      <c r="C132" s="51">
        <v>1</v>
      </c>
      <c r="D132" s="52"/>
      <c r="E132" s="52"/>
      <c r="F132" s="54"/>
      <c r="G132" s="53" t="s">
        <v>99</v>
      </c>
      <c r="H132" s="40">
        <v>103</v>
      </c>
      <c r="I132" s="42">
        <f t="shared" ref="I132:L133" si="13">I133</f>
        <v>0</v>
      </c>
      <c r="J132" s="81">
        <f t="shared" si="13"/>
        <v>0</v>
      </c>
      <c r="K132" s="42">
        <f t="shared" si="13"/>
        <v>0</v>
      </c>
      <c r="L132" s="41">
        <f t="shared" si="13"/>
        <v>0</v>
      </c>
    </row>
    <row r="133" spans="1:12" ht="14.25" hidden="1" customHeight="1" collapsed="1">
      <c r="A133" s="55">
        <v>2</v>
      </c>
      <c r="B133" s="51">
        <v>7</v>
      </c>
      <c r="C133" s="51">
        <v>1</v>
      </c>
      <c r="D133" s="52">
        <v>1</v>
      </c>
      <c r="E133" s="52"/>
      <c r="F133" s="54"/>
      <c r="G133" s="53" t="s">
        <v>99</v>
      </c>
      <c r="H133" s="40">
        <v>104</v>
      </c>
      <c r="I133" s="42">
        <f t="shared" si="13"/>
        <v>0</v>
      </c>
      <c r="J133" s="81">
        <f t="shared" si="13"/>
        <v>0</v>
      </c>
      <c r="K133" s="42">
        <f t="shared" si="13"/>
        <v>0</v>
      </c>
      <c r="L133" s="41">
        <f t="shared" si="13"/>
        <v>0</v>
      </c>
    </row>
    <row r="134" spans="1:12" ht="15.75" hidden="1" customHeight="1" collapsed="1">
      <c r="A134" s="55">
        <v>2</v>
      </c>
      <c r="B134" s="51">
        <v>7</v>
      </c>
      <c r="C134" s="51">
        <v>1</v>
      </c>
      <c r="D134" s="52">
        <v>1</v>
      </c>
      <c r="E134" s="52">
        <v>1</v>
      </c>
      <c r="F134" s="54"/>
      <c r="G134" s="53" t="s">
        <v>99</v>
      </c>
      <c r="H134" s="40">
        <v>105</v>
      </c>
      <c r="I134" s="42">
        <f>SUM(I135:I136)</f>
        <v>0</v>
      </c>
      <c r="J134" s="81">
        <f>SUM(J135:J136)</f>
        <v>0</v>
      </c>
      <c r="K134" s="42">
        <f>SUM(K135:K136)</f>
        <v>0</v>
      </c>
      <c r="L134" s="41">
        <f>SUM(L135:L136)</f>
        <v>0</v>
      </c>
    </row>
    <row r="135" spans="1:12" ht="14.25" hidden="1" customHeight="1" collapsed="1">
      <c r="A135" s="71">
        <v>2</v>
      </c>
      <c r="B135" s="46">
        <v>7</v>
      </c>
      <c r="C135" s="71">
        <v>1</v>
      </c>
      <c r="D135" s="51">
        <v>1</v>
      </c>
      <c r="E135" s="44">
        <v>1</v>
      </c>
      <c r="F135" s="47">
        <v>1</v>
      </c>
      <c r="G135" s="45" t="s">
        <v>100</v>
      </c>
      <c r="H135" s="40">
        <v>106</v>
      </c>
      <c r="I135" s="95">
        <v>0</v>
      </c>
      <c r="J135" s="95">
        <v>0</v>
      </c>
      <c r="K135" s="95">
        <v>0</v>
      </c>
      <c r="L135" s="95">
        <v>0</v>
      </c>
    </row>
    <row r="136" spans="1:12" ht="14.25" hidden="1" customHeight="1" collapsed="1">
      <c r="A136" s="51">
        <v>2</v>
      </c>
      <c r="B136" s="51">
        <v>7</v>
      </c>
      <c r="C136" s="55">
        <v>1</v>
      </c>
      <c r="D136" s="51">
        <v>1</v>
      </c>
      <c r="E136" s="52">
        <v>1</v>
      </c>
      <c r="F136" s="54">
        <v>2</v>
      </c>
      <c r="G136" s="53" t="s">
        <v>101</v>
      </c>
      <c r="H136" s="40">
        <v>107</v>
      </c>
      <c r="I136" s="57">
        <v>0</v>
      </c>
      <c r="J136" s="57">
        <v>0</v>
      </c>
      <c r="K136" s="57">
        <v>0</v>
      </c>
      <c r="L136" s="57">
        <v>0</v>
      </c>
    </row>
    <row r="137" spans="1:12" ht="25.5" hidden="1" customHeight="1" collapsed="1">
      <c r="A137" s="63">
        <v>2</v>
      </c>
      <c r="B137" s="64">
        <v>7</v>
      </c>
      <c r="C137" s="63">
        <v>2</v>
      </c>
      <c r="D137" s="64"/>
      <c r="E137" s="65"/>
      <c r="F137" s="67"/>
      <c r="G137" s="66" t="s">
        <v>102</v>
      </c>
      <c r="H137" s="40">
        <v>108</v>
      </c>
      <c r="I137" s="49">
        <f t="shared" ref="I137:L138" si="14">I138</f>
        <v>0</v>
      </c>
      <c r="J137" s="83">
        <f t="shared" si="14"/>
        <v>0</v>
      </c>
      <c r="K137" s="49">
        <f t="shared" si="14"/>
        <v>0</v>
      </c>
      <c r="L137" s="50">
        <f t="shared" si="14"/>
        <v>0</v>
      </c>
    </row>
    <row r="138" spans="1:12" ht="25.5" hidden="1" customHeight="1" collapsed="1">
      <c r="A138" s="55">
        <v>2</v>
      </c>
      <c r="B138" s="51">
        <v>7</v>
      </c>
      <c r="C138" s="55">
        <v>2</v>
      </c>
      <c r="D138" s="51">
        <v>1</v>
      </c>
      <c r="E138" s="52"/>
      <c r="F138" s="54"/>
      <c r="G138" s="53" t="s">
        <v>103</v>
      </c>
      <c r="H138" s="40">
        <v>109</v>
      </c>
      <c r="I138" s="42">
        <f t="shared" si="14"/>
        <v>0</v>
      </c>
      <c r="J138" s="81">
        <f t="shared" si="14"/>
        <v>0</v>
      </c>
      <c r="K138" s="42">
        <f t="shared" si="14"/>
        <v>0</v>
      </c>
      <c r="L138" s="41">
        <f t="shared" si="14"/>
        <v>0</v>
      </c>
    </row>
    <row r="139" spans="1:12" ht="25.5" hidden="1" customHeight="1" collapsed="1">
      <c r="A139" s="55">
        <v>2</v>
      </c>
      <c r="B139" s="51">
        <v>7</v>
      </c>
      <c r="C139" s="55">
        <v>2</v>
      </c>
      <c r="D139" s="51">
        <v>1</v>
      </c>
      <c r="E139" s="52">
        <v>1</v>
      </c>
      <c r="F139" s="54"/>
      <c r="G139" s="53" t="s">
        <v>103</v>
      </c>
      <c r="H139" s="40">
        <v>110</v>
      </c>
      <c r="I139" s="42">
        <f>SUM(I140:I141)</f>
        <v>0</v>
      </c>
      <c r="J139" s="81">
        <f>SUM(J140:J141)</f>
        <v>0</v>
      </c>
      <c r="K139" s="42">
        <f>SUM(K140:K141)</f>
        <v>0</v>
      </c>
      <c r="L139" s="41">
        <f>SUM(L140:L141)</f>
        <v>0</v>
      </c>
    </row>
    <row r="140" spans="1:12" ht="12" hidden="1" customHeight="1" collapsed="1">
      <c r="A140" s="55">
        <v>2</v>
      </c>
      <c r="B140" s="51">
        <v>7</v>
      </c>
      <c r="C140" s="55">
        <v>2</v>
      </c>
      <c r="D140" s="51">
        <v>1</v>
      </c>
      <c r="E140" s="52">
        <v>1</v>
      </c>
      <c r="F140" s="54">
        <v>1</v>
      </c>
      <c r="G140" s="53" t="s">
        <v>104</v>
      </c>
      <c r="H140" s="40">
        <v>111</v>
      </c>
      <c r="I140" s="57">
        <v>0</v>
      </c>
      <c r="J140" s="57">
        <v>0</v>
      </c>
      <c r="K140" s="57">
        <v>0</v>
      </c>
      <c r="L140" s="57">
        <v>0</v>
      </c>
    </row>
    <row r="141" spans="1:12" ht="15" hidden="1" customHeight="1" collapsed="1">
      <c r="A141" s="55">
        <v>2</v>
      </c>
      <c r="B141" s="51">
        <v>7</v>
      </c>
      <c r="C141" s="55">
        <v>2</v>
      </c>
      <c r="D141" s="51">
        <v>1</v>
      </c>
      <c r="E141" s="52">
        <v>1</v>
      </c>
      <c r="F141" s="54">
        <v>2</v>
      </c>
      <c r="G141" s="53" t="s">
        <v>105</v>
      </c>
      <c r="H141" s="40">
        <v>112</v>
      </c>
      <c r="I141" s="57">
        <v>0</v>
      </c>
      <c r="J141" s="57">
        <v>0</v>
      </c>
      <c r="K141" s="57">
        <v>0</v>
      </c>
      <c r="L141" s="57">
        <v>0</v>
      </c>
    </row>
    <row r="142" spans="1:12" ht="15" hidden="1" customHeight="1" collapsed="1">
      <c r="A142" s="55">
        <v>2</v>
      </c>
      <c r="B142" s="51">
        <v>7</v>
      </c>
      <c r="C142" s="55">
        <v>2</v>
      </c>
      <c r="D142" s="51">
        <v>2</v>
      </c>
      <c r="E142" s="52"/>
      <c r="F142" s="54"/>
      <c r="G142" s="53" t="s">
        <v>106</v>
      </c>
      <c r="H142" s="40">
        <v>113</v>
      </c>
      <c r="I142" s="42">
        <f>I143</f>
        <v>0</v>
      </c>
      <c r="J142" s="42">
        <f>J143</f>
        <v>0</v>
      </c>
      <c r="K142" s="42">
        <f>K143</f>
        <v>0</v>
      </c>
      <c r="L142" s="42">
        <f>L143</f>
        <v>0</v>
      </c>
    </row>
    <row r="143" spans="1:12" ht="15" hidden="1" customHeight="1" collapsed="1">
      <c r="A143" s="55">
        <v>2</v>
      </c>
      <c r="B143" s="51">
        <v>7</v>
      </c>
      <c r="C143" s="55">
        <v>2</v>
      </c>
      <c r="D143" s="51">
        <v>2</v>
      </c>
      <c r="E143" s="52">
        <v>1</v>
      </c>
      <c r="F143" s="54"/>
      <c r="G143" s="53" t="s">
        <v>106</v>
      </c>
      <c r="H143" s="40">
        <v>114</v>
      </c>
      <c r="I143" s="42">
        <f>SUM(I144)</f>
        <v>0</v>
      </c>
      <c r="J143" s="42">
        <f>SUM(J144)</f>
        <v>0</v>
      </c>
      <c r="K143" s="42">
        <f>SUM(K144)</f>
        <v>0</v>
      </c>
      <c r="L143" s="42">
        <f>SUM(L144)</f>
        <v>0</v>
      </c>
    </row>
    <row r="144" spans="1:12" ht="15" hidden="1" customHeight="1" collapsed="1">
      <c r="A144" s="55">
        <v>2</v>
      </c>
      <c r="B144" s="51">
        <v>7</v>
      </c>
      <c r="C144" s="55">
        <v>2</v>
      </c>
      <c r="D144" s="51">
        <v>2</v>
      </c>
      <c r="E144" s="52">
        <v>1</v>
      </c>
      <c r="F144" s="54">
        <v>1</v>
      </c>
      <c r="G144" s="53" t="s">
        <v>106</v>
      </c>
      <c r="H144" s="40">
        <v>115</v>
      </c>
      <c r="I144" s="57">
        <v>0</v>
      </c>
      <c r="J144" s="57">
        <v>0</v>
      </c>
      <c r="K144" s="57">
        <v>0</v>
      </c>
      <c r="L144" s="57">
        <v>0</v>
      </c>
    </row>
    <row r="145" spans="1:12" hidden="1" collapsed="1">
      <c r="A145" s="55">
        <v>2</v>
      </c>
      <c r="B145" s="51">
        <v>7</v>
      </c>
      <c r="C145" s="55">
        <v>3</v>
      </c>
      <c r="D145" s="51"/>
      <c r="E145" s="52"/>
      <c r="F145" s="54"/>
      <c r="G145" s="53" t="s">
        <v>107</v>
      </c>
      <c r="H145" s="40">
        <v>116</v>
      </c>
      <c r="I145" s="42">
        <f t="shared" ref="I145:L146" si="15">I146</f>
        <v>7053</v>
      </c>
      <c r="J145" s="81">
        <f t="shared" si="15"/>
        <v>7053</v>
      </c>
      <c r="K145" s="42">
        <f t="shared" si="15"/>
        <v>7053</v>
      </c>
      <c r="L145" s="41">
        <f t="shared" si="15"/>
        <v>7053</v>
      </c>
    </row>
    <row r="146" spans="1:12" hidden="1" collapsed="1">
      <c r="A146" s="63">
        <v>2</v>
      </c>
      <c r="B146" s="72">
        <v>7</v>
      </c>
      <c r="C146" s="96">
        <v>3</v>
      </c>
      <c r="D146" s="72">
        <v>1</v>
      </c>
      <c r="E146" s="73"/>
      <c r="F146" s="74"/>
      <c r="G146" s="75" t="s">
        <v>107</v>
      </c>
      <c r="H146" s="40">
        <v>117</v>
      </c>
      <c r="I146" s="69">
        <f t="shared" si="15"/>
        <v>7053</v>
      </c>
      <c r="J146" s="94">
        <f t="shared" si="15"/>
        <v>7053</v>
      </c>
      <c r="K146" s="69">
        <f t="shared" si="15"/>
        <v>7053</v>
      </c>
      <c r="L146" s="68">
        <f t="shared" si="15"/>
        <v>7053</v>
      </c>
    </row>
    <row r="147" spans="1:12" hidden="1" collapsed="1">
      <c r="A147" s="55">
        <v>2</v>
      </c>
      <c r="B147" s="51">
        <v>7</v>
      </c>
      <c r="C147" s="55">
        <v>3</v>
      </c>
      <c r="D147" s="51">
        <v>1</v>
      </c>
      <c r="E147" s="52">
        <v>1</v>
      </c>
      <c r="F147" s="54"/>
      <c r="G147" s="53" t="s">
        <v>107</v>
      </c>
      <c r="H147" s="40">
        <v>118</v>
      </c>
      <c r="I147" s="42">
        <f>SUM(I148:I149)</f>
        <v>7053</v>
      </c>
      <c r="J147" s="81">
        <f>SUM(J148:J149)</f>
        <v>7053</v>
      </c>
      <c r="K147" s="42">
        <f>SUM(K148:K149)</f>
        <v>7053</v>
      </c>
      <c r="L147" s="41">
        <f>SUM(L148:L149)</f>
        <v>7053</v>
      </c>
    </row>
    <row r="148" spans="1:12">
      <c r="A148" s="71">
        <v>2</v>
      </c>
      <c r="B148" s="46">
        <v>7</v>
      </c>
      <c r="C148" s="71">
        <v>3</v>
      </c>
      <c r="D148" s="46">
        <v>1</v>
      </c>
      <c r="E148" s="44">
        <v>1</v>
      </c>
      <c r="F148" s="47">
        <v>1</v>
      </c>
      <c r="G148" s="45" t="s">
        <v>108</v>
      </c>
      <c r="H148" s="40">
        <v>119</v>
      </c>
      <c r="I148" s="95">
        <v>7053</v>
      </c>
      <c r="J148" s="95">
        <v>7053</v>
      </c>
      <c r="K148" s="95">
        <v>7053</v>
      </c>
      <c r="L148" s="95">
        <v>7053</v>
      </c>
    </row>
    <row r="149" spans="1:12" ht="16.5" hidden="1" customHeight="1" collapsed="1">
      <c r="A149" s="55">
        <v>2</v>
      </c>
      <c r="B149" s="51">
        <v>7</v>
      </c>
      <c r="C149" s="55">
        <v>3</v>
      </c>
      <c r="D149" s="51">
        <v>1</v>
      </c>
      <c r="E149" s="52">
        <v>1</v>
      </c>
      <c r="F149" s="54">
        <v>2</v>
      </c>
      <c r="G149" s="53" t="s">
        <v>109</v>
      </c>
      <c r="H149" s="40">
        <v>120</v>
      </c>
      <c r="I149" s="57">
        <v>0</v>
      </c>
      <c r="J149" s="58">
        <v>0</v>
      </c>
      <c r="K149" s="58">
        <v>0</v>
      </c>
      <c r="L149" s="58">
        <v>0</v>
      </c>
    </row>
    <row r="150" spans="1:12" ht="15" hidden="1" customHeight="1" collapsed="1">
      <c r="A150" s="84">
        <v>2</v>
      </c>
      <c r="B150" s="84">
        <v>8</v>
      </c>
      <c r="C150" s="36"/>
      <c r="D150" s="60"/>
      <c r="E150" s="43"/>
      <c r="F150" s="97"/>
      <c r="G150" s="48" t="s">
        <v>110</v>
      </c>
      <c r="H150" s="40">
        <v>121</v>
      </c>
      <c r="I150" s="62">
        <f>I151</f>
        <v>0</v>
      </c>
      <c r="J150" s="82">
        <f>J151</f>
        <v>0</v>
      </c>
      <c r="K150" s="62">
        <f>K151</f>
        <v>0</v>
      </c>
      <c r="L150" s="61">
        <f>L151</f>
        <v>0</v>
      </c>
    </row>
    <row r="151" spans="1:12" ht="14.25" hidden="1" customHeight="1" collapsed="1">
      <c r="A151" s="63">
        <v>2</v>
      </c>
      <c r="B151" s="63">
        <v>8</v>
      </c>
      <c r="C151" s="63">
        <v>1</v>
      </c>
      <c r="D151" s="64"/>
      <c r="E151" s="65"/>
      <c r="F151" s="67"/>
      <c r="G151" s="45" t="s">
        <v>110</v>
      </c>
      <c r="H151" s="40">
        <v>122</v>
      </c>
      <c r="I151" s="62">
        <f>I152+I157</f>
        <v>0</v>
      </c>
      <c r="J151" s="82">
        <f>J152+J157</f>
        <v>0</v>
      </c>
      <c r="K151" s="62">
        <f>K152+K157</f>
        <v>0</v>
      </c>
      <c r="L151" s="61">
        <f>L152+L157</f>
        <v>0</v>
      </c>
    </row>
    <row r="152" spans="1:12" ht="13.5" hidden="1" customHeight="1" collapsed="1">
      <c r="A152" s="55">
        <v>2</v>
      </c>
      <c r="B152" s="51">
        <v>8</v>
      </c>
      <c r="C152" s="53">
        <v>1</v>
      </c>
      <c r="D152" s="51">
        <v>1</v>
      </c>
      <c r="E152" s="52"/>
      <c r="F152" s="54"/>
      <c r="G152" s="53" t="s">
        <v>111</v>
      </c>
      <c r="H152" s="40">
        <v>123</v>
      </c>
      <c r="I152" s="42">
        <f>I153</f>
        <v>0</v>
      </c>
      <c r="J152" s="81">
        <f>J153</f>
        <v>0</v>
      </c>
      <c r="K152" s="42">
        <f>K153</f>
        <v>0</v>
      </c>
      <c r="L152" s="41">
        <f>L153</f>
        <v>0</v>
      </c>
    </row>
    <row r="153" spans="1:12" ht="13.5" hidden="1" customHeight="1" collapsed="1">
      <c r="A153" s="55">
        <v>2</v>
      </c>
      <c r="B153" s="51">
        <v>8</v>
      </c>
      <c r="C153" s="45">
        <v>1</v>
      </c>
      <c r="D153" s="46">
        <v>1</v>
      </c>
      <c r="E153" s="44">
        <v>1</v>
      </c>
      <c r="F153" s="47"/>
      <c r="G153" s="53" t="s">
        <v>111</v>
      </c>
      <c r="H153" s="40">
        <v>124</v>
      </c>
      <c r="I153" s="62">
        <f>SUM(I154:I156)</f>
        <v>0</v>
      </c>
      <c r="J153" s="62">
        <f>SUM(J154:J156)</f>
        <v>0</v>
      </c>
      <c r="K153" s="62">
        <f>SUM(K154:K156)</f>
        <v>0</v>
      </c>
      <c r="L153" s="62">
        <f>SUM(L154:L156)</f>
        <v>0</v>
      </c>
    </row>
    <row r="154" spans="1:12" ht="13.5" hidden="1" customHeight="1" collapsed="1">
      <c r="A154" s="51">
        <v>2</v>
      </c>
      <c r="B154" s="46">
        <v>8</v>
      </c>
      <c r="C154" s="53">
        <v>1</v>
      </c>
      <c r="D154" s="51">
        <v>1</v>
      </c>
      <c r="E154" s="52">
        <v>1</v>
      </c>
      <c r="F154" s="54">
        <v>1</v>
      </c>
      <c r="G154" s="53" t="s">
        <v>112</v>
      </c>
      <c r="H154" s="40">
        <v>125</v>
      </c>
      <c r="I154" s="57">
        <v>0</v>
      </c>
      <c r="J154" s="57">
        <v>0</v>
      </c>
      <c r="K154" s="57">
        <v>0</v>
      </c>
      <c r="L154" s="57">
        <v>0</v>
      </c>
    </row>
    <row r="155" spans="1:12" ht="15.75" hidden="1" customHeight="1" collapsed="1">
      <c r="A155" s="63">
        <v>2</v>
      </c>
      <c r="B155" s="72">
        <v>8</v>
      </c>
      <c r="C155" s="75">
        <v>1</v>
      </c>
      <c r="D155" s="72">
        <v>1</v>
      </c>
      <c r="E155" s="73">
        <v>1</v>
      </c>
      <c r="F155" s="74">
        <v>2</v>
      </c>
      <c r="G155" s="75" t="s">
        <v>113</v>
      </c>
      <c r="H155" s="40">
        <v>126</v>
      </c>
      <c r="I155" s="98">
        <v>0</v>
      </c>
      <c r="J155" s="98">
        <v>0</v>
      </c>
      <c r="K155" s="98">
        <v>0</v>
      </c>
      <c r="L155" s="98">
        <v>0</v>
      </c>
    </row>
    <row r="156" spans="1:12" hidden="1" collapsed="1">
      <c r="A156" s="63">
        <v>2</v>
      </c>
      <c r="B156" s="72">
        <v>8</v>
      </c>
      <c r="C156" s="75">
        <v>1</v>
      </c>
      <c r="D156" s="72">
        <v>1</v>
      </c>
      <c r="E156" s="73">
        <v>1</v>
      </c>
      <c r="F156" s="74">
        <v>3</v>
      </c>
      <c r="G156" s="75" t="s">
        <v>114</v>
      </c>
      <c r="H156" s="40">
        <v>127</v>
      </c>
      <c r="I156" s="98">
        <v>0</v>
      </c>
      <c r="J156" s="99">
        <v>0</v>
      </c>
      <c r="K156" s="98">
        <v>0</v>
      </c>
      <c r="L156" s="76">
        <v>0</v>
      </c>
    </row>
    <row r="157" spans="1:12" ht="15" hidden="1" customHeight="1" collapsed="1">
      <c r="A157" s="55">
        <v>2</v>
      </c>
      <c r="B157" s="51">
        <v>8</v>
      </c>
      <c r="C157" s="53">
        <v>1</v>
      </c>
      <c r="D157" s="51">
        <v>2</v>
      </c>
      <c r="E157" s="52"/>
      <c r="F157" s="54"/>
      <c r="G157" s="53" t="s">
        <v>115</v>
      </c>
      <c r="H157" s="40">
        <v>128</v>
      </c>
      <c r="I157" s="42">
        <f t="shared" ref="I157:L158" si="16">I158</f>
        <v>0</v>
      </c>
      <c r="J157" s="81">
        <f t="shared" si="16"/>
        <v>0</v>
      </c>
      <c r="K157" s="42">
        <f t="shared" si="16"/>
        <v>0</v>
      </c>
      <c r="L157" s="41">
        <f t="shared" si="16"/>
        <v>0</v>
      </c>
    </row>
    <row r="158" spans="1:12" hidden="1" collapsed="1">
      <c r="A158" s="55">
        <v>2</v>
      </c>
      <c r="B158" s="51">
        <v>8</v>
      </c>
      <c r="C158" s="53">
        <v>1</v>
      </c>
      <c r="D158" s="51">
        <v>2</v>
      </c>
      <c r="E158" s="52">
        <v>1</v>
      </c>
      <c r="F158" s="54"/>
      <c r="G158" s="53" t="s">
        <v>115</v>
      </c>
      <c r="H158" s="40">
        <v>129</v>
      </c>
      <c r="I158" s="42">
        <f t="shared" si="16"/>
        <v>0</v>
      </c>
      <c r="J158" s="81">
        <f t="shared" si="16"/>
        <v>0</v>
      </c>
      <c r="K158" s="42">
        <f t="shared" si="16"/>
        <v>0</v>
      </c>
      <c r="L158" s="41">
        <f t="shared" si="16"/>
        <v>0</v>
      </c>
    </row>
    <row r="159" spans="1:12" hidden="1" collapsed="1">
      <c r="A159" s="63">
        <v>2</v>
      </c>
      <c r="B159" s="64">
        <v>8</v>
      </c>
      <c r="C159" s="66">
        <v>1</v>
      </c>
      <c r="D159" s="64">
        <v>2</v>
      </c>
      <c r="E159" s="65">
        <v>1</v>
      </c>
      <c r="F159" s="67">
        <v>1</v>
      </c>
      <c r="G159" s="53" t="s">
        <v>115</v>
      </c>
      <c r="H159" s="40">
        <v>130</v>
      </c>
      <c r="I159" s="100">
        <v>0</v>
      </c>
      <c r="J159" s="58">
        <v>0</v>
      </c>
      <c r="K159" s="58">
        <v>0</v>
      </c>
      <c r="L159" s="58">
        <v>0</v>
      </c>
    </row>
    <row r="160" spans="1:12" ht="39.75" hidden="1" customHeight="1" collapsed="1">
      <c r="A160" s="84">
        <v>2</v>
      </c>
      <c r="B160" s="36">
        <v>9</v>
      </c>
      <c r="C160" s="38"/>
      <c r="D160" s="36"/>
      <c r="E160" s="37"/>
      <c r="F160" s="39"/>
      <c r="G160" s="38" t="s">
        <v>116</v>
      </c>
      <c r="H160" s="40">
        <v>131</v>
      </c>
      <c r="I160" s="42">
        <f>I161+I165</f>
        <v>0</v>
      </c>
      <c r="J160" s="81">
        <f>J161+J165</f>
        <v>0</v>
      </c>
      <c r="K160" s="42">
        <f>K161+K165</f>
        <v>0</v>
      </c>
      <c r="L160" s="41">
        <f>L161+L165</f>
        <v>0</v>
      </c>
    </row>
    <row r="161" spans="1:12" s="66" customFormat="1" ht="39" hidden="1" customHeight="1" collapsed="1">
      <c r="A161" s="55">
        <v>2</v>
      </c>
      <c r="B161" s="51">
        <v>9</v>
      </c>
      <c r="C161" s="53">
        <v>1</v>
      </c>
      <c r="D161" s="51"/>
      <c r="E161" s="52"/>
      <c r="F161" s="54"/>
      <c r="G161" s="53" t="s">
        <v>117</v>
      </c>
      <c r="H161" s="40">
        <v>132</v>
      </c>
      <c r="I161" s="42">
        <f t="shared" ref="I161:L163" si="17">I162</f>
        <v>0</v>
      </c>
      <c r="J161" s="81">
        <f t="shared" si="17"/>
        <v>0</v>
      </c>
      <c r="K161" s="42">
        <f t="shared" si="17"/>
        <v>0</v>
      </c>
      <c r="L161" s="41">
        <f t="shared" si="17"/>
        <v>0</v>
      </c>
    </row>
    <row r="162" spans="1:12" ht="42.75" hidden="1" customHeight="1" collapsed="1">
      <c r="A162" s="71">
        <v>2</v>
      </c>
      <c r="B162" s="46">
        <v>9</v>
      </c>
      <c r="C162" s="45">
        <v>1</v>
      </c>
      <c r="D162" s="46">
        <v>1</v>
      </c>
      <c r="E162" s="44"/>
      <c r="F162" s="47"/>
      <c r="G162" s="53" t="s">
        <v>118</v>
      </c>
      <c r="H162" s="40">
        <v>133</v>
      </c>
      <c r="I162" s="62">
        <f t="shared" si="17"/>
        <v>0</v>
      </c>
      <c r="J162" s="82">
        <f t="shared" si="17"/>
        <v>0</v>
      </c>
      <c r="K162" s="62">
        <f t="shared" si="17"/>
        <v>0</v>
      </c>
      <c r="L162" s="61">
        <f t="shared" si="17"/>
        <v>0</v>
      </c>
    </row>
    <row r="163" spans="1:12" ht="38.25" hidden="1" customHeight="1" collapsed="1">
      <c r="A163" s="55">
        <v>2</v>
      </c>
      <c r="B163" s="51">
        <v>9</v>
      </c>
      <c r="C163" s="55">
        <v>1</v>
      </c>
      <c r="D163" s="51">
        <v>1</v>
      </c>
      <c r="E163" s="52">
        <v>1</v>
      </c>
      <c r="F163" s="54"/>
      <c r="G163" s="53" t="s">
        <v>118</v>
      </c>
      <c r="H163" s="40">
        <v>134</v>
      </c>
      <c r="I163" s="42">
        <f t="shared" si="17"/>
        <v>0</v>
      </c>
      <c r="J163" s="81">
        <f t="shared" si="17"/>
        <v>0</v>
      </c>
      <c r="K163" s="42">
        <f t="shared" si="17"/>
        <v>0</v>
      </c>
      <c r="L163" s="41">
        <f t="shared" si="17"/>
        <v>0</v>
      </c>
    </row>
    <row r="164" spans="1:12" ht="38.25" hidden="1" customHeight="1" collapsed="1">
      <c r="A164" s="71">
        <v>2</v>
      </c>
      <c r="B164" s="46">
        <v>9</v>
      </c>
      <c r="C164" s="46">
        <v>1</v>
      </c>
      <c r="D164" s="46">
        <v>1</v>
      </c>
      <c r="E164" s="44">
        <v>1</v>
      </c>
      <c r="F164" s="47">
        <v>1</v>
      </c>
      <c r="G164" s="53" t="s">
        <v>118</v>
      </c>
      <c r="H164" s="40">
        <v>135</v>
      </c>
      <c r="I164" s="95">
        <v>0</v>
      </c>
      <c r="J164" s="95">
        <v>0</v>
      </c>
      <c r="K164" s="95">
        <v>0</v>
      </c>
      <c r="L164" s="95">
        <v>0</v>
      </c>
    </row>
    <row r="165" spans="1:12" ht="41.25" hidden="1" customHeight="1" collapsed="1">
      <c r="A165" s="55">
        <v>2</v>
      </c>
      <c r="B165" s="51">
        <v>9</v>
      </c>
      <c r="C165" s="51">
        <v>2</v>
      </c>
      <c r="D165" s="51"/>
      <c r="E165" s="52"/>
      <c r="F165" s="54"/>
      <c r="G165" s="53" t="s">
        <v>119</v>
      </c>
      <c r="H165" s="40">
        <v>136</v>
      </c>
      <c r="I165" s="42">
        <f>SUM(I166+I171)</f>
        <v>0</v>
      </c>
      <c r="J165" s="42">
        <f>SUM(J166+J171)</f>
        <v>0</v>
      </c>
      <c r="K165" s="42">
        <f>SUM(K166+K171)</f>
        <v>0</v>
      </c>
      <c r="L165" s="42">
        <f>SUM(L166+L171)</f>
        <v>0</v>
      </c>
    </row>
    <row r="166" spans="1:12" ht="44.25" hidden="1" customHeight="1" collapsed="1">
      <c r="A166" s="55">
        <v>2</v>
      </c>
      <c r="B166" s="51">
        <v>9</v>
      </c>
      <c r="C166" s="51">
        <v>2</v>
      </c>
      <c r="D166" s="46">
        <v>1</v>
      </c>
      <c r="E166" s="44"/>
      <c r="F166" s="47"/>
      <c r="G166" s="45" t="s">
        <v>120</v>
      </c>
      <c r="H166" s="40">
        <v>137</v>
      </c>
      <c r="I166" s="62">
        <f>I167</f>
        <v>0</v>
      </c>
      <c r="J166" s="82">
        <f>J167</f>
        <v>0</v>
      </c>
      <c r="K166" s="62">
        <f>K167</f>
        <v>0</v>
      </c>
      <c r="L166" s="61">
        <f>L167</f>
        <v>0</v>
      </c>
    </row>
    <row r="167" spans="1:12" ht="40.5" hidden="1" customHeight="1" collapsed="1">
      <c r="A167" s="71">
        <v>2</v>
      </c>
      <c r="B167" s="46">
        <v>9</v>
      </c>
      <c r="C167" s="46">
        <v>2</v>
      </c>
      <c r="D167" s="51">
        <v>1</v>
      </c>
      <c r="E167" s="52">
        <v>1</v>
      </c>
      <c r="F167" s="54"/>
      <c r="G167" s="45" t="s">
        <v>121</v>
      </c>
      <c r="H167" s="40">
        <v>138</v>
      </c>
      <c r="I167" s="42">
        <f>SUM(I168:I170)</f>
        <v>0</v>
      </c>
      <c r="J167" s="81">
        <f>SUM(J168:J170)</f>
        <v>0</v>
      </c>
      <c r="K167" s="42">
        <f>SUM(K168:K170)</f>
        <v>0</v>
      </c>
      <c r="L167" s="41">
        <f>SUM(L168:L170)</f>
        <v>0</v>
      </c>
    </row>
    <row r="168" spans="1:12" ht="53.25" hidden="1" customHeight="1" collapsed="1">
      <c r="A168" s="63">
        <v>2</v>
      </c>
      <c r="B168" s="72">
        <v>9</v>
      </c>
      <c r="C168" s="72">
        <v>2</v>
      </c>
      <c r="D168" s="72">
        <v>1</v>
      </c>
      <c r="E168" s="73">
        <v>1</v>
      </c>
      <c r="F168" s="74">
        <v>1</v>
      </c>
      <c r="G168" s="45" t="s">
        <v>122</v>
      </c>
      <c r="H168" s="40">
        <v>139</v>
      </c>
      <c r="I168" s="98">
        <v>0</v>
      </c>
      <c r="J168" s="56">
        <v>0</v>
      </c>
      <c r="K168" s="56">
        <v>0</v>
      </c>
      <c r="L168" s="56">
        <v>0</v>
      </c>
    </row>
    <row r="169" spans="1:12" ht="51.75" hidden="1" customHeight="1" collapsed="1">
      <c r="A169" s="55">
        <v>2</v>
      </c>
      <c r="B169" s="51">
        <v>9</v>
      </c>
      <c r="C169" s="51">
        <v>2</v>
      </c>
      <c r="D169" s="51">
        <v>1</v>
      </c>
      <c r="E169" s="52">
        <v>1</v>
      </c>
      <c r="F169" s="54">
        <v>2</v>
      </c>
      <c r="G169" s="45" t="s">
        <v>123</v>
      </c>
      <c r="H169" s="40">
        <v>140</v>
      </c>
      <c r="I169" s="57">
        <v>0</v>
      </c>
      <c r="J169" s="101">
        <v>0</v>
      </c>
      <c r="K169" s="101">
        <v>0</v>
      </c>
      <c r="L169" s="101">
        <v>0</v>
      </c>
    </row>
    <row r="170" spans="1:12" ht="54.75" hidden="1" customHeight="1" collapsed="1">
      <c r="A170" s="55">
        <v>2</v>
      </c>
      <c r="B170" s="51">
        <v>9</v>
      </c>
      <c r="C170" s="51">
        <v>2</v>
      </c>
      <c r="D170" s="51">
        <v>1</v>
      </c>
      <c r="E170" s="52">
        <v>1</v>
      </c>
      <c r="F170" s="54">
        <v>3</v>
      </c>
      <c r="G170" s="45" t="s">
        <v>124</v>
      </c>
      <c r="H170" s="40">
        <v>141</v>
      </c>
      <c r="I170" s="57">
        <v>0</v>
      </c>
      <c r="J170" s="57">
        <v>0</v>
      </c>
      <c r="K170" s="57">
        <v>0</v>
      </c>
      <c r="L170" s="57">
        <v>0</v>
      </c>
    </row>
    <row r="171" spans="1:12" ht="39" hidden="1" customHeight="1" collapsed="1">
      <c r="A171" s="102">
        <v>2</v>
      </c>
      <c r="B171" s="102">
        <v>9</v>
      </c>
      <c r="C171" s="102">
        <v>2</v>
      </c>
      <c r="D171" s="102">
        <v>2</v>
      </c>
      <c r="E171" s="102"/>
      <c r="F171" s="102"/>
      <c r="G171" s="53" t="s">
        <v>125</v>
      </c>
      <c r="H171" s="40">
        <v>142</v>
      </c>
      <c r="I171" s="42">
        <f>I172</f>
        <v>0</v>
      </c>
      <c r="J171" s="81">
        <f>J172</f>
        <v>0</v>
      </c>
      <c r="K171" s="42">
        <f>K172</f>
        <v>0</v>
      </c>
      <c r="L171" s="41">
        <f>L172</f>
        <v>0</v>
      </c>
    </row>
    <row r="172" spans="1:12" ht="43.5" hidden="1" customHeight="1" collapsed="1">
      <c r="A172" s="55">
        <v>2</v>
      </c>
      <c r="B172" s="51">
        <v>9</v>
      </c>
      <c r="C172" s="51">
        <v>2</v>
      </c>
      <c r="D172" s="51">
        <v>2</v>
      </c>
      <c r="E172" s="52">
        <v>1</v>
      </c>
      <c r="F172" s="54"/>
      <c r="G172" s="45" t="s">
        <v>126</v>
      </c>
      <c r="H172" s="40">
        <v>143</v>
      </c>
      <c r="I172" s="62">
        <f>SUM(I173:I175)</f>
        <v>0</v>
      </c>
      <c r="J172" s="62">
        <f>SUM(J173:J175)</f>
        <v>0</v>
      </c>
      <c r="K172" s="62">
        <f>SUM(K173:K175)</f>
        <v>0</v>
      </c>
      <c r="L172" s="62">
        <f>SUM(L173:L175)</f>
        <v>0</v>
      </c>
    </row>
    <row r="173" spans="1:12" ht="54.75" hidden="1" customHeight="1" collapsed="1">
      <c r="A173" s="55">
        <v>2</v>
      </c>
      <c r="B173" s="51">
        <v>9</v>
      </c>
      <c r="C173" s="51">
        <v>2</v>
      </c>
      <c r="D173" s="51">
        <v>2</v>
      </c>
      <c r="E173" s="51">
        <v>1</v>
      </c>
      <c r="F173" s="54">
        <v>1</v>
      </c>
      <c r="G173" s="103" t="s">
        <v>127</v>
      </c>
      <c r="H173" s="40">
        <v>144</v>
      </c>
      <c r="I173" s="57">
        <v>0</v>
      </c>
      <c r="J173" s="56">
        <v>0</v>
      </c>
      <c r="K173" s="56">
        <v>0</v>
      </c>
      <c r="L173" s="56">
        <v>0</v>
      </c>
    </row>
    <row r="174" spans="1:12" ht="54" hidden="1" customHeight="1" collapsed="1">
      <c r="A174" s="64">
        <v>2</v>
      </c>
      <c r="B174" s="66">
        <v>9</v>
      </c>
      <c r="C174" s="64">
        <v>2</v>
      </c>
      <c r="D174" s="65">
        <v>2</v>
      </c>
      <c r="E174" s="65">
        <v>1</v>
      </c>
      <c r="F174" s="67">
        <v>2</v>
      </c>
      <c r="G174" s="66" t="s">
        <v>128</v>
      </c>
      <c r="H174" s="40">
        <v>145</v>
      </c>
      <c r="I174" s="56">
        <v>0</v>
      </c>
      <c r="J174" s="58">
        <v>0</v>
      </c>
      <c r="K174" s="58">
        <v>0</v>
      </c>
      <c r="L174" s="58">
        <v>0</v>
      </c>
    </row>
    <row r="175" spans="1:12" ht="54" hidden="1" customHeight="1" collapsed="1">
      <c r="A175" s="51">
        <v>2</v>
      </c>
      <c r="B175" s="75">
        <v>9</v>
      </c>
      <c r="C175" s="72">
        <v>2</v>
      </c>
      <c r="D175" s="73">
        <v>2</v>
      </c>
      <c r="E175" s="73">
        <v>1</v>
      </c>
      <c r="F175" s="74">
        <v>3</v>
      </c>
      <c r="G175" s="75" t="s">
        <v>129</v>
      </c>
      <c r="H175" s="40">
        <v>146</v>
      </c>
      <c r="I175" s="101">
        <v>0</v>
      </c>
      <c r="J175" s="101">
        <v>0</v>
      </c>
      <c r="K175" s="101">
        <v>0</v>
      </c>
      <c r="L175" s="101">
        <v>0</v>
      </c>
    </row>
    <row r="176" spans="1:12" ht="76.5" hidden="1" customHeight="1" collapsed="1">
      <c r="A176" s="36">
        <v>3</v>
      </c>
      <c r="B176" s="38"/>
      <c r="C176" s="36"/>
      <c r="D176" s="37"/>
      <c r="E176" s="37"/>
      <c r="F176" s="39"/>
      <c r="G176" s="89" t="s">
        <v>130</v>
      </c>
      <c r="H176" s="40">
        <v>147</v>
      </c>
      <c r="I176" s="41">
        <f>SUM(I177+I230+I295)</f>
        <v>0</v>
      </c>
      <c r="J176" s="81">
        <f>SUM(J177+J230+J295)</f>
        <v>0</v>
      </c>
      <c r="K176" s="42">
        <f>SUM(K177+K230+K295)</f>
        <v>0</v>
      </c>
      <c r="L176" s="41">
        <f>SUM(L177+L230+L295)</f>
        <v>0</v>
      </c>
    </row>
    <row r="177" spans="1:16" ht="34.5" hidden="1" customHeight="1" collapsed="1">
      <c r="A177" s="84">
        <v>3</v>
      </c>
      <c r="B177" s="36">
        <v>1</v>
      </c>
      <c r="C177" s="60"/>
      <c r="D177" s="43"/>
      <c r="E177" s="43"/>
      <c r="F177" s="97"/>
      <c r="G177" s="80" t="s">
        <v>131</v>
      </c>
      <c r="H177" s="40">
        <v>148</v>
      </c>
      <c r="I177" s="41">
        <f>SUM(I178+I201+I208+I220+I224)</f>
        <v>0</v>
      </c>
      <c r="J177" s="61">
        <f>SUM(J178+J201+J208+J220+J224)</f>
        <v>0</v>
      </c>
      <c r="K177" s="61">
        <f>SUM(K178+K201+K208+K220+K224)</f>
        <v>0</v>
      </c>
      <c r="L177" s="61">
        <f>SUM(L178+L201+L208+L220+L224)</f>
        <v>0</v>
      </c>
    </row>
    <row r="178" spans="1:16" ht="30.75" hidden="1" customHeight="1" collapsed="1">
      <c r="A178" s="46">
        <v>3</v>
      </c>
      <c r="B178" s="45">
        <v>1</v>
      </c>
      <c r="C178" s="46">
        <v>1</v>
      </c>
      <c r="D178" s="44"/>
      <c r="E178" s="44"/>
      <c r="F178" s="104"/>
      <c r="G178" s="55" t="s">
        <v>132</v>
      </c>
      <c r="H178" s="40">
        <v>149</v>
      </c>
      <c r="I178" s="61">
        <f>SUM(I179+I182+I187+I193+I198)</f>
        <v>0</v>
      </c>
      <c r="J178" s="81">
        <f>SUM(J179+J182+J187+J193+J198)</f>
        <v>0</v>
      </c>
      <c r="K178" s="42">
        <f>SUM(K179+K182+K187+K193+K198)</f>
        <v>0</v>
      </c>
      <c r="L178" s="41">
        <f>SUM(L179+L182+L187+L193+L198)</f>
        <v>0</v>
      </c>
    </row>
    <row r="179" spans="1:16" ht="12.75" hidden="1" customHeight="1" collapsed="1">
      <c r="A179" s="51">
        <v>3</v>
      </c>
      <c r="B179" s="53">
        <v>1</v>
      </c>
      <c r="C179" s="51">
        <v>1</v>
      </c>
      <c r="D179" s="52">
        <v>1</v>
      </c>
      <c r="E179" s="52"/>
      <c r="F179" s="105"/>
      <c r="G179" s="55" t="s">
        <v>133</v>
      </c>
      <c r="H179" s="40">
        <v>150</v>
      </c>
      <c r="I179" s="41">
        <f t="shared" ref="I179:L180" si="18">I180</f>
        <v>0</v>
      </c>
      <c r="J179" s="82">
        <f t="shared" si="18"/>
        <v>0</v>
      </c>
      <c r="K179" s="62">
        <f t="shared" si="18"/>
        <v>0</v>
      </c>
      <c r="L179" s="61">
        <f t="shared" si="18"/>
        <v>0</v>
      </c>
    </row>
    <row r="180" spans="1:16" ht="13.5" hidden="1" customHeight="1" collapsed="1">
      <c r="A180" s="51">
        <v>3</v>
      </c>
      <c r="B180" s="53">
        <v>1</v>
      </c>
      <c r="C180" s="51">
        <v>1</v>
      </c>
      <c r="D180" s="52">
        <v>1</v>
      </c>
      <c r="E180" s="52">
        <v>1</v>
      </c>
      <c r="F180" s="85"/>
      <c r="G180" s="55" t="s">
        <v>134</v>
      </c>
      <c r="H180" s="40">
        <v>151</v>
      </c>
      <c r="I180" s="61">
        <f t="shared" si="18"/>
        <v>0</v>
      </c>
      <c r="J180" s="41">
        <f t="shared" si="18"/>
        <v>0</v>
      </c>
      <c r="K180" s="41">
        <f t="shared" si="18"/>
        <v>0</v>
      </c>
      <c r="L180" s="41">
        <f t="shared" si="18"/>
        <v>0</v>
      </c>
    </row>
    <row r="181" spans="1:16" ht="13.5" hidden="1" customHeight="1" collapsed="1">
      <c r="A181" s="51">
        <v>3</v>
      </c>
      <c r="B181" s="53">
        <v>1</v>
      </c>
      <c r="C181" s="51">
        <v>1</v>
      </c>
      <c r="D181" s="52">
        <v>1</v>
      </c>
      <c r="E181" s="52">
        <v>1</v>
      </c>
      <c r="F181" s="85">
        <v>1</v>
      </c>
      <c r="G181" s="55" t="s">
        <v>134</v>
      </c>
      <c r="H181" s="40">
        <v>152</v>
      </c>
      <c r="I181" s="58">
        <v>0</v>
      </c>
      <c r="J181" s="58">
        <v>0</v>
      </c>
      <c r="K181" s="58">
        <v>0</v>
      </c>
      <c r="L181" s="58">
        <v>0</v>
      </c>
    </row>
    <row r="182" spans="1:16" ht="14.25" hidden="1" customHeight="1" collapsed="1">
      <c r="A182" s="46">
        <v>3</v>
      </c>
      <c r="B182" s="44">
        <v>1</v>
      </c>
      <c r="C182" s="44">
        <v>1</v>
      </c>
      <c r="D182" s="44">
        <v>2</v>
      </c>
      <c r="E182" s="44"/>
      <c r="F182" s="47"/>
      <c r="G182" s="45" t="s">
        <v>135</v>
      </c>
      <c r="H182" s="40">
        <v>153</v>
      </c>
      <c r="I182" s="61">
        <f>I183</f>
        <v>0</v>
      </c>
      <c r="J182" s="82">
        <f>J183</f>
        <v>0</v>
      </c>
      <c r="K182" s="62">
        <f>K183</f>
        <v>0</v>
      </c>
      <c r="L182" s="61">
        <f>L183</f>
        <v>0</v>
      </c>
    </row>
    <row r="183" spans="1:16" ht="13.5" hidden="1" customHeight="1" collapsed="1">
      <c r="A183" s="51">
        <v>3</v>
      </c>
      <c r="B183" s="52">
        <v>1</v>
      </c>
      <c r="C183" s="52">
        <v>1</v>
      </c>
      <c r="D183" s="52">
        <v>2</v>
      </c>
      <c r="E183" s="52">
        <v>1</v>
      </c>
      <c r="F183" s="54"/>
      <c r="G183" s="45" t="s">
        <v>135</v>
      </c>
      <c r="H183" s="40">
        <v>154</v>
      </c>
      <c r="I183" s="41">
        <f>SUM(I184:I186)</f>
        <v>0</v>
      </c>
      <c r="J183" s="81">
        <f>SUM(J184:J186)</f>
        <v>0</v>
      </c>
      <c r="K183" s="42">
        <f>SUM(K184:K186)</f>
        <v>0</v>
      </c>
      <c r="L183" s="41">
        <f>SUM(L184:L186)</f>
        <v>0</v>
      </c>
    </row>
    <row r="184" spans="1:16" ht="14.25" hidden="1" customHeight="1" collapsed="1">
      <c r="A184" s="46">
        <v>3</v>
      </c>
      <c r="B184" s="44">
        <v>1</v>
      </c>
      <c r="C184" s="44">
        <v>1</v>
      </c>
      <c r="D184" s="44">
        <v>2</v>
      </c>
      <c r="E184" s="44">
        <v>1</v>
      </c>
      <c r="F184" s="47">
        <v>1</v>
      </c>
      <c r="G184" s="45" t="s">
        <v>136</v>
      </c>
      <c r="H184" s="40">
        <v>155</v>
      </c>
      <c r="I184" s="56">
        <v>0</v>
      </c>
      <c r="J184" s="56">
        <v>0</v>
      </c>
      <c r="K184" s="56">
        <v>0</v>
      </c>
      <c r="L184" s="101">
        <v>0</v>
      </c>
    </row>
    <row r="185" spans="1:16" ht="14.25" hidden="1" customHeight="1" collapsed="1">
      <c r="A185" s="51">
        <v>3</v>
      </c>
      <c r="B185" s="52">
        <v>1</v>
      </c>
      <c r="C185" s="52">
        <v>1</v>
      </c>
      <c r="D185" s="52">
        <v>2</v>
      </c>
      <c r="E185" s="52">
        <v>1</v>
      </c>
      <c r="F185" s="54">
        <v>2</v>
      </c>
      <c r="G185" s="53" t="s">
        <v>137</v>
      </c>
      <c r="H185" s="40">
        <v>156</v>
      </c>
      <c r="I185" s="58">
        <v>0</v>
      </c>
      <c r="J185" s="58">
        <v>0</v>
      </c>
      <c r="K185" s="58">
        <v>0</v>
      </c>
      <c r="L185" s="58">
        <v>0</v>
      </c>
    </row>
    <row r="186" spans="1:16" ht="26.25" hidden="1" customHeight="1" collapsed="1">
      <c r="A186" s="46">
        <v>3</v>
      </c>
      <c r="B186" s="44">
        <v>1</v>
      </c>
      <c r="C186" s="44">
        <v>1</v>
      </c>
      <c r="D186" s="44">
        <v>2</v>
      </c>
      <c r="E186" s="44">
        <v>1</v>
      </c>
      <c r="F186" s="47">
        <v>3</v>
      </c>
      <c r="G186" s="45" t="s">
        <v>138</v>
      </c>
      <c r="H186" s="40">
        <v>157</v>
      </c>
      <c r="I186" s="56">
        <v>0</v>
      </c>
      <c r="J186" s="56">
        <v>0</v>
      </c>
      <c r="K186" s="56">
        <v>0</v>
      </c>
      <c r="L186" s="101">
        <v>0</v>
      </c>
    </row>
    <row r="187" spans="1:16" ht="14.25" hidden="1" customHeight="1" collapsed="1">
      <c r="A187" s="51">
        <v>3</v>
      </c>
      <c r="B187" s="52">
        <v>1</v>
      </c>
      <c r="C187" s="52">
        <v>1</v>
      </c>
      <c r="D187" s="52">
        <v>3</v>
      </c>
      <c r="E187" s="52"/>
      <c r="F187" s="54"/>
      <c r="G187" s="53" t="s">
        <v>139</v>
      </c>
      <c r="H187" s="40">
        <v>158</v>
      </c>
      <c r="I187" s="41">
        <f>I188</f>
        <v>0</v>
      </c>
      <c r="J187" s="81">
        <f>J188</f>
        <v>0</v>
      </c>
      <c r="K187" s="42">
        <f>K188</f>
        <v>0</v>
      </c>
      <c r="L187" s="41">
        <f>L188</f>
        <v>0</v>
      </c>
    </row>
    <row r="188" spans="1:16" ht="14.25" hidden="1" customHeight="1" collapsed="1">
      <c r="A188" s="51">
        <v>3</v>
      </c>
      <c r="B188" s="52">
        <v>1</v>
      </c>
      <c r="C188" s="52">
        <v>1</v>
      </c>
      <c r="D188" s="52">
        <v>3</v>
      </c>
      <c r="E188" s="52">
        <v>1</v>
      </c>
      <c r="F188" s="54"/>
      <c r="G188" s="53" t="s">
        <v>139</v>
      </c>
      <c r="H188" s="40">
        <v>159</v>
      </c>
      <c r="I188" s="41">
        <f t="shared" ref="I188:P188" si="19">SUM(I189:I192)</f>
        <v>0</v>
      </c>
      <c r="J188" s="41">
        <f t="shared" si="19"/>
        <v>0</v>
      </c>
      <c r="K188" s="41">
        <f t="shared" si="19"/>
        <v>0</v>
      </c>
      <c r="L188" s="41">
        <f t="shared" si="19"/>
        <v>0</v>
      </c>
      <c r="M188" s="41">
        <f t="shared" si="19"/>
        <v>0</v>
      </c>
      <c r="N188" s="41">
        <f t="shared" si="19"/>
        <v>0</v>
      </c>
      <c r="O188" s="41">
        <f t="shared" si="19"/>
        <v>0</v>
      </c>
      <c r="P188" s="41">
        <f t="shared" si="19"/>
        <v>0</v>
      </c>
    </row>
    <row r="189" spans="1:16" ht="13.5" hidden="1" customHeight="1" collapsed="1">
      <c r="A189" s="51">
        <v>3</v>
      </c>
      <c r="B189" s="52">
        <v>1</v>
      </c>
      <c r="C189" s="52">
        <v>1</v>
      </c>
      <c r="D189" s="52">
        <v>3</v>
      </c>
      <c r="E189" s="52">
        <v>1</v>
      </c>
      <c r="F189" s="54">
        <v>1</v>
      </c>
      <c r="G189" s="53" t="s">
        <v>140</v>
      </c>
      <c r="H189" s="40">
        <v>160</v>
      </c>
      <c r="I189" s="58">
        <v>0</v>
      </c>
      <c r="J189" s="58">
        <v>0</v>
      </c>
      <c r="K189" s="58">
        <v>0</v>
      </c>
      <c r="L189" s="101">
        <v>0</v>
      </c>
    </row>
    <row r="190" spans="1:16" ht="15.75" hidden="1" customHeight="1" collapsed="1">
      <c r="A190" s="51">
        <v>3</v>
      </c>
      <c r="B190" s="52">
        <v>1</v>
      </c>
      <c r="C190" s="52">
        <v>1</v>
      </c>
      <c r="D190" s="52">
        <v>3</v>
      </c>
      <c r="E190" s="52">
        <v>1</v>
      </c>
      <c r="F190" s="54">
        <v>2</v>
      </c>
      <c r="G190" s="53" t="s">
        <v>141</v>
      </c>
      <c r="H190" s="40">
        <v>161</v>
      </c>
      <c r="I190" s="56">
        <v>0</v>
      </c>
      <c r="J190" s="58">
        <v>0</v>
      </c>
      <c r="K190" s="58">
        <v>0</v>
      </c>
      <c r="L190" s="58">
        <v>0</v>
      </c>
    </row>
    <row r="191" spans="1:16" ht="15.75" hidden="1" customHeight="1" collapsed="1">
      <c r="A191" s="51">
        <v>3</v>
      </c>
      <c r="B191" s="52">
        <v>1</v>
      </c>
      <c r="C191" s="52">
        <v>1</v>
      </c>
      <c r="D191" s="52">
        <v>3</v>
      </c>
      <c r="E191" s="52">
        <v>1</v>
      </c>
      <c r="F191" s="54">
        <v>3</v>
      </c>
      <c r="G191" s="55" t="s">
        <v>142</v>
      </c>
      <c r="H191" s="40">
        <v>162</v>
      </c>
      <c r="I191" s="56">
        <v>0</v>
      </c>
      <c r="J191" s="58">
        <v>0</v>
      </c>
      <c r="K191" s="58">
        <v>0</v>
      </c>
      <c r="L191" s="58">
        <v>0</v>
      </c>
    </row>
    <row r="192" spans="1:16" ht="27" hidden="1" customHeight="1" collapsed="1">
      <c r="A192" s="64">
        <v>3</v>
      </c>
      <c r="B192" s="65">
        <v>1</v>
      </c>
      <c r="C192" s="65">
        <v>1</v>
      </c>
      <c r="D192" s="65">
        <v>3</v>
      </c>
      <c r="E192" s="65">
        <v>1</v>
      </c>
      <c r="F192" s="67">
        <v>4</v>
      </c>
      <c r="G192" s="145" t="s">
        <v>143</v>
      </c>
      <c r="H192" s="40">
        <v>163</v>
      </c>
      <c r="I192" s="146">
        <v>0</v>
      </c>
      <c r="J192" s="147">
        <v>0</v>
      </c>
      <c r="K192" s="58">
        <v>0</v>
      </c>
      <c r="L192" s="58">
        <v>0</v>
      </c>
    </row>
    <row r="193" spans="1:12" ht="18" hidden="1" customHeight="1" collapsed="1">
      <c r="A193" s="64">
        <v>3</v>
      </c>
      <c r="B193" s="65">
        <v>1</v>
      </c>
      <c r="C193" s="65">
        <v>1</v>
      </c>
      <c r="D193" s="65">
        <v>4</v>
      </c>
      <c r="E193" s="65"/>
      <c r="F193" s="67"/>
      <c r="G193" s="66" t="s">
        <v>144</v>
      </c>
      <c r="H193" s="40">
        <v>163</v>
      </c>
      <c r="I193" s="41">
        <f>I194</f>
        <v>0</v>
      </c>
      <c r="J193" s="83">
        <f>J194</f>
        <v>0</v>
      </c>
      <c r="K193" s="49">
        <f>K194</f>
        <v>0</v>
      </c>
      <c r="L193" s="50">
        <f>L194</f>
        <v>0</v>
      </c>
    </row>
    <row r="194" spans="1:12" ht="13.5" hidden="1" customHeight="1" collapsed="1">
      <c r="A194" s="51">
        <v>3</v>
      </c>
      <c r="B194" s="52">
        <v>1</v>
      </c>
      <c r="C194" s="52">
        <v>1</v>
      </c>
      <c r="D194" s="52">
        <v>4</v>
      </c>
      <c r="E194" s="52">
        <v>1</v>
      </c>
      <c r="F194" s="54"/>
      <c r="G194" s="66" t="s">
        <v>144</v>
      </c>
      <c r="H194" s="40">
        <v>164</v>
      </c>
      <c r="I194" s="61">
        <f>SUM(I195:I197)</f>
        <v>0</v>
      </c>
      <c r="J194" s="81">
        <f>SUM(J195:J197)</f>
        <v>0</v>
      </c>
      <c r="K194" s="42">
        <f>SUM(K195:K197)</f>
        <v>0</v>
      </c>
      <c r="L194" s="41">
        <f>SUM(L195:L197)</f>
        <v>0</v>
      </c>
    </row>
    <row r="195" spans="1:12" ht="17.25" hidden="1" customHeight="1" collapsed="1">
      <c r="A195" s="51">
        <v>3</v>
      </c>
      <c r="B195" s="52">
        <v>1</v>
      </c>
      <c r="C195" s="52">
        <v>1</v>
      </c>
      <c r="D195" s="52">
        <v>4</v>
      </c>
      <c r="E195" s="52">
        <v>1</v>
      </c>
      <c r="F195" s="54">
        <v>1</v>
      </c>
      <c r="G195" s="53" t="s">
        <v>145</v>
      </c>
      <c r="H195" s="40">
        <v>165</v>
      </c>
      <c r="I195" s="58">
        <v>0</v>
      </c>
      <c r="J195" s="58">
        <v>0</v>
      </c>
      <c r="K195" s="58">
        <v>0</v>
      </c>
      <c r="L195" s="101">
        <v>0</v>
      </c>
    </row>
    <row r="196" spans="1:12" ht="25.5" hidden="1" customHeight="1" collapsed="1">
      <c r="A196" s="46">
        <v>3</v>
      </c>
      <c r="B196" s="44">
        <v>1</v>
      </c>
      <c r="C196" s="44">
        <v>1</v>
      </c>
      <c r="D196" s="44">
        <v>4</v>
      </c>
      <c r="E196" s="44">
        <v>1</v>
      </c>
      <c r="F196" s="47">
        <v>2</v>
      </c>
      <c r="G196" s="45" t="s">
        <v>146</v>
      </c>
      <c r="H196" s="40">
        <v>166</v>
      </c>
      <c r="I196" s="56">
        <v>0</v>
      </c>
      <c r="J196" s="56">
        <v>0</v>
      </c>
      <c r="K196" s="56">
        <v>0</v>
      </c>
      <c r="L196" s="58">
        <v>0</v>
      </c>
    </row>
    <row r="197" spans="1:12" ht="14.25" hidden="1" customHeight="1" collapsed="1">
      <c r="A197" s="51">
        <v>3</v>
      </c>
      <c r="B197" s="52">
        <v>1</v>
      </c>
      <c r="C197" s="52">
        <v>1</v>
      </c>
      <c r="D197" s="52">
        <v>4</v>
      </c>
      <c r="E197" s="52">
        <v>1</v>
      </c>
      <c r="F197" s="54">
        <v>3</v>
      </c>
      <c r="G197" s="53" t="s">
        <v>147</v>
      </c>
      <c r="H197" s="40">
        <v>167</v>
      </c>
      <c r="I197" s="56">
        <v>0</v>
      </c>
      <c r="J197" s="56">
        <v>0</v>
      </c>
      <c r="K197" s="56">
        <v>0</v>
      </c>
      <c r="L197" s="58"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5</v>
      </c>
      <c r="E198" s="52"/>
      <c r="F198" s="54"/>
      <c r="G198" s="53" t="s">
        <v>148</v>
      </c>
      <c r="H198" s="40">
        <v>168</v>
      </c>
      <c r="I198" s="41">
        <f t="shared" ref="I198:L199" si="20">I199</f>
        <v>0</v>
      </c>
      <c r="J198" s="81">
        <f t="shared" si="20"/>
        <v>0</v>
      </c>
      <c r="K198" s="42">
        <f t="shared" si="20"/>
        <v>0</v>
      </c>
      <c r="L198" s="41">
        <f t="shared" si="20"/>
        <v>0</v>
      </c>
    </row>
    <row r="199" spans="1:12" ht="26.25" hidden="1" customHeight="1" collapsed="1">
      <c r="A199" s="64">
        <v>3</v>
      </c>
      <c r="B199" s="65">
        <v>1</v>
      </c>
      <c r="C199" s="65">
        <v>1</v>
      </c>
      <c r="D199" s="65">
        <v>5</v>
      </c>
      <c r="E199" s="65">
        <v>1</v>
      </c>
      <c r="F199" s="67"/>
      <c r="G199" s="53" t="s">
        <v>148</v>
      </c>
      <c r="H199" s="40">
        <v>169</v>
      </c>
      <c r="I199" s="42">
        <f t="shared" si="20"/>
        <v>0</v>
      </c>
      <c r="J199" s="42">
        <f t="shared" si="20"/>
        <v>0</v>
      </c>
      <c r="K199" s="42">
        <f t="shared" si="20"/>
        <v>0</v>
      </c>
      <c r="L199" s="42">
        <f t="shared" si="20"/>
        <v>0</v>
      </c>
    </row>
    <row r="200" spans="1:12" ht="27" hidden="1" customHeight="1" collapsed="1">
      <c r="A200" s="51">
        <v>3</v>
      </c>
      <c r="B200" s="52">
        <v>1</v>
      </c>
      <c r="C200" s="52">
        <v>1</v>
      </c>
      <c r="D200" s="52">
        <v>5</v>
      </c>
      <c r="E200" s="52">
        <v>1</v>
      </c>
      <c r="F200" s="54">
        <v>1</v>
      </c>
      <c r="G200" s="53" t="s">
        <v>148</v>
      </c>
      <c r="H200" s="40">
        <v>170</v>
      </c>
      <c r="I200" s="56">
        <v>0</v>
      </c>
      <c r="J200" s="58">
        <v>0</v>
      </c>
      <c r="K200" s="58">
        <v>0</v>
      </c>
      <c r="L200" s="58">
        <v>0</v>
      </c>
    </row>
    <row r="201" spans="1:12" ht="26.25" hidden="1" customHeight="1" collapsed="1">
      <c r="A201" s="64">
        <v>3</v>
      </c>
      <c r="B201" s="65">
        <v>1</v>
      </c>
      <c r="C201" s="65">
        <v>2</v>
      </c>
      <c r="D201" s="65"/>
      <c r="E201" s="65"/>
      <c r="F201" s="67"/>
      <c r="G201" s="66" t="s">
        <v>149</v>
      </c>
      <c r="H201" s="40">
        <v>171</v>
      </c>
      <c r="I201" s="41">
        <f t="shared" ref="I201:L202" si="21">I202</f>
        <v>0</v>
      </c>
      <c r="J201" s="83">
        <f t="shared" si="21"/>
        <v>0</v>
      </c>
      <c r="K201" s="49">
        <f t="shared" si="21"/>
        <v>0</v>
      </c>
      <c r="L201" s="50">
        <f t="shared" si="21"/>
        <v>0</v>
      </c>
    </row>
    <row r="202" spans="1:12" ht="25.5" hidden="1" customHeight="1" collapsed="1">
      <c r="A202" s="51">
        <v>3</v>
      </c>
      <c r="B202" s="52">
        <v>1</v>
      </c>
      <c r="C202" s="52">
        <v>2</v>
      </c>
      <c r="D202" s="52">
        <v>1</v>
      </c>
      <c r="E202" s="52"/>
      <c r="F202" s="54"/>
      <c r="G202" s="66" t="s">
        <v>149</v>
      </c>
      <c r="H202" s="40">
        <v>172</v>
      </c>
      <c r="I202" s="61">
        <f t="shared" si="21"/>
        <v>0</v>
      </c>
      <c r="J202" s="81">
        <f t="shared" si="21"/>
        <v>0</v>
      </c>
      <c r="K202" s="42">
        <f t="shared" si="21"/>
        <v>0</v>
      </c>
      <c r="L202" s="41">
        <f t="shared" si="21"/>
        <v>0</v>
      </c>
    </row>
    <row r="203" spans="1:12" ht="26.25" hidden="1" customHeight="1" collapsed="1">
      <c r="A203" s="46">
        <v>3</v>
      </c>
      <c r="B203" s="44">
        <v>1</v>
      </c>
      <c r="C203" s="44">
        <v>2</v>
      </c>
      <c r="D203" s="44">
        <v>1</v>
      </c>
      <c r="E203" s="44">
        <v>1</v>
      </c>
      <c r="F203" s="47"/>
      <c r="G203" s="66" t="s">
        <v>149</v>
      </c>
      <c r="H203" s="40">
        <v>173</v>
      </c>
      <c r="I203" s="41">
        <f>SUM(I204:I207)</f>
        <v>0</v>
      </c>
      <c r="J203" s="82">
        <f>SUM(J204:J207)</f>
        <v>0</v>
      </c>
      <c r="K203" s="62">
        <f>SUM(K204:K207)</f>
        <v>0</v>
      </c>
      <c r="L203" s="61">
        <f>SUM(L204:L207)</f>
        <v>0</v>
      </c>
    </row>
    <row r="204" spans="1:12" ht="41.25" hidden="1" customHeight="1" collapsed="1">
      <c r="A204" s="51">
        <v>3</v>
      </c>
      <c r="B204" s="52">
        <v>1</v>
      </c>
      <c r="C204" s="52">
        <v>2</v>
      </c>
      <c r="D204" s="52">
        <v>1</v>
      </c>
      <c r="E204" s="52">
        <v>1</v>
      </c>
      <c r="F204" s="54">
        <v>2</v>
      </c>
      <c r="G204" s="53" t="s">
        <v>150</v>
      </c>
      <c r="H204" s="40">
        <v>174</v>
      </c>
      <c r="I204" s="58">
        <v>0</v>
      </c>
      <c r="J204" s="58">
        <v>0</v>
      </c>
      <c r="K204" s="58">
        <v>0</v>
      </c>
      <c r="L204" s="58">
        <v>0</v>
      </c>
    </row>
    <row r="205" spans="1:12" ht="14.25" hidden="1" customHeight="1" collapsed="1">
      <c r="A205" s="51">
        <v>3</v>
      </c>
      <c r="B205" s="52">
        <v>1</v>
      </c>
      <c r="C205" s="52">
        <v>2</v>
      </c>
      <c r="D205" s="51">
        <v>1</v>
      </c>
      <c r="E205" s="52">
        <v>1</v>
      </c>
      <c r="F205" s="54">
        <v>3</v>
      </c>
      <c r="G205" s="53" t="s">
        <v>151</v>
      </c>
      <c r="H205" s="40">
        <v>175</v>
      </c>
      <c r="I205" s="58">
        <v>0</v>
      </c>
      <c r="J205" s="58">
        <v>0</v>
      </c>
      <c r="K205" s="58">
        <v>0</v>
      </c>
      <c r="L205" s="58">
        <v>0</v>
      </c>
    </row>
    <row r="206" spans="1:12" ht="18.75" hidden="1" customHeight="1" collapsed="1">
      <c r="A206" s="51">
        <v>3</v>
      </c>
      <c r="B206" s="52">
        <v>1</v>
      </c>
      <c r="C206" s="52">
        <v>2</v>
      </c>
      <c r="D206" s="51">
        <v>1</v>
      </c>
      <c r="E206" s="52">
        <v>1</v>
      </c>
      <c r="F206" s="54">
        <v>4</v>
      </c>
      <c r="G206" s="53" t="s">
        <v>152</v>
      </c>
      <c r="H206" s="40">
        <v>176</v>
      </c>
      <c r="I206" s="58">
        <v>0</v>
      </c>
      <c r="J206" s="58">
        <v>0</v>
      </c>
      <c r="K206" s="58">
        <v>0</v>
      </c>
      <c r="L206" s="58">
        <v>0</v>
      </c>
    </row>
    <row r="207" spans="1:12" ht="17.25" hidden="1" customHeight="1" collapsed="1">
      <c r="A207" s="64">
        <v>3</v>
      </c>
      <c r="B207" s="73">
        <v>1</v>
      </c>
      <c r="C207" s="73">
        <v>2</v>
      </c>
      <c r="D207" s="72">
        <v>1</v>
      </c>
      <c r="E207" s="73">
        <v>1</v>
      </c>
      <c r="F207" s="74">
        <v>5</v>
      </c>
      <c r="G207" s="75" t="s">
        <v>153</v>
      </c>
      <c r="H207" s="40">
        <v>177</v>
      </c>
      <c r="I207" s="58">
        <v>0</v>
      </c>
      <c r="J207" s="58">
        <v>0</v>
      </c>
      <c r="K207" s="58">
        <v>0</v>
      </c>
      <c r="L207" s="101">
        <v>0</v>
      </c>
    </row>
    <row r="208" spans="1:12" ht="15" hidden="1" customHeight="1" collapsed="1">
      <c r="A208" s="51">
        <v>3</v>
      </c>
      <c r="B208" s="52">
        <v>1</v>
      </c>
      <c r="C208" s="52">
        <v>3</v>
      </c>
      <c r="D208" s="51"/>
      <c r="E208" s="52"/>
      <c r="F208" s="54"/>
      <c r="G208" s="53" t="s">
        <v>154</v>
      </c>
      <c r="H208" s="40">
        <v>178</v>
      </c>
      <c r="I208" s="41">
        <f>SUM(I209+I212)</f>
        <v>0</v>
      </c>
      <c r="J208" s="81">
        <f>SUM(J209+J212)</f>
        <v>0</v>
      </c>
      <c r="K208" s="42">
        <f>SUM(K209+K212)</f>
        <v>0</v>
      </c>
      <c r="L208" s="41">
        <f>SUM(L209+L212)</f>
        <v>0</v>
      </c>
    </row>
    <row r="209" spans="1:16" ht="27.75" hidden="1" customHeight="1" collapsed="1">
      <c r="A209" s="46">
        <v>3</v>
      </c>
      <c r="B209" s="44">
        <v>1</v>
      </c>
      <c r="C209" s="44">
        <v>3</v>
      </c>
      <c r="D209" s="46">
        <v>1</v>
      </c>
      <c r="E209" s="51"/>
      <c r="F209" s="47"/>
      <c r="G209" s="45" t="s">
        <v>155</v>
      </c>
      <c r="H209" s="40">
        <v>179</v>
      </c>
      <c r="I209" s="61">
        <f t="shared" ref="I209:L210" si="22">I210</f>
        <v>0</v>
      </c>
      <c r="J209" s="82">
        <f t="shared" si="22"/>
        <v>0</v>
      </c>
      <c r="K209" s="62">
        <f t="shared" si="22"/>
        <v>0</v>
      </c>
      <c r="L209" s="61">
        <f t="shared" si="22"/>
        <v>0</v>
      </c>
    </row>
    <row r="210" spans="1:16" ht="30.75" hidden="1" customHeight="1" collapsed="1">
      <c r="A210" s="51">
        <v>3</v>
      </c>
      <c r="B210" s="52">
        <v>1</v>
      </c>
      <c r="C210" s="52">
        <v>3</v>
      </c>
      <c r="D210" s="51">
        <v>1</v>
      </c>
      <c r="E210" s="51">
        <v>1</v>
      </c>
      <c r="F210" s="54"/>
      <c r="G210" s="45" t="s">
        <v>155</v>
      </c>
      <c r="H210" s="40">
        <v>180</v>
      </c>
      <c r="I210" s="41">
        <f t="shared" si="22"/>
        <v>0</v>
      </c>
      <c r="J210" s="81">
        <f t="shared" si="22"/>
        <v>0</v>
      </c>
      <c r="K210" s="42">
        <f t="shared" si="22"/>
        <v>0</v>
      </c>
      <c r="L210" s="41">
        <f t="shared" si="22"/>
        <v>0</v>
      </c>
    </row>
    <row r="211" spans="1:16" ht="27.75" hidden="1" customHeight="1" collapsed="1">
      <c r="A211" s="51">
        <v>3</v>
      </c>
      <c r="B211" s="53">
        <v>1</v>
      </c>
      <c r="C211" s="51">
        <v>3</v>
      </c>
      <c r="D211" s="52">
        <v>1</v>
      </c>
      <c r="E211" s="52">
        <v>1</v>
      </c>
      <c r="F211" s="54">
        <v>1</v>
      </c>
      <c r="G211" s="45" t="s">
        <v>155</v>
      </c>
      <c r="H211" s="40">
        <v>181</v>
      </c>
      <c r="I211" s="101">
        <v>0</v>
      </c>
      <c r="J211" s="101">
        <v>0</v>
      </c>
      <c r="K211" s="101">
        <v>0</v>
      </c>
      <c r="L211" s="101">
        <v>0</v>
      </c>
    </row>
    <row r="212" spans="1:16" ht="15" hidden="1" customHeight="1" collapsed="1">
      <c r="A212" s="51">
        <v>3</v>
      </c>
      <c r="B212" s="53">
        <v>1</v>
      </c>
      <c r="C212" s="51">
        <v>3</v>
      </c>
      <c r="D212" s="52">
        <v>2</v>
      </c>
      <c r="E212" s="52"/>
      <c r="F212" s="54"/>
      <c r="G212" s="53" t="s">
        <v>156</v>
      </c>
      <c r="H212" s="40">
        <v>182</v>
      </c>
      <c r="I212" s="41">
        <f>I213</f>
        <v>0</v>
      </c>
      <c r="J212" s="81">
        <f>J213</f>
        <v>0</v>
      </c>
      <c r="K212" s="42">
        <f>K213</f>
        <v>0</v>
      </c>
      <c r="L212" s="41">
        <f>L213</f>
        <v>0</v>
      </c>
    </row>
    <row r="213" spans="1:16" ht="15.75" hidden="1" customHeight="1" collapsed="1">
      <c r="A213" s="46">
        <v>3</v>
      </c>
      <c r="B213" s="45">
        <v>1</v>
      </c>
      <c r="C213" s="46">
        <v>3</v>
      </c>
      <c r="D213" s="44">
        <v>2</v>
      </c>
      <c r="E213" s="44">
        <v>1</v>
      </c>
      <c r="F213" s="47"/>
      <c r="G213" s="53" t="s">
        <v>156</v>
      </c>
      <c r="H213" s="40">
        <v>183</v>
      </c>
      <c r="I213" s="41">
        <f>SUM(I214:I219)</f>
        <v>0</v>
      </c>
      <c r="J213" s="41">
        <f>SUM(J214:J219)</f>
        <v>0</v>
      </c>
      <c r="K213" s="41">
        <f>SUM(K214:K219)</f>
        <v>0</v>
      </c>
      <c r="L213" s="41">
        <f>SUM(L214:L219)</f>
        <v>0</v>
      </c>
      <c r="M213" s="138"/>
      <c r="N213" s="138"/>
      <c r="O213" s="138"/>
      <c r="P213" s="138"/>
    </row>
    <row r="214" spans="1:16" ht="15" hidden="1" customHeight="1" collapsed="1">
      <c r="A214" s="51">
        <v>3</v>
      </c>
      <c r="B214" s="53">
        <v>1</v>
      </c>
      <c r="C214" s="51">
        <v>3</v>
      </c>
      <c r="D214" s="52">
        <v>2</v>
      </c>
      <c r="E214" s="52">
        <v>1</v>
      </c>
      <c r="F214" s="54">
        <v>1</v>
      </c>
      <c r="G214" s="53" t="s">
        <v>157</v>
      </c>
      <c r="H214" s="40">
        <v>184</v>
      </c>
      <c r="I214" s="58">
        <v>0</v>
      </c>
      <c r="J214" s="58">
        <v>0</v>
      </c>
      <c r="K214" s="58">
        <v>0</v>
      </c>
      <c r="L214" s="101">
        <v>0</v>
      </c>
    </row>
    <row r="215" spans="1:16" ht="26.25" hidden="1" customHeight="1" collapsed="1">
      <c r="A215" s="51">
        <v>3</v>
      </c>
      <c r="B215" s="53">
        <v>1</v>
      </c>
      <c r="C215" s="51">
        <v>3</v>
      </c>
      <c r="D215" s="52">
        <v>2</v>
      </c>
      <c r="E215" s="52">
        <v>1</v>
      </c>
      <c r="F215" s="54">
        <v>2</v>
      </c>
      <c r="G215" s="53" t="s">
        <v>158</v>
      </c>
      <c r="H215" s="40">
        <v>185</v>
      </c>
      <c r="I215" s="58">
        <v>0</v>
      </c>
      <c r="J215" s="58">
        <v>0</v>
      </c>
      <c r="K215" s="58">
        <v>0</v>
      </c>
      <c r="L215" s="58">
        <v>0</v>
      </c>
    </row>
    <row r="216" spans="1:16" ht="16.5" hidden="1" customHeight="1" collapsed="1">
      <c r="A216" s="51">
        <v>3</v>
      </c>
      <c r="B216" s="53">
        <v>1</v>
      </c>
      <c r="C216" s="51">
        <v>3</v>
      </c>
      <c r="D216" s="52">
        <v>2</v>
      </c>
      <c r="E216" s="52">
        <v>1</v>
      </c>
      <c r="F216" s="54">
        <v>3</v>
      </c>
      <c r="G216" s="53" t="s">
        <v>159</v>
      </c>
      <c r="H216" s="40">
        <v>186</v>
      </c>
      <c r="I216" s="58">
        <v>0</v>
      </c>
      <c r="J216" s="58">
        <v>0</v>
      </c>
      <c r="K216" s="58">
        <v>0</v>
      </c>
      <c r="L216" s="58">
        <v>0</v>
      </c>
    </row>
    <row r="217" spans="1:16" ht="27.75" hidden="1" customHeight="1" collapsed="1">
      <c r="A217" s="51">
        <v>3</v>
      </c>
      <c r="B217" s="53">
        <v>1</v>
      </c>
      <c r="C217" s="51">
        <v>3</v>
      </c>
      <c r="D217" s="52">
        <v>2</v>
      </c>
      <c r="E217" s="52">
        <v>1</v>
      </c>
      <c r="F217" s="54">
        <v>4</v>
      </c>
      <c r="G217" s="53" t="s">
        <v>160</v>
      </c>
      <c r="H217" s="40">
        <v>187</v>
      </c>
      <c r="I217" s="58">
        <v>0</v>
      </c>
      <c r="J217" s="58">
        <v>0</v>
      </c>
      <c r="K217" s="58">
        <v>0</v>
      </c>
      <c r="L217" s="101">
        <v>0</v>
      </c>
    </row>
    <row r="218" spans="1:16" ht="15.75" hidden="1" customHeight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5</v>
      </c>
      <c r="G218" s="45" t="s">
        <v>161</v>
      </c>
      <c r="H218" s="40">
        <v>188</v>
      </c>
      <c r="I218" s="58">
        <v>0</v>
      </c>
      <c r="J218" s="58">
        <v>0</v>
      </c>
      <c r="K218" s="58">
        <v>0</v>
      </c>
      <c r="L218" s="58">
        <v>0</v>
      </c>
    </row>
    <row r="219" spans="1:16" ht="13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6</v>
      </c>
      <c r="G219" s="45" t="s">
        <v>156</v>
      </c>
      <c r="H219" s="40">
        <v>189</v>
      </c>
      <c r="I219" s="58">
        <v>0</v>
      </c>
      <c r="J219" s="58">
        <v>0</v>
      </c>
      <c r="K219" s="58">
        <v>0</v>
      </c>
      <c r="L219" s="101">
        <v>0</v>
      </c>
    </row>
    <row r="220" spans="1:16" ht="27" hidden="1" customHeight="1" collapsed="1">
      <c r="A220" s="46">
        <v>3</v>
      </c>
      <c r="B220" s="44">
        <v>1</v>
      </c>
      <c r="C220" s="44">
        <v>4</v>
      </c>
      <c r="D220" s="44"/>
      <c r="E220" s="44"/>
      <c r="F220" s="47"/>
      <c r="G220" s="45" t="s">
        <v>162</v>
      </c>
      <c r="H220" s="40">
        <v>190</v>
      </c>
      <c r="I220" s="61">
        <f t="shared" ref="I220:L222" si="23">I221</f>
        <v>0</v>
      </c>
      <c r="J220" s="82">
        <f t="shared" si="23"/>
        <v>0</v>
      </c>
      <c r="K220" s="62">
        <f t="shared" si="23"/>
        <v>0</v>
      </c>
      <c r="L220" s="62">
        <f t="shared" si="23"/>
        <v>0</v>
      </c>
    </row>
    <row r="221" spans="1:16" ht="27" hidden="1" customHeight="1" collapsed="1">
      <c r="A221" s="64">
        <v>3</v>
      </c>
      <c r="B221" s="73">
        <v>1</v>
      </c>
      <c r="C221" s="73">
        <v>4</v>
      </c>
      <c r="D221" s="73">
        <v>1</v>
      </c>
      <c r="E221" s="73"/>
      <c r="F221" s="74"/>
      <c r="G221" s="45" t="s">
        <v>162</v>
      </c>
      <c r="H221" s="40">
        <v>191</v>
      </c>
      <c r="I221" s="68">
        <f t="shared" si="23"/>
        <v>0</v>
      </c>
      <c r="J221" s="94">
        <f t="shared" si="23"/>
        <v>0</v>
      </c>
      <c r="K221" s="69">
        <f t="shared" si="23"/>
        <v>0</v>
      </c>
      <c r="L221" s="69">
        <f t="shared" si="23"/>
        <v>0</v>
      </c>
    </row>
    <row r="222" spans="1:16" ht="27.75" hidden="1" customHeight="1" collapsed="1">
      <c r="A222" s="51">
        <v>3</v>
      </c>
      <c r="B222" s="52">
        <v>1</v>
      </c>
      <c r="C222" s="52">
        <v>4</v>
      </c>
      <c r="D222" s="52">
        <v>1</v>
      </c>
      <c r="E222" s="52">
        <v>1</v>
      </c>
      <c r="F222" s="54"/>
      <c r="G222" s="45" t="s">
        <v>163</v>
      </c>
      <c r="H222" s="40">
        <v>192</v>
      </c>
      <c r="I222" s="41">
        <f t="shared" si="23"/>
        <v>0</v>
      </c>
      <c r="J222" s="81">
        <f t="shared" si="23"/>
        <v>0</v>
      </c>
      <c r="K222" s="42">
        <f t="shared" si="23"/>
        <v>0</v>
      </c>
      <c r="L222" s="42">
        <f t="shared" si="23"/>
        <v>0</v>
      </c>
    </row>
    <row r="223" spans="1:16" ht="27" hidden="1" customHeight="1" collapsed="1">
      <c r="A223" s="55">
        <v>3</v>
      </c>
      <c r="B223" s="51">
        <v>1</v>
      </c>
      <c r="C223" s="52">
        <v>4</v>
      </c>
      <c r="D223" s="52">
        <v>1</v>
      </c>
      <c r="E223" s="52">
        <v>1</v>
      </c>
      <c r="F223" s="54">
        <v>1</v>
      </c>
      <c r="G223" s="45" t="s">
        <v>163</v>
      </c>
      <c r="H223" s="40">
        <v>193</v>
      </c>
      <c r="I223" s="58">
        <v>0</v>
      </c>
      <c r="J223" s="58">
        <v>0</v>
      </c>
      <c r="K223" s="58">
        <v>0</v>
      </c>
      <c r="L223" s="58">
        <v>0</v>
      </c>
    </row>
    <row r="224" spans="1:16" ht="26.25" hidden="1" customHeight="1" collapsed="1">
      <c r="A224" s="55">
        <v>3</v>
      </c>
      <c r="B224" s="52">
        <v>1</v>
      </c>
      <c r="C224" s="52">
        <v>5</v>
      </c>
      <c r="D224" s="52"/>
      <c r="E224" s="52"/>
      <c r="F224" s="54"/>
      <c r="G224" s="53" t="s">
        <v>164</v>
      </c>
      <c r="H224" s="40">
        <v>194</v>
      </c>
      <c r="I224" s="41">
        <f t="shared" ref="I224:L225" si="24">I225</f>
        <v>0</v>
      </c>
      <c r="J224" s="41">
        <f t="shared" si="24"/>
        <v>0</v>
      </c>
      <c r="K224" s="41">
        <f t="shared" si="24"/>
        <v>0</v>
      </c>
      <c r="L224" s="41">
        <f t="shared" si="24"/>
        <v>0</v>
      </c>
    </row>
    <row r="225" spans="1:12" ht="30" hidden="1" customHeight="1" collapsed="1">
      <c r="A225" s="55">
        <v>3</v>
      </c>
      <c r="B225" s="52">
        <v>1</v>
      </c>
      <c r="C225" s="52">
        <v>5</v>
      </c>
      <c r="D225" s="52">
        <v>1</v>
      </c>
      <c r="E225" s="52"/>
      <c r="F225" s="54"/>
      <c r="G225" s="53" t="s">
        <v>164</v>
      </c>
      <c r="H225" s="40">
        <v>195</v>
      </c>
      <c r="I225" s="41">
        <f t="shared" si="24"/>
        <v>0</v>
      </c>
      <c r="J225" s="41">
        <f t="shared" si="24"/>
        <v>0</v>
      </c>
      <c r="K225" s="41">
        <f t="shared" si="24"/>
        <v>0</v>
      </c>
      <c r="L225" s="41">
        <f t="shared" si="24"/>
        <v>0</v>
      </c>
    </row>
    <row r="226" spans="1:12" ht="27" hidden="1" customHeight="1" collapsed="1">
      <c r="A226" s="55">
        <v>3</v>
      </c>
      <c r="B226" s="52">
        <v>1</v>
      </c>
      <c r="C226" s="52">
        <v>5</v>
      </c>
      <c r="D226" s="52">
        <v>1</v>
      </c>
      <c r="E226" s="52">
        <v>1</v>
      </c>
      <c r="F226" s="54"/>
      <c r="G226" s="53" t="s">
        <v>164</v>
      </c>
      <c r="H226" s="40">
        <v>196</v>
      </c>
      <c r="I226" s="41">
        <f>SUM(I227:I229)</f>
        <v>0</v>
      </c>
      <c r="J226" s="41">
        <f>SUM(J227:J229)</f>
        <v>0</v>
      </c>
      <c r="K226" s="41">
        <f>SUM(K227:K229)</f>
        <v>0</v>
      </c>
      <c r="L226" s="41">
        <f>SUM(L227:L229)</f>
        <v>0</v>
      </c>
    </row>
    <row r="227" spans="1:12" ht="21" hidden="1" customHeight="1" collapsed="1">
      <c r="A227" s="55">
        <v>3</v>
      </c>
      <c r="B227" s="52">
        <v>1</v>
      </c>
      <c r="C227" s="52">
        <v>5</v>
      </c>
      <c r="D227" s="52">
        <v>1</v>
      </c>
      <c r="E227" s="52">
        <v>1</v>
      </c>
      <c r="F227" s="54">
        <v>1</v>
      </c>
      <c r="G227" s="103" t="s">
        <v>165</v>
      </c>
      <c r="H227" s="40">
        <v>197</v>
      </c>
      <c r="I227" s="58">
        <v>0</v>
      </c>
      <c r="J227" s="58">
        <v>0</v>
      </c>
      <c r="K227" s="58">
        <v>0</v>
      </c>
      <c r="L227" s="58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>
        <v>1</v>
      </c>
      <c r="E228" s="52">
        <v>1</v>
      </c>
      <c r="F228" s="54">
        <v>2</v>
      </c>
      <c r="G228" s="103" t="s">
        <v>166</v>
      </c>
      <c r="H228" s="40">
        <v>198</v>
      </c>
      <c r="I228" s="58">
        <v>0</v>
      </c>
      <c r="J228" s="58">
        <v>0</v>
      </c>
      <c r="K228" s="58">
        <v>0</v>
      </c>
      <c r="L228" s="58">
        <v>0</v>
      </c>
    </row>
    <row r="229" spans="1:12" ht="28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>
        <v>1</v>
      </c>
      <c r="F229" s="54">
        <v>3</v>
      </c>
      <c r="G229" s="103" t="s">
        <v>167</v>
      </c>
      <c r="H229" s="40">
        <v>199</v>
      </c>
      <c r="I229" s="58">
        <v>0</v>
      </c>
      <c r="J229" s="58">
        <v>0</v>
      </c>
      <c r="K229" s="58">
        <v>0</v>
      </c>
      <c r="L229" s="58">
        <v>0</v>
      </c>
    </row>
    <row r="230" spans="1:12" s="1" customFormat="1" ht="41.25" hidden="1" customHeight="1" collapsed="1">
      <c r="A230" s="36">
        <v>3</v>
      </c>
      <c r="B230" s="37">
        <v>2</v>
      </c>
      <c r="C230" s="37"/>
      <c r="D230" s="37"/>
      <c r="E230" s="37"/>
      <c r="F230" s="39"/>
      <c r="G230" s="38" t="s">
        <v>168</v>
      </c>
      <c r="H230" s="40">
        <v>200</v>
      </c>
      <c r="I230" s="41">
        <f>SUM(I231+I263)</f>
        <v>0</v>
      </c>
      <c r="J230" s="81">
        <f>SUM(J231+J263)</f>
        <v>0</v>
      </c>
      <c r="K230" s="42">
        <f>SUM(K231+K263)</f>
        <v>0</v>
      </c>
      <c r="L230" s="42">
        <f>SUM(L231+L263)</f>
        <v>0</v>
      </c>
    </row>
    <row r="231" spans="1:12" ht="26.25" hidden="1" customHeight="1" collapsed="1">
      <c r="A231" s="64">
        <v>3</v>
      </c>
      <c r="B231" s="72">
        <v>2</v>
      </c>
      <c r="C231" s="73">
        <v>1</v>
      </c>
      <c r="D231" s="73"/>
      <c r="E231" s="73"/>
      <c r="F231" s="74"/>
      <c r="G231" s="75" t="s">
        <v>169</v>
      </c>
      <c r="H231" s="40">
        <v>201</v>
      </c>
      <c r="I231" s="68">
        <f>SUM(I232+I241+I245+I249+I253+I256+I259)</f>
        <v>0</v>
      </c>
      <c r="J231" s="94">
        <f>SUM(J232+J241+J245+J249+J253+J256+J259)</f>
        <v>0</v>
      </c>
      <c r="K231" s="69">
        <f>SUM(K232+K241+K245+K249+K253+K256+K259)</f>
        <v>0</v>
      </c>
      <c r="L231" s="69">
        <f>SUM(L232+L241+L245+L249+L253+L256+L259)</f>
        <v>0</v>
      </c>
    </row>
    <row r="232" spans="1:12" ht="15.75" hidden="1" customHeight="1" collapsed="1">
      <c r="A232" s="51">
        <v>3</v>
      </c>
      <c r="B232" s="52">
        <v>2</v>
      </c>
      <c r="C232" s="52">
        <v>1</v>
      </c>
      <c r="D232" s="52">
        <v>1</v>
      </c>
      <c r="E232" s="52"/>
      <c r="F232" s="54"/>
      <c r="G232" s="53" t="s">
        <v>170</v>
      </c>
      <c r="H232" s="40">
        <v>202</v>
      </c>
      <c r="I232" s="68">
        <f>I233</f>
        <v>0</v>
      </c>
      <c r="J232" s="68">
        <f>J233</f>
        <v>0</v>
      </c>
      <c r="K232" s="68">
        <f>K233</f>
        <v>0</v>
      </c>
      <c r="L232" s="68">
        <f>L233</f>
        <v>0</v>
      </c>
    </row>
    <row r="233" spans="1:12" ht="12" hidden="1" customHeight="1" collapsed="1">
      <c r="A233" s="51">
        <v>3</v>
      </c>
      <c r="B233" s="51">
        <v>2</v>
      </c>
      <c r="C233" s="52">
        <v>1</v>
      </c>
      <c r="D233" s="52">
        <v>1</v>
      </c>
      <c r="E233" s="52">
        <v>1</v>
      </c>
      <c r="F233" s="54"/>
      <c r="G233" s="53" t="s">
        <v>171</v>
      </c>
      <c r="H233" s="40">
        <v>203</v>
      </c>
      <c r="I233" s="41">
        <f>SUM(I234:I234)</f>
        <v>0</v>
      </c>
      <c r="J233" s="81">
        <f>SUM(J234:J234)</f>
        <v>0</v>
      </c>
      <c r="K233" s="42">
        <f>SUM(K234:K234)</f>
        <v>0</v>
      </c>
      <c r="L233" s="42">
        <f>SUM(L234:L234)</f>
        <v>0</v>
      </c>
    </row>
    <row r="234" spans="1:12" ht="14.25" hidden="1" customHeight="1" collapsed="1">
      <c r="A234" s="64">
        <v>3</v>
      </c>
      <c r="B234" s="64">
        <v>2</v>
      </c>
      <c r="C234" s="73">
        <v>1</v>
      </c>
      <c r="D234" s="73">
        <v>1</v>
      </c>
      <c r="E234" s="73">
        <v>1</v>
      </c>
      <c r="F234" s="74">
        <v>1</v>
      </c>
      <c r="G234" s="75" t="s">
        <v>171</v>
      </c>
      <c r="H234" s="40">
        <v>204</v>
      </c>
      <c r="I234" s="58">
        <v>0</v>
      </c>
      <c r="J234" s="58">
        <v>0</v>
      </c>
      <c r="K234" s="58">
        <v>0</v>
      </c>
      <c r="L234" s="58">
        <v>0</v>
      </c>
    </row>
    <row r="235" spans="1:12" ht="14.25" hidden="1" customHeight="1" collapsed="1">
      <c r="A235" s="64">
        <v>3</v>
      </c>
      <c r="B235" s="73">
        <v>2</v>
      </c>
      <c r="C235" s="73">
        <v>1</v>
      </c>
      <c r="D235" s="73">
        <v>1</v>
      </c>
      <c r="E235" s="73">
        <v>2</v>
      </c>
      <c r="F235" s="74"/>
      <c r="G235" s="75" t="s">
        <v>172</v>
      </c>
      <c r="H235" s="40">
        <v>205</v>
      </c>
      <c r="I235" s="41">
        <f>SUM(I236:I237)</f>
        <v>0</v>
      </c>
      <c r="J235" s="41">
        <f>SUM(J236:J237)</f>
        <v>0</v>
      </c>
      <c r="K235" s="41">
        <f>SUM(K236:K237)</f>
        <v>0</v>
      </c>
      <c r="L235" s="41">
        <f>SUM(L236:L237)</f>
        <v>0</v>
      </c>
    </row>
    <row r="236" spans="1:12" ht="14.25" hidden="1" customHeight="1" collapsed="1">
      <c r="A236" s="64">
        <v>3</v>
      </c>
      <c r="B236" s="73">
        <v>2</v>
      </c>
      <c r="C236" s="73">
        <v>1</v>
      </c>
      <c r="D236" s="73">
        <v>1</v>
      </c>
      <c r="E236" s="73">
        <v>2</v>
      </c>
      <c r="F236" s="74">
        <v>1</v>
      </c>
      <c r="G236" s="75" t="s">
        <v>173</v>
      </c>
      <c r="H236" s="40">
        <v>206</v>
      </c>
      <c r="I236" s="58">
        <v>0</v>
      </c>
      <c r="J236" s="58">
        <v>0</v>
      </c>
      <c r="K236" s="58">
        <v>0</v>
      </c>
      <c r="L236" s="58">
        <v>0</v>
      </c>
    </row>
    <row r="237" spans="1:12" ht="14.25" hidden="1" customHeight="1" collapsed="1">
      <c r="A237" s="64">
        <v>3</v>
      </c>
      <c r="B237" s="73">
        <v>2</v>
      </c>
      <c r="C237" s="73">
        <v>1</v>
      </c>
      <c r="D237" s="73">
        <v>1</v>
      </c>
      <c r="E237" s="73">
        <v>2</v>
      </c>
      <c r="F237" s="74">
        <v>2</v>
      </c>
      <c r="G237" s="75" t="s">
        <v>174</v>
      </c>
      <c r="H237" s="40">
        <v>207</v>
      </c>
      <c r="I237" s="58">
        <v>0</v>
      </c>
      <c r="J237" s="58">
        <v>0</v>
      </c>
      <c r="K237" s="58">
        <v>0</v>
      </c>
      <c r="L237" s="58">
        <v>0</v>
      </c>
    </row>
    <row r="238" spans="1:12" ht="14.25" hidden="1" customHeight="1" collapsed="1">
      <c r="A238" s="64">
        <v>3</v>
      </c>
      <c r="B238" s="73">
        <v>2</v>
      </c>
      <c r="C238" s="73">
        <v>1</v>
      </c>
      <c r="D238" s="73">
        <v>1</v>
      </c>
      <c r="E238" s="73">
        <v>3</v>
      </c>
      <c r="F238" s="106"/>
      <c r="G238" s="75" t="s">
        <v>175</v>
      </c>
      <c r="H238" s="40">
        <v>208</v>
      </c>
      <c r="I238" s="41">
        <f>SUM(I239:I240)</f>
        <v>0</v>
      </c>
      <c r="J238" s="41">
        <f>SUM(J239:J240)</f>
        <v>0</v>
      </c>
      <c r="K238" s="41">
        <f>SUM(K239:K240)</f>
        <v>0</v>
      </c>
      <c r="L238" s="41">
        <f>SUM(L239:L240)</f>
        <v>0</v>
      </c>
    </row>
    <row r="239" spans="1:12" ht="14.25" hidden="1" customHeight="1" collapsed="1">
      <c r="A239" s="64">
        <v>3</v>
      </c>
      <c r="B239" s="73">
        <v>2</v>
      </c>
      <c r="C239" s="73">
        <v>1</v>
      </c>
      <c r="D239" s="73">
        <v>1</v>
      </c>
      <c r="E239" s="73">
        <v>3</v>
      </c>
      <c r="F239" s="74">
        <v>1</v>
      </c>
      <c r="G239" s="75" t="s">
        <v>176</v>
      </c>
      <c r="H239" s="40">
        <v>209</v>
      </c>
      <c r="I239" s="58">
        <v>0</v>
      </c>
      <c r="J239" s="58">
        <v>0</v>
      </c>
      <c r="K239" s="58">
        <v>0</v>
      </c>
      <c r="L239" s="58">
        <v>0</v>
      </c>
    </row>
    <row r="240" spans="1:12" ht="14.25" hidden="1" customHeight="1" collapsed="1">
      <c r="A240" s="64">
        <v>3</v>
      </c>
      <c r="B240" s="73">
        <v>2</v>
      </c>
      <c r="C240" s="73">
        <v>1</v>
      </c>
      <c r="D240" s="73">
        <v>1</v>
      </c>
      <c r="E240" s="73">
        <v>3</v>
      </c>
      <c r="F240" s="74">
        <v>2</v>
      </c>
      <c r="G240" s="75" t="s">
        <v>177</v>
      </c>
      <c r="H240" s="40">
        <v>210</v>
      </c>
      <c r="I240" s="58">
        <v>0</v>
      </c>
      <c r="J240" s="58">
        <v>0</v>
      </c>
      <c r="K240" s="58">
        <v>0</v>
      </c>
      <c r="L240" s="58">
        <v>0</v>
      </c>
    </row>
    <row r="241" spans="1:12" ht="27" hidden="1" customHeight="1" collapsed="1">
      <c r="A241" s="51">
        <v>3</v>
      </c>
      <c r="B241" s="52">
        <v>2</v>
      </c>
      <c r="C241" s="52">
        <v>1</v>
      </c>
      <c r="D241" s="52">
        <v>2</v>
      </c>
      <c r="E241" s="52"/>
      <c r="F241" s="54"/>
      <c r="G241" s="53" t="s">
        <v>178</v>
      </c>
      <c r="H241" s="40">
        <v>211</v>
      </c>
      <c r="I241" s="41">
        <f>I242</f>
        <v>0</v>
      </c>
      <c r="J241" s="41">
        <f>J242</f>
        <v>0</v>
      </c>
      <c r="K241" s="41">
        <f>K242</f>
        <v>0</v>
      </c>
      <c r="L241" s="41">
        <f>L242</f>
        <v>0</v>
      </c>
    </row>
    <row r="242" spans="1:12" ht="14.25" hidden="1" customHeight="1" collapsed="1">
      <c r="A242" s="51">
        <v>3</v>
      </c>
      <c r="B242" s="52">
        <v>2</v>
      </c>
      <c r="C242" s="52">
        <v>1</v>
      </c>
      <c r="D242" s="52">
        <v>2</v>
      </c>
      <c r="E242" s="52">
        <v>1</v>
      </c>
      <c r="F242" s="54"/>
      <c r="G242" s="53" t="s">
        <v>178</v>
      </c>
      <c r="H242" s="40">
        <v>212</v>
      </c>
      <c r="I242" s="41">
        <f>SUM(I243:I244)</f>
        <v>0</v>
      </c>
      <c r="J242" s="81">
        <f>SUM(J243:J244)</f>
        <v>0</v>
      </c>
      <c r="K242" s="42">
        <f>SUM(K243:K244)</f>
        <v>0</v>
      </c>
      <c r="L242" s="42">
        <f>SUM(L243:L244)</f>
        <v>0</v>
      </c>
    </row>
    <row r="243" spans="1:12" ht="27" hidden="1" customHeight="1" collapsed="1">
      <c r="A243" s="64">
        <v>3</v>
      </c>
      <c r="B243" s="72">
        <v>2</v>
      </c>
      <c r="C243" s="73">
        <v>1</v>
      </c>
      <c r="D243" s="73">
        <v>2</v>
      </c>
      <c r="E243" s="73">
        <v>1</v>
      </c>
      <c r="F243" s="74">
        <v>1</v>
      </c>
      <c r="G243" s="75" t="s">
        <v>179</v>
      </c>
      <c r="H243" s="40">
        <v>213</v>
      </c>
      <c r="I243" s="58">
        <v>0</v>
      </c>
      <c r="J243" s="58">
        <v>0</v>
      </c>
      <c r="K243" s="58">
        <v>0</v>
      </c>
      <c r="L243" s="58">
        <v>0</v>
      </c>
    </row>
    <row r="244" spans="1:12" ht="25.5" hidden="1" customHeight="1" collapsed="1">
      <c r="A244" s="51">
        <v>3</v>
      </c>
      <c r="B244" s="52">
        <v>2</v>
      </c>
      <c r="C244" s="52">
        <v>1</v>
      </c>
      <c r="D244" s="52">
        <v>2</v>
      </c>
      <c r="E244" s="52">
        <v>1</v>
      </c>
      <c r="F244" s="54">
        <v>2</v>
      </c>
      <c r="G244" s="53" t="s">
        <v>180</v>
      </c>
      <c r="H244" s="40">
        <v>214</v>
      </c>
      <c r="I244" s="58">
        <v>0</v>
      </c>
      <c r="J244" s="58">
        <v>0</v>
      </c>
      <c r="K244" s="58">
        <v>0</v>
      </c>
      <c r="L244" s="58">
        <v>0</v>
      </c>
    </row>
    <row r="245" spans="1:12" ht="26.25" hidden="1" customHeight="1" collapsed="1">
      <c r="A245" s="46">
        <v>3</v>
      </c>
      <c r="B245" s="44">
        <v>2</v>
      </c>
      <c r="C245" s="44">
        <v>1</v>
      </c>
      <c r="D245" s="44">
        <v>3</v>
      </c>
      <c r="E245" s="44"/>
      <c r="F245" s="47"/>
      <c r="G245" s="45" t="s">
        <v>181</v>
      </c>
      <c r="H245" s="40">
        <v>215</v>
      </c>
      <c r="I245" s="61">
        <f>I246</f>
        <v>0</v>
      </c>
      <c r="J245" s="82">
        <f>J246</f>
        <v>0</v>
      </c>
      <c r="K245" s="62">
        <f>K246</f>
        <v>0</v>
      </c>
      <c r="L245" s="62">
        <f>L246</f>
        <v>0</v>
      </c>
    </row>
    <row r="246" spans="1:12" ht="29.25" hidden="1" customHeight="1" collapsed="1">
      <c r="A246" s="51">
        <v>3</v>
      </c>
      <c r="B246" s="52">
        <v>2</v>
      </c>
      <c r="C246" s="52">
        <v>1</v>
      </c>
      <c r="D246" s="52">
        <v>3</v>
      </c>
      <c r="E246" s="52">
        <v>1</v>
      </c>
      <c r="F246" s="54"/>
      <c r="G246" s="45" t="s">
        <v>181</v>
      </c>
      <c r="H246" s="40">
        <v>216</v>
      </c>
      <c r="I246" s="41">
        <f>I247+I248</f>
        <v>0</v>
      </c>
      <c r="J246" s="41">
        <f>J247+J248</f>
        <v>0</v>
      </c>
      <c r="K246" s="41">
        <f>K247+K248</f>
        <v>0</v>
      </c>
      <c r="L246" s="41">
        <f>L247+L248</f>
        <v>0</v>
      </c>
    </row>
    <row r="247" spans="1:12" ht="30" hidden="1" customHeight="1" collapsed="1">
      <c r="A247" s="51">
        <v>3</v>
      </c>
      <c r="B247" s="52">
        <v>2</v>
      </c>
      <c r="C247" s="52">
        <v>1</v>
      </c>
      <c r="D247" s="52">
        <v>3</v>
      </c>
      <c r="E247" s="52">
        <v>1</v>
      </c>
      <c r="F247" s="54">
        <v>1</v>
      </c>
      <c r="G247" s="53" t="s">
        <v>182</v>
      </c>
      <c r="H247" s="40">
        <v>217</v>
      </c>
      <c r="I247" s="58">
        <v>0</v>
      </c>
      <c r="J247" s="58">
        <v>0</v>
      </c>
      <c r="K247" s="58">
        <v>0</v>
      </c>
      <c r="L247" s="58">
        <v>0</v>
      </c>
    </row>
    <row r="248" spans="1:12" ht="27.75" hidden="1" customHeight="1" collapsed="1">
      <c r="A248" s="51">
        <v>3</v>
      </c>
      <c r="B248" s="52">
        <v>2</v>
      </c>
      <c r="C248" s="52">
        <v>1</v>
      </c>
      <c r="D248" s="52">
        <v>3</v>
      </c>
      <c r="E248" s="52">
        <v>1</v>
      </c>
      <c r="F248" s="54">
        <v>2</v>
      </c>
      <c r="G248" s="53" t="s">
        <v>183</v>
      </c>
      <c r="H248" s="40">
        <v>218</v>
      </c>
      <c r="I248" s="101">
        <v>0</v>
      </c>
      <c r="J248" s="98">
        <v>0</v>
      </c>
      <c r="K248" s="101">
        <v>0</v>
      </c>
      <c r="L248" s="101">
        <v>0</v>
      </c>
    </row>
    <row r="249" spans="1:12" ht="12" hidden="1" customHeight="1" collapsed="1">
      <c r="A249" s="51">
        <v>3</v>
      </c>
      <c r="B249" s="52">
        <v>2</v>
      </c>
      <c r="C249" s="52">
        <v>1</v>
      </c>
      <c r="D249" s="52">
        <v>4</v>
      </c>
      <c r="E249" s="52"/>
      <c r="F249" s="54"/>
      <c r="G249" s="53" t="s">
        <v>184</v>
      </c>
      <c r="H249" s="40">
        <v>219</v>
      </c>
      <c r="I249" s="41">
        <f>I250</f>
        <v>0</v>
      </c>
      <c r="J249" s="42">
        <f>J250</f>
        <v>0</v>
      </c>
      <c r="K249" s="41">
        <f>K250</f>
        <v>0</v>
      </c>
      <c r="L249" s="42">
        <f>L250</f>
        <v>0</v>
      </c>
    </row>
    <row r="250" spans="1:12" ht="14.25" hidden="1" customHeight="1" collapsed="1">
      <c r="A250" s="46">
        <v>3</v>
      </c>
      <c r="B250" s="44">
        <v>2</v>
      </c>
      <c r="C250" s="44">
        <v>1</v>
      </c>
      <c r="D250" s="44">
        <v>4</v>
      </c>
      <c r="E250" s="44">
        <v>1</v>
      </c>
      <c r="F250" s="47"/>
      <c r="G250" s="45" t="s">
        <v>184</v>
      </c>
      <c r="H250" s="40">
        <v>220</v>
      </c>
      <c r="I250" s="61">
        <f>SUM(I251:I252)</f>
        <v>0</v>
      </c>
      <c r="J250" s="82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4</v>
      </c>
      <c r="E251" s="52">
        <v>1</v>
      </c>
      <c r="F251" s="54">
        <v>1</v>
      </c>
      <c r="G251" s="53" t="s">
        <v>185</v>
      </c>
      <c r="H251" s="40">
        <v>221</v>
      </c>
      <c r="I251" s="58">
        <v>0</v>
      </c>
      <c r="J251" s="58">
        <v>0</v>
      </c>
      <c r="K251" s="58">
        <v>0</v>
      </c>
      <c r="L251" s="58">
        <v>0</v>
      </c>
    </row>
    <row r="252" spans="1:12" ht="18.75" hidden="1" customHeight="1" collapsed="1">
      <c r="A252" s="51">
        <v>3</v>
      </c>
      <c r="B252" s="52">
        <v>2</v>
      </c>
      <c r="C252" s="52">
        <v>1</v>
      </c>
      <c r="D252" s="52">
        <v>4</v>
      </c>
      <c r="E252" s="52">
        <v>1</v>
      </c>
      <c r="F252" s="54">
        <v>2</v>
      </c>
      <c r="G252" s="53" t="s">
        <v>186</v>
      </c>
      <c r="H252" s="40">
        <v>222</v>
      </c>
      <c r="I252" s="58">
        <v>0</v>
      </c>
      <c r="J252" s="58">
        <v>0</v>
      </c>
      <c r="K252" s="58">
        <v>0</v>
      </c>
      <c r="L252" s="58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5</v>
      </c>
      <c r="E253" s="52"/>
      <c r="F253" s="54"/>
      <c r="G253" s="53" t="s">
        <v>187</v>
      </c>
      <c r="H253" s="40">
        <v>223</v>
      </c>
      <c r="I253" s="41">
        <f t="shared" ref="I253:L254" si="25">I254</f>
        <v>0</v>
      </c>
      <c r="J253" s="81">
        <f t="shared" si="25"/>
        <v>0</v>
      </c>
      <c r="K253" s="42">
        <f t="shared" si="25"/>
        <v>0</v>
      </c>
      <c r="L253" s="42">
        <f t="shared" si="25"/>
        <v>0</v>
      </c>
    </row>
    <row r="254" spans="1:12" ht="16.5" hidden="1" customHeight="1" collapsed="1">
      <c r="A254" s="51">
        <v>3</v>
      </c>
      <c r="B254" s="52">
        <v>2</v>
      </c>
      <c r="C254" s="52">
        <v>1</v>
      </c>
      <c r="D254" s="52">
        <v>5</v>
      </c>
      <c r="E254" s="52">
        <v>1</v>
      </c>
      <c r="F254" s="54"/>
      <c r="G254" s="53" t="s">
        <v>187</v>
      </c>
      <c r="H254" s="40">
        <v>224</v>
      </c>
      <c r="I254" s="42">
        <f t="shared" si="25"/>
        <v>0</v>
      </c>
      <c r="J254" s="81">
        <f t="shared" si="25"/>
        <v>0</v>
      </c>
      <c r="K254" s="42">
        <f t="shared" si="25"/>
        <v>0</v>
      </c>
      <c r="L254" s="42">
        <f t="shared" si="25"/>
        <v>0</v>
      </c>
    </row>
    <row r="255" spans="1:12" hidden="1" collapsed="1">
      <c r="A255" s="72">
        <v>3</v>
      </c>
      <c r="B255" s="73">
        <v>2</v>
      </c>
      <c r="C255" s="73">
        <v>1</v>
      </c>
      <c r="D255" s="73">
        <v>5</v>
      </c>
      <c r="E255" s="73">
        <v>1</v>
      </c>
      <c r="F255" s="74">
        <v>1</v>
      </c>
      <c r="G255" s="53" t="s">
        <v>187</v>
      </c>
      <c r="H255" s="40">
        <v>225</v>
      </c>
      <c r="I255" s="101">
        <v>0</v>
      </c>
      <c r="J255" s="101">
        <v>0</v>
      </c>
      <c r="K255" s="101">
        <v>0</v>
      </c>
      <c r="L255" s="101">
        <v>0</v>
      </c>
    </row>
    <row r="256" spans="1:12" hidden="1" collapsed="1">
      <c r="A256" s="51">
        <v>3</v>
      </c>
      <c r="B256" s="52">
        <v>2</v>
      </c>
      <c r="C256" s="52">
        <v>1</v>
      </c>
      <c r="D256" s="52">
        <v>6</v>
      </c>
      <c r="E256" s="52"/>
      <c r="F256" s="54"/>
      <c r="G256" s="53" t="s">
        <v>188</v>
      </c>
      <c r="H256" s="40">
        <v>226</v>
      </c>
      <c r="I256" s="41">
        <f t="shared" ref="I256:L257" si="26">I257</f>
        <v>0</v>
      </c>
      <c r="J256" s="81">
        <f t="shared" si="26"/>
        <v>0</v>
      </c>
      <c r="K256" s="42">
        <f t="shared" si="26"/>
        <v>0</v>
      </c>
      <c r="L256" s="42">
        <f t="shared" si="26"/>
        <v>0</v>
      </c>
    </row>
    <row r="257" spans="1:12" hidden="1" collapsed="1">
      <c r="A257" s="51">
        <v>3</v>
      </c>
      <c r="B257" s="51">
        <v>2</v>
      </c>
      <c r="C257" s="52">
        <v>1</v>
      </c>
      <c r="D257" s="52">
        <v>6</v>
      </c>
      <c r="E257" s="52">
        <v>1</v>
      </c>
      <c r="F257" s="54"/>
      <c r="G257" s="53" t="s">
        <v>188</v>
      </c>
      <c r="H257" s="40">
        <v>227</v>
      </c>
      <c r="I257" s="41">
        <f t="shared" si="26"/>
        <v>0</v>
      </c>
      <c r="J257" s="81">
        <f t="shared" si="26"/>
        <v>0</v>
      </c>
      <c r="K257" s="42">
        <f t="shared" si="26"/>
        <v>0</v>
      </c>
      <c r="L257" s="42">
        <f t="shared" si="26"/>
        <v>0</v>
      </c>
    </row>
    <row r="258" spans="1:12" ht="15.75" hidden="1" customHeight="1" collapsed="1">
      <c r="A258" s="46">
        <v>3</v>
      </c>
      <c r="B258" s="46">
        <v>2</v>
      </c>
      <c r="C258" s="52">
        <v>1</v>
      </c>
      <c r="D258" s="52">
        <v>6</v>
      </c>
      <c r="E258" s="52">
        <v>1</v>
      </c>
      <c r="F258" s="54">
        <v>1</v>
      </c>
      <c r="G258" s="53" t="s">
        <v>188</v>
      </c>
      <c r="H258" s="40">
        <v>228</v>
      </c>
      <c r="I258" s="101">
        <v>0</v>
      </c>
      <c r="J258" s="101">
        <v>0</v>
      </c>
      <c r="K258" s="101">
        <v>0</v>
      </c>
      <c r="L258" s="101">
        <v>0</v>
      </c>
    </row>
    <row r="259" spans="1:12" ht="13.5" hidden="1" customHeight="1" collapsed="1">
      <c r="A259" s="51">
        <v>3</v>
      </c>
      <c r="B259" s="51">
        <v>2</v>
      </c>
      <c r="C259" s="52">
        <v>1</v>
      </c>
      <c r="D259" s="52">
        <v>7</v>
      </c>
      <c r="E259" s="52"/>
      <c r="F259" s="54"/>
      <c r="G259" s="53" t="s">
        <v>189</v>
      </c>
      <c r="H259" s="40">
        <v>229</v>
      </c>
      <c r="I259" s="41">
        <f>I260</f>
        <v>0</v>
      </c>
      <c r="J259" s="81">
        <f>J260</f>
        <v>0</v>
      </c>
      <c r="K259" s="42">
        <f>K260</f>
        <v>0</v>
      </c>
      <c r="L259" s="42">
        <f>L260</f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7</v>
      </c>
      <c r="E260" s="52">
        <v>1</v>
      </c>
      <c r="F260" s="54"/>
      <c r="G260" s="53" t="s">
        <v>189</v>
      </c>
      <c r="H260" s="40">
        <v>230</v>
      </c>
      <c r="I260" s="41">
        <f>I261+I262</f>
        <v>0</v>
      </c>
      <c r="J260" s="41">
        <f>J261+J262</f>
        <v>0</v>
      </c>
      <c r="K260" s="41">
        <f>K261+K262</f>
        <v>0</v>
      </c>
      <c r="L260" s="41">
        <f>L261+L262</f>
        <v>0</v>
      </c>
    </row>
    <row r="261" spans="1:12" ht="27" hidden="1" customHeight="1" collapsed="1">
      <c r="A261" s="51">
        <v>3</v>
      </c>
      <c r="B261" s="52">
        <v>2</v>
      </c>
      <c r="C261" s="52">
        <v>1</v>
      </c>
      <c r="D261" s="52">
        <v>7</v>
      </c>
      <c r="E261" s="52">
        <v>1</v>
      </c>
      <c r="F261" s="54">
        <v>1</v>
      </c>
      <c r="G261" s="53" t="s">
        <v>190</v>
      </c>
      <c r="H261" s="40">
        <v>231</v>
      </c>
      <c r="I261" s="57">
        <v>0</v>
      </c>
      <c r="J261" s="58">
        <v>0</v>
      </c>
      <c r="K261" s="58">
        <v>0</v>
      </c>
      <c r="L261" s="58">
        <v>0</v>
      </c>
    </row>
    <row r="262" spans="1:12" ht="24.75" hidden="1" customHeight="1" collapsed="1">
      <c r="A262" s="51">
        <v>3</v>
      </c>
      <c r="B262" s="52">
        <v>2</v>
      </c>
      <c r="C262" s="52">
        <v>1</v>
      </c>
      <c r="D262" s="52">
        <v>7</v>
      </c>
      <c r="E262" s="52">
        <v>1</v>
      </c>
      <c r="F262" s="54">
        <v>2</v>
      </c>
      <c r="G262" s="53" t="s">
        <v>191</v>
      </c>
      <c r="H262" s="40">
        <v>232</v>
      </c>
      <c r="I262" s="58">
        <v>0</v>
      </c>
      <c r="J262" s="58">
        <v>0</v>
      </c>
      <c r="K262" s="58">
        <v>0</v>
      </c>
      <c r="L262" s="58">
        <v>0</v>
      </c>
    </row>
    <row r="263" spans="1:12" ht="38.25" hidden="1" customHeight="1" collapsed="1">
      <c r="A263" s="51">
        <v>3</v>
      </c>
      <c r="B263" s="52">
        <v>2</v>
      </c>
      <c r="C263" s="52">
        <v>2</v>
      </c>
      <c r="D263" s="107"/>
      <c r="E263" s="107"/>
      <c r="F263" s="108"/>
      <c r="G263" s="53" t="s">
        <v>192</v>
      </c>
      <c r="H263" s="40">
        <v>233</v>
      </c>
      <c r="I263" s="41">
        <f>SUM(I264+I273+I277+I281+I285+I288+I291)</f>
        <v>0</v>
      </c>
      <c r="J263" s="81">
        <f>SUM(J264+J273+J277+J281+J285+J288+J291)</f>
        <v>0</v>
      </c>
      <c r="K263" s="42">
        <f>SUM(K264+K273+K277+K281+K285+K288+K291)</f>
        <v>0</v>
      </c>
      <c r="L263" s="42">
        <f>SUM(L264+L273+L277+L281+L285+L288+L291)</f>
        <v>0</v>
      </c>
    </row>
    <row r="264" spans="1:12" hidden="1" collapsed="1">
      <c r="A264" s="51">
        <v>3</v>
      </c>
      <c r="B264" s="52">
        <v>2</v>
      </c>
      <c r="C264" s="52">
        <v>2</v>
      </c>
      <c r="D264" s="52">
        <v>1</v>
      </c>
      <c r="E264" s="52"/>
      <c r="F264" s="54"/>
      <c r="G264" s="53" t="s">
        <v>193</v>
      </c>
      <c r="H264" s="40">
        <v>234</v>
      </c>
      <c r="I264" s="41">
        <f>I265</f>
        <v>0</v>
      </c>
      <c r="J264" s="41">
        <f>J265</f>
        <v>0</v>
      </c>
      <c r="K264" s="41">
        <f>K265</f>
        <v>0</v>
      </c>
      <c r="L264" s="41">
        <f>L265</f>
        <v>0</v>
      </c>
    </row>
    <row r="265" spans="1:12" hidden="1" collapsed="1">
      <c r="A265" s="55">
        <v>3</v>
      </c>
      <c r="B265" s="51">
        <v>2</v>
      </c>
      <c r="C265" s="52">
        <v>2</v>
      </c>
      <c r="D265" s="52">
        <v>1</v>
      </c>
      <c r="E265" s="52">
        <v>1</v>
      </c>
      <c r="F265" s="54"/>
      <c r="G265" s="53" t="s">
        <v>171</v>
      </c>
      <c r="H265" s="40">
        <v>235</v>
      </c>
      <c r="I265" s="41">
        <f>SUM(I266)</f>
        <v>0</v>
      </c>
      <c r="J265" s="41">
        <f>SUM(J266)</f>
        <v>0</v>
      </c>
      <c r="K265" s="41">
        <f>SUM(K266)</f>
        <v>0</v>
      </c>
      <c r="L265" s="41">
        <f>SUM(L266)</f>
        <v>0</v>
      </c>
    </row>
    <row r="266" spans="1:12" hidden="1" collapsed="1">
      <c r="A266" s="55">
        <v>3</v>
      </c>
      <c r="B266" s="51">
        <v>2</v>
      </c>
      <c r="C266" s="52">
        <v>2</v>
      </c>
      <c r="D266" s="52">
        <v>1</v>
      </c>
      <c r="E266" s="52">
        <v>1</v>
      </c>
      <c r="F266" s="54">
        <v>1</v>
      </c>
      <c r="G266" s="53" t="s">
        <v>171</v>
      </c>
      <c r="H266" s="40">
        <v>236</v>
      </c>
      <c r="I266" s="58">
        <v>0</v>
      </c>
      <c r="J266" s="58">
        <v>0</v>
      </c>
      <c r="K266" s="58">
        <v>0</v>
      </c>
      <c r="L266" s="58">
        <v>0</v>
      </c>
    </row>
    <row r="267" spans="1:12" ht="15" hidden="1" customHeight="1" collapsed="1">
      <c r="A267" s="55">
        <v>3</v>
      </c>
      <c r="B267" s="51">
        <v>2</v>
      </c>
      <c r="C267" s="52">
        <v>2</v>
      </c>
      <c r="D267" s="52">
        <v>1</v>
      </c>
      <c r="E267" s="52">
        <v>2</v>
      </c>
      <c r="F267" s="54"/>
      <c r="G267" s="53" t="s">
        <v>194</v>
      </c>
      <c r="H267" s="40">
        <v>237</v>
      </c>
      <c r="I267" s="41">
        <f>SUM(I268:I269)</f>
        <v>0</v>
      </c>
      <c r="J267" s="41">
        <f>SUM(J268:J269)</f>
        <v>0</v>
      </c>
      <c r="K267" s="41">
        <f>SUM(K268:K269)</f>
        <v>0</v>
      </c>
      <c r="L267" s="41">
        <f>SUM(L268:L269)</f>
        <v>0</v>
      </c>
    </row>
    <row r="268" spans="1:12" ht="15" hidden="1" customHeight="1" collapsed="1">
      <c r="A268" s="55">
        <v>3</v>
      </c>
      <c r="B268" s="51">
        <v>2</v>
      </c>
      <c r="C268" s="52">
        <v>2</v>
      </c>
      <c r="D268" s="52">
        <v>1</v>
      </c>
      <c r="E268" s="52">
        <v>2</v>
      </c>
      <c r="F268" s="54">
        <v>1</v>
      </c>
      <c r="G268" s="53" t="s">
        <v>173</v>
      </c>
      <c r="H268" s="40">
        <v>238</v>
      </c>
      <c r="I268" s="58">
        <v>0</v>
      </c>
      <c r="J268" s="57">
        <v>0</v>
      </c>
      <c r="K268" s="58">
        <v>0</v>
      </c>
      <c r="L268" s="58">
        <v>0</v>
      </c>
    </row>
    <row r="269" spans="1:12" ht="15" hidden="1" customHeight="1" collapsed="1">
      <c r="A269" s="55">
        <v>3</v>
      </c>
      <c r="B269" s="51">
        <v>2</v>
      </c>
      <c r="C269" s="52">
        <v>2</v>
      </c>
      <c r="D269" s="52">
        <v>1</v>
      </c>
      <c r="E269" s="52">
        <v>2</v>
      </c>
      <c r="F269" s="54">
        <v>2</v>
      </c>
      <c r="G269" s="53" t="s">
        <v>174</v>
      </c>
      <c r="H269" s="40">
        <v>239</v>
      </c>
      <c r="I269" s="58">
        <v>0</v>
      </c>
      <c r="J269" s="57">
        <v>0</v>
      </c>
      <c r="K269" s="58">
        <v>0</v>
      </c>
      <c r="L269" s="58">
        <v>0</v>
      </c>
    </row>
    <row r="270" spans="1:12" ht="15" hidden="1" customHeight="1" collapsed="1">
      <c r="A270" s="55">
        <v>3</v>
      </c>
      <c r="B270" s="51">
        <v>2</v>
      </c>
      <c r="C270" s="52">
        <v>2</v>
      </c>
      <c r="D270" s="52">
        <v>1</v>
      </c>
      <c r="E270" s="52">
        <v>3</v>
      </c>
      <c r="F270" s="54"/>
      <c r="G270" s="53" t="s">
        <v>175</v>
      </c>
      <c r="H270" s="40">
        <v>240</v>
      </c>
      <c r="I270" s="41">
        <f>SUM(I271:I272)</f>
        <v>0</v>
      </c>
      <c r="J270" s="41">
        <f>SUM(J271:J272)</f>
        <v>0</v>
      </c>
      <c r="K270" s="41">
        <f>SUM(K271:K272)</f>
        <v>0</v>
      </c>
      <c r="L270" s="41">
        <f>SUM(L271:L272)</f>
        <v>0</v>
      </c>
    </row>
    <row r="271" spans="1:12" ht="15" hidden="1" customHeight="1" collapsed="1">
      <c r="A271" s="55">
        <v>3</v>
      </c>
      <c r="B271" s="51">
        <v>2</v>
      </c>
      <c r="C271" s="52">
        <v>2</v>
      </c>
      <c r="D271" s="52">
        <v>1</v>
      </c>
      <c r="E271" s="52">
        <v>3</v>
      </c>
      <c r="F271" s="54">
        <v>1</v>
      </c>
      <c r="G271" s="53" t="s">
        <v>176</v>
      </c>
      <c r="H271" s="40">
        <v>241</v>
      </c>
      <c r="I271" s="58">
        <v>0</v>
      </c>
      <c r="J271" s="57">
        <v>0</v>
      </c>
      <c r="K271" s="58">
        <v>0</v>
      </c>
      <c r="L271" s="58">
        <v>0</v>
      </c>
    </row>
    <row r="272" spans="1:12" ht="15" hidden="1" customHeight="1" collapsed="1">
      <c r="A272" s="55">
        <v>3</v>
      </c>
      <c r="B272" s="51">
        <v>2</v>
      </c>
      <c r="C272" s="52">
        <v>2</v>
      </c>
      <c r="D272" s="52">
        <v>1</v>
      </c>
      <c r="E272" s="52">
        <v>3</v>
      </c>
      <c r="F272" s="54">
        <v>2</v>
      </c>
      <c r="G272" s="53" t="s">
        <v>195</v>
      </c>
      <c r="H272" s="40">
        <v>242</v>
      </c>
      <c r="I272" s="58">
        <v>0</v>
      </c>
      <c r="J272" s="57">
        <v>0</v>
      </c>
      <c r="K272" s="58">
        <v>0</v>
      </c>
      <c r="L272" s="58">
        <v>0</v>
      </c>
    </row>
    <row r="273" spans="1:12" ht="25.5" hidden="1" customHeight="1" collapsed="1">
      <c r="A273" s="55">
        <v>3</v>
      </c>
      <c r="B273" s="51">
        <v>2</v>
      </c>
      <c r="C273" s="52">
        <v>2</v>
      </c>
      <c r="D273" s="52">
        <v>2</v>
      </c>
      <c r="E273" s="52"/>
      <c r="F273" s="54"/>
      <c r="G273" s="53" t="s">
        <v>196</v>
      </c>
      <c r="H273" s="40">
        <v>243</v>
      </c>
      <c r="I273" s="41">
        <f>I274</f>
        <v>0</v>
      </c>
      <c r="J273" s="42">
        <f>J274</f>
        <v>0</v>
      </c>
      <c r="K273" s="41">
        <f>K274</f>
        <v>0</v>
      </c>
      <c r="L273" s="42">
        <f>L274</f>
        <v>0</v>
      </c>
    </row>
    <row r="274" spans="1:12" ht="20.25" hidden="1" customHeight="1" collapsed="1">
      <c r="A274" s="51">
        <v>3</v>
      </c>
      <c r="B274" s="52">
        <v>2</v>
      </c>
      <c r="C274" s="44">
        <v>2</v>
      </c>
      <c r="D274" s="44">
        <v>2</v>
      </c>
      <c r="E274" s="44">
        <v>1</v>
      </c>
      <c r="F274" s="47"/>
      <c r="G274" s="53" t="s">
        <v>196</v>
      </c>
      <c r="H274" s="40">
        <v>244</v>
      </c>
      <c r="I274" s="61">
        <f>SUM(I275:I276)</f>
        <v>0</v>
      </c>
      <c r="J274" s="82">
        <f>SUM(J275:J276)</f>
        <v>0</v>
      </c>
      <c r="K274" s="62">
        <f>SUM(K275:K276)</f>
        <v>0</v>
      </c>
      <c r="L274" s="62">
        <f>SUM(L275:L276)</f>
        <v>0</v>
      </c>
    </row>
    <row r="275" spans="1:12" ht="25.5" hidden="1" customHeight="1" collapsed="1">
      <c r="A275" s="51">
        <v>3</v>
      </c>
      <c r="B275" s="52">
        <v>2</v>
      </c>
      <c r="C275" s="52">
        <v>2</v>
      </c>
      <c r="D275" s="52">
        <v>2</v>
      </c>
      <c r="E275" s="52">
        <v>1</v>
      </c>
      <c r="F275" s="54">
        <v>1</v>
      </c>
      <c r="G275" s="53" t="s">
        <v>197</v>
      </c>
      <c r="H275" s="40">
        <v>245</v>
      </c>
      <c r="I275" s="58">
        <v>0</v>
      </c>
      <c r="J275" s="58">
        <v>0</v>
      </c>
      <c r="K275" s="58">
        <v>0</v>
      </c>
      <c r="L275" s="58">
        <v>0</v>
      </c>
    </row>
    <row r="276" spans="1:12" ht="25.5" hidden="1" customHeight="1" collapsed="1">
      <c r="A276" s="51">
        <v>3</v>
      </c>
      <c r="B276" s="52">
        <v>2</v>
      </c>
      <c r="C276" s="52">
        <v>2</v>
      </c>
      <c r="D276" s="52">
        <v>2</v>
      </c>
      <c r="E276" s="52">
        <v>1</v>
      </c>
      <c r="F276" s="54">
        <v>2</v>
      </c>
      <c r="G276" s="55" t="s">
        <v>198</v>
      </c>
      <c r="H276" s="40">
        <v>246</v>
      </c>
      <c r="I276" s="58">
        <v>0</v>
      </c>
      <c r="J276" s="58">
        <v>0</v>
      </c>
      <c r="K276" s="58">
        <v>0</v>
      </c>
      <c r="L276" s="58">
        <v>0</v>
      </c>
    </row>
    <row r="277" spans="1:12" ht="25.5" hidden="1" customHeight="1" collapsed="1">
      <c r="A277" s="51">
        <v>3</v>
      </c>
      <c r="B277" s="52">
        <v>2</v>
      </c>
      <c r="C277" s="52">
        <v>2</v>
      </c>
      <c r="D277" s="52">
        <v>3</v>
      </c>
      <c r="E277" s="52"/>
      <c r="F277" s="54"/>
      <c r="G277" s="53" t="s">
        <v>199</v>
      </c>
      <c r="H277" s="40">
        <v>247</v>
      </c>
      <c r="I277" s="41">
        <f>I278</f>
        <v>0</v>
      </c>
      <c r="J277" s="81">
        <f>J278</f>
        <v>0</v>
      </c>
      <c r="K277" s="42">
        <f>K278</f>
        <v>0</v>
      </c>
      <c r="L277" s="42">
        <f>L278</f>
        <v>0</v>
      </c>
    </row>
    <row r="278" spans="1:12" ht="30" hidden="1" customHeight="1" collapsed="1">
      <c r="A278" s="46">
        <v>3</v>
      </c>
      <c r="B278" s="52">
        <v>2</v>
      </c>
      <c r="C278" s="52">
        <v>2</v>
      </c>
      <c r="D278" s="52">
        <v>3</v>
      </c>
      <c r="E278" s="52">
        <v>1</v>
      </c>
      <c r="F278" s="54"/>
      <c r="G278" s="53" t="s">
        <v>199</v>
      </c>
      <c r="H278" s="40">
        <v>248</v>
      </c>
      <c r="I278" s="41">
        <f>I279+I280</f>
        <v>0</v>
      </c>
      <c r="J278" s="41">
        <f>J279+J280</f>
        <v>0</v>
      </c>
      <c r="K278" s="41">
        <f>K279+K280</f>
        <v>0</v>
      </c>
      <c r="L278" s="41">
        <f>L279+L280</f>
        <v>0</v>
      </c>
    </row>
    <row r="279" spans="1:12" ht="31.5" hidden="1" customHeight="1" collapsed="1">
      <c r="A279" s="46">
        <v>3</v>
      </c>
      <c r="B279" s="52">
        <v>2</v>
      </c>
      <c r="C279" s="52">
        <v>2</v>
      </c>
      <c r="D279" s="52">
        <v>3</v>
      </c>
      <c r="E279" s="52">
        <v>1</v>
      </c>
      <c r="F279" s="54">
        <v>1</v>
      </c>
      <c r="G279" s="53" t="s">
        <v>200</v>
      </c>
      <c r="H279" s="40">
        <v>249</v>
      </c>
      <c r="I279" s="58">
        <v>0</v>
      </c>
      <c r="J279" s="58">
        <v>0</v>
      </c>
      <c r="K279" s="58">
        <v>0</v>
      </c>
      <c r="L279" s="58">
        <v>0</v>
      </c>
    </row>
    <row r="280" spans="1:12" ht="25.5" hidden="1" customHeight="1" collapsed="1">
      <c r="A280" s="46">
        <v>3</v>
      </c>
      <c r="B280" s="52">
        <v>2</v>
      </c>
      <c r="C280" s="52">
        <v>2</v>
      </c>
      <c r="D280" s="52">
        <v>3</v>
      </c>
      <c r="E280" s="52">
        <v>1</v>
      </c>
      <c r="F280" s="54">
        <v>2</v>
      </c>
      <c r="G280" s="53" t="s">
        <v>201</v>
      </c>
      <c r="H280" s="40">
        <v>250</v>
      </c>
      <c r="I280" s="58">
        <v>0</v>
      </c>
      <c r="J280" s="58">
        <v>0</v>
      </c>
      <c r="K280" s="58">
        <v>0</v>
      </c>
      <c r="L280" s="58">
        <v>0</v>
      </c>
    </row>
    <row r="281" spans="1:12" ht="22.5" hidden="1" customHeight="1" collapsed="1">
      <c r="A281" s="51">
        <v>3</v>
      </c>
      <c r="B281" s="52">
        <v>2</v>
      </c>
      <c r="C281" s="52">
        <v>2</v>
      </c>
      <c r="D281" s="52">
        <v>4</v>
      </c>
      <c r="E281" s="52"/>
      <c r="F281" s="54"/>
      <c r="G281" s="53" t="s">
        <v>202</v>
      </c>
      <c r="H281" s="40">
        <v>251</v>
      </c>
      <c r="I281" s="41">
        <f>I282</f>
        <v>0</v>
      </c>
      <c r="J281" s="81">
        <f>J282</f>
        <v>0</v>
      </c>
      <c r="K281" s="42">
        <f>K282</f>
        <v>0</v>
      </c>
      <c r="L281" s="42">
        <f>L282</f>
        <v>0</v>
      </c>
    </row>
    <row r="282" spans="1:12" hidden="1" collapsed="1">
      <c r="A282" s="51">
        <v>3</v>
      </c>
      <c r="B282" s="52">
        <v>2</v>
      </c>
      <c r="C282" s="52">
        <v>2</v>
      </c>
      <c r="D282" s="52">
        <v>4</v>
      </c>
      <c r="E282" s="52">
        <v>1</v>
      </c>
      <c r="F282" s="54"/>
      <c r="G282" s="53" t="s">
        <v>202</v>
      </c>
      <c r="H282" s="40">
        <v>252</v>
      </c>
      <c r="I282" s="41">
        <f>SUM(I283:I284)</f>
        <v>0</v>
      </c>
      <c r="J282" s="81">
        <f>SUM(J283:J284)</f>
        <v>0</v>
      </c>
      <c r="K282" s="42">
        <f>SUM(K283:K284)</f>
        <v>0</v>
      </c>
      <c r="L282" s="42">
        <f>SUM(L283:L284)</f>
        <v>0</v>
      </c>
    </row>
    <row r="283" spans="1:12" ht="30.75" hidden="1" customHeight="1" collapsed="1">
      <c r="A283" s="51">
        <v>3</v>
      </c>
      <c r="B283" s="52">
        <v>2</v>
      </c>
      <c r="C283" s="52">
        <v>2</v>
      </c>
      <c r="D283" s="52">
        <v>4</v>
      </c>
      <c r="E283" s="52">
        <v>1</v>
      </c>
      <c r="F283" s="54">
        <v>1</v>
      </c>
      <c r="G283" s="53" t="s">
        <v>203</v>
      </c>
      <c r="H283" s="40">
        <v>253</v>
      </c>
      <c r="I283" s="58">
        <v>0</v>
      </c>
      <c r="J283" s="58">
        <v>0</v>
      </c>
      <c r="K283" s="58">
        <v>0</v>
      </c>
      <c r="L283" s="58">
        <v>0</v>
      </c>
    </row>
    <row r="284" spans="1:12" ht="27.75" hidden="1" customHeight="1" collapsed="1">
      <c r="A284" s="46">
        <v>3</v>
      </c>
      <c r="B284" s="44">
        <v>2</v>
      </c>
      <c r="C284" s="44">
        <v>2</v>
      </c>
      <c r="D284" s="44">
        <v>4</v>
      </c>
      <c r="E284" s="44">
        <v>1</v>
      </c>
      <c r="F284" s="47">
        <v>2</v>
      </c>
      <c r="G284" s="55" t="s">
        <v>204</v>
      </c>
      <c r="H284" s="40">
        <v>254</v>
      </c>
      <c r="I284" s="58">
        <v>0</v>
      </c>
      <c r="J284" s="58">
        <v>0</v>
      </c>
      <c r="K284" s="58">
        <v>0</v>
      </c>
      <c r="L284" s="58">
        <v>0</v>
      </c>
    </row>
    <row r="285" spans="1:12" ht="14.25" hidden="1" customHeight="1" collapsed="1">
      <c r="A285" s="51">
        <v>3</v>
      </c>
      <c r="B285" s="52">
        <v>2</v>
      </c>
      <c r="C285" s="52">
        <v>2</v>
      </c>
      <c r="D285" s="52">
        <v>5</v>
      </c>
      <c r="E285" s="52"/>
      <c r="F285" s="54"/>
      <c r="G285" s="53" t="s">
        <v>205</v>
      </c>
      <c r="H285" s="40">
        <v>255</v>
      </c>
      <c r="I285" s="41">
        <f t="shared" ref="I285:L286" si="27">I286</f>
        <v>0</v>
      </c>
      <c r="J285" s="81">
        <f t="shared" si="27"/>
        <v>0</v>
      </c>
      <c r="K285" s="42">
        <f t="shared" si="27"/>
        <v>0</v>
      </c>
      <c r="L285" s="42">
        <f t="shared" si="27"/>
        <v>0</v>
      </c>
    </row>
    <row r="286" spans="1:12" ht="15.75" hidden="1" customHeight="1" collapsed="1">
      <c r="A286" s="51">
        <v>3</v>
      </c>
      <c r="B286" s="52">
        <v>2</v>
      </c>
      <c r="C286" s="52">
        <v>2</v>
      </c>
      <c r="D286" s="52">
        <v>5</v>
      </c>
      <c r="E286" s="52">
        <v>1</v>
      </c>
      <c r="F286" s="54"/>
      <c r="G286" s="53" t="s">
        <v>205</v>
      </c>
      <c r="H286" s="40">
        <v>256</v>
      </c>
      <c r="I286" s="41">
        <f t="shared" si="27"/>
        <v>0</v>
      </c>
      <c r="J286" s="81">
        <f t="shared" si="27"/>
        <v>0</v>
      </c>
      <c r="K286" s="42">
        <f t="shared" si="27"/>
        <v>0</v>
      </c>
      <c r="L286" s="42">
        <f t="shared" si="27"/>
        <v>0</v>
      </c>
    </row>
    <row r="287" spans="1:12" ht="15.75" hidden="1" customHeight="1" collapsed="1">
      <c r="A287" s="51">
        <v>3</v>
      </c>
      <c r="B287" s="52">
        <v>2</v>
      </c>
      <c r="C287" s="52">
        <v>2</v>
      </c>
      <c r="D287" s="52">
        <v>5</v>
      </c>
      <c r="E287" s="52">
        <v>1</v>
      </c>
      <c r="F287" s="54">
        <v>1</v>
      </c>
      <c r="G287" s="53" t="s">
        <v>205</v>
      </c>
      <c r="H287" s="40">
        <v>257</v>
      </c>
      <c r="I287" s="58">
        <v>0</v>
      </c>
      <c r="J287" s="58">
        <v>0</v>
      </c>
      <c r="K287" s="58">
        <v>0</v>
      </c>
      <c r="L287" s="58">
        <v>0</v>
      </c>
    </row>
    <row r="288" spans="1:12" ht="14.25" hidden="1" customHeight="1" collapsed="1">
      <c r="A288" s="51">
        <v>3</v>
      </c>
      <c r="B288" s="52">
        <v>2</v>
      </c>
      <c r="C288" s="52">
        <v>2</v>
      </c>
      <c r="D288" s="52">
        <v>6</v>
      </c>
      <c r="E288" s="52"/>
      <c r="F288" s="54"/>
      <c r="G288" s="53" t="s">
        <v>188</v>
      </c>
      <c r="H288" s="40">
        <v>258</v>
      </c>
      <c r="I288" s="41">
        <f t="shared" ref="I288:L289" si="28">I289</f>
        <v>0</v>
      </c>
      <c r="J288" s="109">
        <f t="shared" si="28"/>
        <v>0</v>
      </c>
      <c r="K288" s="42">
        <f t="shared" si="28"/>
        <v>0</v>
      </c>
      <c r="L288" s="42">
        <f t="shared" si="28"/>
        <v>0</v>
      </c>
    </row>
    <row r="289" spans="1:12" ht="15" hidden="1" customHeight="1" collapsed="1">
      <c r="A289" s="51">
        <v>3</v>
      </c>
      <c r="B289" s="52">
        <v>2</v>
      </c>
      <c r="C289" s="52">
        <v>2</v>
      </c>
      <c r="D289" s="52">
        <v>6</v>
      </c>
      <c r="E289" s="52">
        <v>1</v>
      </c>
      <c r="F289" s="54"/>
      <c r="G289" s="53" t="s">
        <v>188</v>
      </c>
      <c r="H289" s="40">
        <v>259</v>
      </c>
      <c r="I289" s="41">
        <f t="shared" si="28"/>
        <v>0</v>
      </c>
      <c r="J289" s="109">
        <f t="shared" si="28"/>
        <v>0</v>
      </c>
      <c r="K289" s="42">
        <f t="shared" si="28"/>
        <v>0</v>
      </c>
      <c r="L289" s="42">
        <f t="shared" si="28"/>
        <v>0</v>
      </c>
    </row>
    <row r="290" spans="1:12" ht="15" hidden="1" customHeight="1" collapsed="1">
      <c r="A290" s="51">
        <v>3</v>
      </c>
      <c r="B290" s="73">
        <v>2</v>
      </c>
      <c r="C290" s="73">
        <v>2</v>
      </c>
      <c r="D290" s="52">
        <v>6</v>
      </c>
      <c r="E290" s="73">
        <v>1</v>
      </c>
      <c r="F290" s="74">
        <v>1</v>
      </c>
      <c r="G290" s="75" t="s">
        <v>188</v>
      </c>
      <c r="H290" s="40">
        <v>260</v>
      </c>
      <c r="I290" s="58">
        <v>0</v>
      </c>
      <c r="J290" s="58">
        <v>0</v>
      </c>
      <c r="K290" s="58">
        <v>0</v>
      </c>
      <c r="L290" s="58">
        <v>0</v>
      </c>
    </row>
    <row r="291" spans="1:12" ht="14.25" hidden="1" customHeight="1" collapsed="1">
      <c r="A291" s="55">
        <v>3</v>
      </c>
      <c r="B291" s="51">
        <v>2</v>
      </c>
      <c r="C291" s="52">
        <v>2</v>
      </c>
      <c r="D291" s="52">
        <v>7</v>
      </c>
      <c r="E291" s="52"/>
      <c r="F291" s="54"/>
      <c r="G291" s="53" t="s">
        <v>189</v>
      </c>
      <c r="H291" s="40">
        <v>261</v>
      </c>
      <c r="I291" s="41">
        <f>I292</f>
        <v>0</v>
      </c>
      <c r="J291" s="109">
        <f>J292</f>
        <v>0</v>
      </c>
      <c r="K291" s="42">
        <f>K292</f>
        <v>0</v>
      </c>
      <c r="L291" s="42">
        <f>L292</f>
        <v>0</v>
      </c>
    </row>
    <row r="292" spans="1:12" ht="15" hidden="1" customHeight="1" collapsed="1">
      <c r="A292" s="55">
        <v>3</v>
      </c>
      <c r="B292" s="51">
        <v>2</v>
      </c>
      <c r="C292" s="52">
        <v>2</v>
      </c>
      <c r="D292" s="52">
        <v>7</v>
      </c>
      <c r="E292" s="52">
        <v>1</v>
      </c>
      <c r="F292" s="54"/>
      <c r="G292" s="53" t="s">
        <v>189</v>
      </c>
      <c r="H292" s="40">
        <v>262</v>
      </c>
      <c r="I292" s="41">
        <f>I293+I294</f>
        <v>0</v>
      </c>
      <c r="J292" s="41">
        <f>J293+J294</f>
        <v>0</v>
      </c>
      <c r="K292" s="41">
        <f>K293+K294</f>
        <v>0</v>
      </c>
      <c r="L292" s="41">
        <f>L293+L294</f>
        <v>0</v>
      </c>
    </row>
    <row r="293" spans="1:12" ht="27.75" hidden="1" customHeight="1" collapsed="1">
      <c r="A293" s="55">
        <v>3</v>
      </c>
      <c r="B293" s="51">
        <v>2</v>
      </c>
      <c r="C293" s="51">
        <v>2</v>
      </c>
      <c r="D293" s="52">
        <v>7</v>
      </c>
      <c r="E293" s="52">
        <v>1</v>
      </c>
      <c r="F293" s="54">
        <v>1</v>
      </c>
      <c r="G293" s="53" t="s">
        <v>190</v>
      </c>
      <c r="H293" s="40">
        <v>263</v>
      </c>
      <c r="I293" s="58">
        <v>0</v>
      </c>
      <c r="J293" s="58">
        <v>0</v>
      </c>
      <c r="K293" s="58">
        <v>0</v>
      </c>
      <c r="L293" s="58">
        <v>0</v>
      </c>
    </row>
    <row r="294" spans="1:12" ht="25.5" hidden="1" customHeight="1" collapsed="1">
      <c r="A294" s="55">
        <v>3</v>
      </c>
      <c r="B294" s="51">
        <v>2</v>
      </c>
      <c r="C294" s="51">
        <v>2</v>
      </c>
      <c r="D294" s="52">
        <v>7</v>
      </c>
      <c r="E294" s="52">
        <v>1</v>
      </c>
      <c r="F294" s="54">
        <v>2</v>
      </c>
      <c r="G294" s="53" t="s">
        <v>191</v>
      </c>
      <c r="H294" s="40">
        <v>264</v>
      </c>
      <c r="I294" s="58">
        <v>0</v>
      </c>
      <c r="J294" s="58">
        <v>0</v>
      </c>
      <c r="K294" s="58">
        <v>0</v>
      </c>
      <c r="L294" s="58">
        <v>0</v>
      </c>
    </row>
    <row r="295" spans="1:12" ht="30" hidden="1" customHeight="1" collapsed="1">
      <c r="A295" s="59">
        <v>3</v>
      </c>
      <c r="B295" s="59">
        <v>3</v>
      </c>
      <c r="C295" s="36"/>
      <c r="D295" s="37"/>
      <c r="E295" s="37"/>
      <c r="F295" s="39"/>
      <c r="G295" s="38" t="s">
        <v>206</v>
      </c>
      <c r="H295" s="40">
        <v>265</v>
      </c>
      <c r="I295" s="41">
        <f>SUM(I296+I328)</f>
        <v>0</v>
      </c>
      <c r="J295" s="109">
        <f>SUM(J296+J328)</f>
        <v>0</v>
      </c>
      <c r="K295" s="42">
        <f>SUM(K296+K328)</f>
        <v>0</v>
      </c>
      <c r="L295" s="42">
        <f>SUM(L296+L328)</f>
        <v>0</v>
      </c>
    </row>
    <row r="296" spans="1:12" ht="40.5" hidden="1" customHeight="1" collapsed="1">
      <c r="A296" s="55">
        <v>3</v>
      </c>
      <c r="B296" s="55">
        <v>3</v>
      </c>
      <c r="C296" s="51">
        <v>1</v>
      </c>
      <c r="D296" s="52"/>
      <c r="E296" s="52"/>
      <c r="F296" s="54"/>
      <c r="G296" s="53" t="s">
        <v>207</v>
      </c>
      <c r="H296" s="40">
        <v>266</v>
      </c>
      <c r="I296" s="41">
        <f>SUM(I297+I306+I310+I314+I318+I321+I324)</f>
        <v>0</v>
      </c>
      <c r="J296" s="109">
        <f>SUM(J297+J306+J310+J314+J318+J321+J324)</f>
        <v>0</v>
      </c>
      <c r="K296" s="42">
        <f>SUM(K297+K306+K310+K314+K318+K321+K324)</f>
        <v>0</v>
      </c>
      <c r="L296" s="42">
        <f>SUM(L297+L306+L310+L314+L318+L321+L324)</f>
        <v>0</v>
      </c>
    </row>
    <row r="297" spans="1:12" ht="15" hidden="1" customHeight="1" collapsed="1">
      <c r="A297" s="55">
        <v>3</v>
      </c>
      <c r="B297" s="55">
        <v>3</v>
      </c>
      <c r="C297" s="51">
        <v>1</v>
      </c>
      <c r="D297" s="52">
        <v>1</v>
      </c>
      <c r="E297" s="52"/>
      <c r="F297" s="54"/>
      <c r="G297" s="53" t="s">
        <v>193</v>
      </c>
      <c r="H297" s="40">
        <v>267</v>
      </c>
      <c r="I297" s="41">
        <f>SUM(I298+I300+I303)</f>
        <v>0</v>
      </c>
      <c r="J297" s="41">
        <f>SUM(J298+J300+J303)</f>
        <v>0</v>
      </c>
      <c r="K297" s="41">
        <f>SUM(K298+K300+K303)</f>
        <v>0</v>
      </c>
      <c r="L297" s="41">
        <f>SUM(L298+L300+L303)</f>
        <v>0</v>
      </c>
    </row>
    <row r="298" spans="1:12" ht="12.75" hidden="1" customHeight="1" collapsed="1">
      <c r="A298" s="55">
        <v>3</v>
      </c>
      <c r="B298" s="55">
        <v>3</v>
      </c>
      <c r="C298" s="51">
        <v>1</v>
      </c>
      <c r="D298" s="52">
        <v>1</v>
      </c>
      <c r="E298" s="52">
        <v>1</v>
      </c>
      <c r="F298" s="54"/>
      <c r="G298" s="53" t="s">
        <v>171</v>
      </c>
      <c r="H298" s="40">
        <v>268</v>
      </c>
      <c r="I298" s="41">
        <f>SUM(I299:I299)</f>
        <v>0</v>
      </c>
      <c r="J298" s="109">
        <f>SUM(J299:J299)</f>
        <v>0</v>
      </c>
      <c r="K298" s="42">
        <f>SUM(K299:K299)</f>
        <v>0</v>
      </c>
      <c r="L298" s="42">
        <f>SUM(L299:L299)</f>
        <v>0</v>
      </c>
    </row>
    <row r="299" spans="1:12" ht="15" hidden="1" customHeight="1" collapsed="1">
      <c r="A299" s="55">
        <v>3</v>
      </c>
      <c r="B299" s="55">
        <v>3</v>
      </c>
      <c r="C299" s="51">
        <v>1</v>
      </c>
      <c r="D299" s="52">
        <v>1</v>
      </c>
      <c r="E299" s="52">
        <v>1</v>
      </c>
      <c r="F299" s="54">
        <v>1</v>
      </c>
      <c r="G299" s="53" t="s">
        <v>171</v>
      </c>
      <c r="H299" s="40">
        <v>269</v>
      </c>
      <c r="I299" s="58">
        <v>0</v>
      </c>
      <c r="J299" s="58">
        <v>0</v>
      </c>
      <c r="K299" s="58">
        <v>0</v>
      </c>
      <c r="L299" s="58">
        <v>0</v>
      </c>
    </row>
    <row r="300" spans="1:12" ht="14.25" hidden="1" customHeight="1" collapsed="1">
      <c r="A300" s="55">
        <v>3</v>
      </c>
      <c r="B300" s="55">
        <v>3</v>
      </c>
      <c r="C300" s="51">
        <v>1</v>
      </c>
      <c r="D300" s="52">
        <v>1</v>
      </c>
      <c r="E300" s="52">
        <v>2</v>
      </c>
      <c r="F300" s="54"/>
      <c r="G300" s="53" t="s">
        <v>194</v>
      </c>
      <c r="H300" s="40">
        <v>270</v>
      </c>
      <c r="I300" s="41">
        <f>SUM(I301:I302)</f>
        <v>0</v>
      </c>
      <c r="J300" s="41">
        <f>SUM(J301:J302)</f>
        <v>0</v>
      </c>
      <c r="K300" s="41">
        <f>SUM(K301:K302)</f>
        <v>0</v>
      </c>
      <c r="L300" s="41">
        <f>SUM(L301:L302)</f>
        <v>0</v>
      </c>
    </row>
    <row r="301" spans="1:12" ht="14.25" hidden="1" customHeight="1" collapsed="1">
      <c r="A301" s="55">
        <v>3</v>
      </c>
      <c r="B301" s="55">
        <v>3</v>
      </c>
      <c r="C301" s="51">
        <v>1</v>
      </c>
      <c r="D301" s="52">
        <v>1</v>
      </c>
      <c r="E301" s="52">
        <v>2</v>
      </c>
      <c r="F301" s="54">
        <v>1</v>
      </c>
      <c r="G301" s="53" t="s">
        <v>173</v>
      </c>
      <c r="H301" s="40">
        <v>271</v>
      </c>
      <c r="I301" s="58">
        <v>0</v>
      </c>
      <c r="J301" s="58">
        <v>0</v>
      </c>
      <c r="K301" s="58">
        <v>0</v>
      </c>
      <c r="L301" s="58">
        <v>0</v>
      </c>
    </row>
    <row r="302" spans="1:12" ht="14.25" hidden="1" customHeight="1" collapsed="1">
      <c r="A302" s="55">
        <v>3</v>
      </c>
      <c r="B302" s="55">
        <v>3</v>
      </c>
      <c r="C302" s="51">
        <v>1</v>
      </c>
      <c r="D302" s="52">
        <v>1</v>
      </c>
      <c r="E302" s="52">
        <v>2</v>
      </c>
      <c r="F302" s="54">
        <v>2</v>
      </c>
      <c r="G302" s="53" t="s">
        <v>174</v>
      </c>
      <c r="H302" s="40">
        <v>272</v>
      </c>
      <c r="I302" s="58">
        <v>0</v>
      </c>
      <c r="J302" s="58">
        <v>0</v>
      </c>
      <c r="K302" s="58">
        <v>0</v>
      </c>
      <c r="L302" s="58">
        <v>0</v>
      </c>
    </row>
    <row r="303" spans="1:12" ht="14.25" hidden="1" customHeight="1" collapsed="1">
      <c r="A303" s="55">
        <v>3</v>
      </c>
      <c r="B303" s="55">
        <v>3</v>
      </c>
      <c r="C303" s="51">
        <v>1</v>
      </c>
      <c r="D303" s="52">
        <v>1</v>
      </c>
      <c r="E303" s="52">
        <v>3</v>
      </c>
      <c r="F303" s="54"/>
      <c r="G303" s="53" t="s">
        <v>175</v>
      </c>
      <c r="H303" s="40">
        <v>273</v>
      </c>
      <c r="I303" s="41">
        <f>SUM(I304:I305)</f>
        <v>0</v>
      </c>
      <c r="J303" s="41">
        <f>SUM(J304:J305)</f>
        <v>0</v>
      </c>
      <c r="K303" s="41">
        <f>SUM(K304:K305)</f>
        <v>0</v>
      </c>
      <c r="L303" s="41">
        <f>SUM(L304:L305)</f>
        <v>0</v>
      </c>
    </row>
    <row r="304" spans="1:12" ht="14.25" hidden="1" customHeight="1" collapsed="1">
      <c r="A304" s="55">
        <v>3</v>
      </c>
      <c r="B304" s="55">
        <v>3</v>
      </c>
      <c r="C304" s="51">
        <v>1</v>
      </c>
      <c r="D304" s="52">
        <v>1</v>
      </c>
      <c r="E304" s="52">
        <v>3</v>
      </c>
      <c r="F304" s="54">
        <v>1</v>
      </c>
      <c r="G304" s="53" t="s">
        <v>208</v>
      </c>
      <c r="H304" s="40">
        <v>274</v>
      </c>
      <c r="I304" s="58">
        <v>0</v>
      </c>
      <c r="J304" s="58">
        <v>0</v>
      </c>
      <c r="K304" s="58">
        <v>0</v>
      </c>
      <c r="L304" s="58">
        <v>0</v>
      </c>
    </row>
    <row r="305" spans="1:12" ht="14.25" hidden="1" customHeight="1" collapsed="1">
      <c r="A305" s="55">
        <v>3</v>
      </c>
      <c r="B305" s="55">
        <v>3</v>
      </c>
      <c r="C305" s="51">
        <v>1</v>
      </c>
      <c r="D305" s="52">
        <v>1</v>
      </c>
      <c r="E305" s="52">
        <v>3</v>
      </c>
      <c r="F305" s="54">
        <v>2</v>
      </c>
      <c r="G305" s="53" t="s">
        <v>195</v>
      </c>
      <c r="H305" s="40">
        <v>275</v>
      </c>
      <c r="I305" s="58">
        <v>0</v>
      </c>
      <c r="J305" s="58">
        <v>0</v>
      </c>
      <c r="K305" s="58">
        <v>0</v>
      </c>
      <c r="L305" s="58">
        <v>0</v>
      </c>
    </row>
    <row r="306" spans="1:12" hidden="1" collapsed="1">
      <c r="A306" s="71">
        <v>3</v>
      </c>
      <c r="B306" s="46">
        <v>3</v>
      </c>
      <c r="C306" s="51">
        <v>1</v>
      </c>
      <c r="D306" s="52">
        <v>2</v>
      </c>
      <c r="E306" s="52"/>
      <c r="F306" s="54"/>
      <c r="G306" s="53" t="s">
        <v>209</v>
      </c>
      <c r="H306" s="40">
        <v>276</v>
      </c>
      <c r="I306" s="41">
        <f>I307</f>
        <v>0</v>
      </c>
      <c r="J306" s="109">
        <f>J307</f>
        <v>0</v>
      </c>
      <c r="K306" s="42">
        <f>K307</f>
        <v>0</v>
      </c>
      <c r="L306" s="42">
        <f>L307</f>
        <v>0</v>
      </c>
    </row>
    <row r="307" spans="1:12" ht="15" hidden="1" customHeight="1" collapsed="1">
      <c r="A307" s="71">
        <v>3</v>
      </c>
      <c r="B307" s="71">
        <v>3</v>
      </c>
      <c r="C307" s="46">
        <v>1</v>
      </c>
      <c r="D307" s="44">
        <v>2</v>
      </c>
      <c r="E307" s="44">
        <v>1</v>
      </c>
      <c r="F307" s="47"/>
      <c r="G307" s="53" t="s">
        <v>209</v>
      </c>
      <c r="H307" s="40">
        <v>277</v>
      </c>
      <c r="I307" s="61">
        <f>SUM(I308:I309)</f>
        <v>0</v>
      </c>
      <c r="J307" s="110">
        <f>SUM(J308:J309)</f>
        <v>0</v>
      </c>
      <c r="K307" s="62">
        <f>SUM(K308:K309)</f>
        <v>0</v>
      </c>
      <c r="L307" s="62">
        <f>SUM(L308:L309)</f>
        <v>0</v>
      </c>
    </row>
    <row r="308" spans="1:12" ht="15" hidden="1" customHeight="1" collapsed="1">
      <c r="A308" s="55">
        <v>3</v>
      </c>
      <c r="B308" s="55">
        <v>3</v>
      </c>
      <c r="C308" s="51">
        <v>1</v>
      </c>
      <c r="D308" s="52">
        <v>2</v>
      </c>
      <c r="E308" s="52">
        <v>1</v>
      </c>
      <c r="F308" s="54">
        <v>1</v>
      </c>
      <c r="G308" s="53" t="s">
        <v>210</v>
      </c>
      <c r="H308" s="40">
        <v>278</v>
      </c>
      <c r="I308" s="58">
        <v>0</v>
      </c>
      <c r="J308" s="58">
        <v>0</v>
      </c>
      <c r="K308" s="58">
        <v>0</v>
      </c>
      <c r="L308" s="58">
        <v>0</v>
      </c>
    </row>
    <row r="309" spans="1:12" ht="12.75" hidden="1" customHeight="1" collapsed="1">
      <c r="A309" s="63">
        <v>3</v>
      </c>
      <c r="B309" s="96">
        <v>3</v>
      </c>
      <c r="C309" s="72">
        <v>1</v>
      </c>
      <c r="D309" s="73">
        <v>2</v>
      </c>
      <c r="E309" s="73">
        <v>1</v>
      </c>
      <c r="F309" s="74">
        <v>2</v>
      </c>
      <c r="G309" s="75" t="s">
        <v>211</v>
      </c>
      <c r="H309" s="40">
        <v>279</v>
      </c>
      <c r="I309" s="58">
        <v>0</v>
      </c>
      <c r="J309" s="58">
        <v>0</v>
      </c>
      <c r="K309" s="58">
        <v>0</v>
      </c>
      <c r="L309" s="58">
        <v>0</v>
      </c>
    </row>
    <row r="310" spans="1:12" ht="15.75" hidden="1" customHeight="1" collapsed="1">
      <c r="A310" s="51">
        <v>3</v>
      </c>
      <c r="B310" s="53">
        <v>3</v>
      </c>
      <c r="C310" s="51">
        <v>1</v>
      </c>
      <c r="D310" s="52">
        <v>3</v>
      </c>
      <c r="E310" s="52"/>
      <c r="F310" s="54"/>
      <c r="G310" s="53" t="s">
        <v>212</v>
      </c>
      <c r="H310" s="40">
        <v>280</v>
      </c>
      <c r="I310" s="41">
        <f>I311</f>
        <v>0</v>
      </c>
      <c r="J310" s="109">
        <f>J311</f>
        <v>0</v>
      </c>
      <c r="K310" s="42">
        <f>K311</f>
        <v>0</v>
      </c>
      <c r="L310" s="42">
        <f>L311</f>
        <v>0</v>
      </c>
    </row>
    <row r="311" spans="1:12" ht="15.75" hidden="1" customHeight="1" collapsed="1">
      <c r="A311" s="51">
        <v>3</v>
      </c>
      <c r="B311" s="75">
        <v>3</v>
      </c>
      <c r="C311" s="72">
        <v>1</v>
      </c>
      <c r="D311" s="73">
        <v>3</v>
      </c>
      <c r="E311" s="73">
        <v>1</v>
      </c>
      <c r="F311" s="74"/>
      <c r="G311" s="53" t="s">
        <v>212</v>
      </c>
      <c r="H311" s="40">
        <v>281</v>
      </c>
      <c r="I311" s="42">
        <f>I312+I313</f>
        <v>0</v>
      </c>
      <c r="J311" s="42">
        <f>J312+J313</f>
        <v>0</v>
      </c>
      <c r="K311" s="42">
        <f>K312+K313</f>
        <v>0</v>
      </c>
      <c r="L311" s="42">
        <f>L312+L313</f>
        <v>0</v>
      </c>
    </row>
    <row r="312" spans="1:12" ht="27" hidden="1" customHeight="1" collapsed="1">
      <c r="A312" s="51">
        <v>3</v>
      </c>
      <c r="B312" s="53">
        <v>3</v>
      </c>
      <c r="C312" s="51">
        <v>1</v>
      </c>
      <c r="D312" s="52">
        <v>3</v>
      </c>
      <c r="E312" s="52">
        <v>1</v>
      </c>
      <c r="F312" s="54">
        <v>1</v>
      </c>
      <c r="G312" s="53" t="s">
        <v>213</v>
      </c>
      <c r="H312" s="40">
        <v>282</v>
      </c>
      <c r="I312" s="101">
        <v>0</v>
      </c>
      <c r="J312" s="101">
        <v>0</v>
      </c>
      <c r="K312" s="101">
        <v>0</v>
      </c>
      <c r="L312" s="100">
        <v>0</v>
      </c>
    </row>
    <row r="313" spans="1:12" ht="26.25" hidden="1" customHeight="1" collapsed="1">
      <c r="A313" s="51">
        <v>3</v>
      </c>
      <c r="B313" s="53">
        <v>3</v>
      </c>
      <c r="C313" s="51">
        <v>1</v>
      </c>
      <c r="D313" s="52">
        <v>3</v>
      </c>
      <c r="E313" s="52">
        <v>1</v>
      </c>
      <c r="F313" s="54">
        <v>2</v>
      </c>
      <c r="G313" s="53" t="s">
        <v>214</v>
      </c>
      <c r="H313" s="40">
        <v>283</v>
      </c>
      <c r="I313" s="58">
        <v>0</v>
      </c>
      <c r="J313" s="58">
        <v>0</v>
      </c>
      <c r="K313" s="58">
        <v>0</v>
      </c>
      <c r="L313" s="58">
        <v>0</v>
      </c>
    </row>
    <row r="314" spans="1:12" hidden="1" collapsed="1">
      <c r="A314" s="51">
        <v>3</v>
      </c>
      <c r="B314" s="53">
        <v>3</v>
      </c>
      <c r="C314" s="51">
        <v>1</v>
      </c>
      <c r="D314" s="52">
        <v>4</v>
      </c>
      <c r="E314" s="52"/>
      <c r="F314" s="54"/>
      <c r="G314" s="53" t="s">
        <v>215</v>
      </c>
      <c r="H314" s="40">
        <v>284</v>
      </c>
      <c r="I314" s="41">
        <f>I315</f>
        <v>0</v>
      </c>
      <c r="J314" s="109">
        <f>J315</f>
        <v>0</v>
      </c>
      <c r="K314" s="42">
        <f>K315</f>
        <v>0</v>
      </c>
      <c r="L314" s="42">
        <f>L315</f>
        <v>0</v>
      </c>
    </row>
    <row r="315" spans="1:12" ht="15" hidden="1" customHeight="1" collapsed="1">
      <c r="A315" s="55">
        <v>3</v>
      </c>
      <c r="B315" s="51">
        <v>3</v>
      </c>
      <c r="C315" s="52">
        <v>1</v>
      </c>
      <c r="D315" s="52">
        <v>4</v>
      </c>
      <c r="E315" s="52">
        <v>1</v>
      </c>
      <c r="F315" s="54"/>
      <c r="G315" s="53" t="s">
        <v>215</v>
      </c>
      <c r="H315" s="40">
        <v>285</v>
      </c>
      <c r="I315" s="41">
        <f>SUM(I316:I317)</f>
        <v>0</v>
      </c>
      <c r="J315" s="41">
        <f>SUM(J316:J317)</f>
        <v>0</v>
      </c>
      <c r="K315" s="41">
        <f>SUM(K316:K317)</f>
        <v>0</v>
      </c>
      <c r="L315" s="41">
        <f>SUM(L316:L317)</f>
        <v>0</v>
      </c>
    </row>
    <row r="316" spans="1:12" hidden="1" collapsed="1">
      <c r="A316" s="55">
        <v>3</v>
      </c>
      <c r="B316" s="51">
        <v>3</v>
      </c>
      <c r="C316" s="52">
        <v>1</v>
      </c>
      <c r="D316" s="52">
        <v>4</v>
      </c>
      <c r="E316" s="52">
        <v>1</v>
      </c>
      <c r="F316" s="54">
        <v>1</v>
      </c>
      <c r="G316" s="53" t="s">
        <v>216</v>
      </c>
      <c r="H316" s="40">
        <v>286</v>
      </c>
      <c r="I316" s="57">
        <v>0</v>
      </c>
      <c r="J316" s="58">
        <v>0</v>
      </c>
      <c r="K316" s="58">
        <v>0</v>
      </c>
      <c r="L316" s="57">
        <v>0</v>
      </c>
    </row>
    <row r="317" spans="1:12" ht="14.25" hidden="1" customHeight="1" collapsed="1">
      <c r="A317" s="51">
        <v>3</v>
      </c>
      <c r="B317" s="52">
        <v>3</v>
      </c>
      <c r="C317" s="52">
        <v>1</v>
      </c>
      <c r="D317" s="52">
        <v>4</v>
      </c>
      <c r="E317" s="52">
        <v>1</v>
      </c>
      <c r="F317" s="54">
        <v>2</v>
      </c>
      <c r="G317" s="53" t="s">
        <v>217</v>
      </c>
      <c r="H317" s="40">
        <v>287</v>
      </c>
      <c r="I317" s="58">
        <v>0</v>
      </c>
      <c r="J317" s="101">
        <v>0</v>
      </c>
      <c r="K317" s="101">
        <v>0</v>
      </c>
      <c r="L317" s="100">
        <v>0</v>
      </c>
    </row>
    <row r="318" spans="1:12" ht="15.75" hidden="1" customHeight="1" collapsed="1">
      <c r="A318" s="51">
        <v>3</v>
      </c>
      <c r="B318" s="52">
        <v>3</v>
      </c>
      <c r="C318" s="52">
        <v>1</v>
      </c>
      <c r="D318" s="52">
        <v>5</v>
      </c>
      <c r="E318" s="52"/>
      <c r="F318" s="54"/>
      <c r="G318" s="53" t="s">
        <v>218</v>
      </c>
      <c r="H318" s="40">
        <v>288</v>
      </c>
      <c r="I318" s="62">
        <f t="shared" ref="I318:L319" si="29">I319</f>
        <v>0</v>
      </c>
      <c r="J318" s="109">
        <f t="shared" si="29"/>
        <v>0</v>
      </c>
      <c r="K318" s="42">
        <f t="shared" si="29"/>
        <v>0</v>
      </c>
      <c r="L318" s="42">
        <f t="shared" si="29"/>
        <v>0</v>
      </c>
    </row>
    <row r="319" spans="1:12" ht="14.25" hidden="1" customHeight="1" collapsed="1">
      <c r="A319" s="46">
        <v>3</v>
      </c>
      <c r="B319" s="73">
        <v>3</v>
      </c>
      <c r="C319" s="73">
        <v>1</v>
      </c>
      <c r="D319" s="73">
        <v>5</v>
      </c>
      <c r="E319" s="73">
        <v>1</v>
      </c>
      <c r="F319" s="74"/>
      <c r="G319" s="53" t="s">
        <v>218</v>
      </c>
      <c r="H319" s="40">
        <v>289</v>
      </c>
      <c r="I319" s="42">
        <f t="shared" si="29"/>
        <v>0</v>
      </c>
      <c r="J319" s="110">
        <f t="shared" si="29"/>
        <v>0</v>
      </c>
      <c r="K319" s="62">
        <f t="shared" si="29"/>
        <v>0</v>
      </c>
      <c r="L319" s="62">
        <f t="shared" si="29"/>
        <v>0</v>
      </c>
    </row>
    <row r="320" spans="1:12" ht="14.25" hidden="1" customHeight="1" collapsed="1">
      <c r="A320" s="51">
        <v>3</v>
      </c>
      <c r="B320" s="52">
        <v>3</v>
      </c>
      <c r="C320" s="52">
        <v>1</v>
      </c>
      <c r="D320" s="52">
        <v>5</v>
      </c>
      <c r="E320" s="52">
        <v>1</v>
      </c>
      <c r="F320" s="54">
        <v>1</v>
      </c>
      <c r="G320" s="53" t="s">
        <v>219</v>
      </c>
      <c r="H320" s="40">
        <v>290</v>
      </c>
      <c r="I320" s="58">
        <v>0</v>
      </c>
      <c r="J320" s="101">
        <v>0</v>
      </c>
      <c r="K320" s="101">
        <v>0</v>
      </c>
      <c r="L320" s="100">
        <v>0</v>
      </c>
    </row>
    <row r="321" spans="1:16" ht="14.25" hidden="1" customHeight="1" collapsed="1">
      <c r="A321" s="51">
        <v>3</v>
      </c>
      <c r="B321" s="52">
        <v>3</v>
      </c>
      <c r="C321" s="52">
        <v>1</v>
      </c>
      <c r="D321" s="52">
        <v>6</v>
      </c>
      <c r="E321" s="52"/>
      <c r="F321" s="54"/>
      <c r="G321" s="53" t="s">
        <v>188</v>
      </c>
      <c r="H321" s="40">
        <v>291</v>
      </c>
      <c r="I321" s="42">
        <f t="shared" ref="I321:L322" si="30">I322</f>
        <v>0</v>
      </c>
      <c r="J321" s="109">
        <f t="shared" si="30"/>
        <v>0</v>
      </c>
      <c r="K321" s="42">
        <f t="shared" si="30"/>
        <v>0</v>
      </c>
      <c r="L321" s="42">
        <f t="shared" si="30"/>
        <v>0</v>
      </c>
    </row>
    <row r="322" spans="1:16" ht="13.5" hidden="1" customHeight="1" collapsed="1">
      <c r="A322" s="51">
        <v>3</v>
      </c>
      <c r="B322" s="52">
        <v>3</v>
      </c>
      <c r="C322" s="52">
        <v>1</v>
      </c>
      <c r="D322" s="52">
        <v>6</v>
      </c>
      <c r="E322" s="52">
        <v>1</v>
      </c>
      <c r="F322" s="54"/>
      <c r="G322" s="53" t="s">
        <v>188</v>
      </c>
      <c r="H322" s="40">
        <v>292</v>
      </c>
      <c r="I322" s="41">
        <f t="shared" si="30"/>
        <v>0</v>
      </c>
      <c r="J322" s="109">
        <f t="shared" si="30"/>
        <v>0</v>
      </c>
      <c r="K322" s="42">
        <f t="shared" si="30"/>
        <v>0</v>
      </c>
      <c r="L322" s="42">
        <f t="shared" si="30"/>
        <v>0</v>
      </c>
    </row>
    <row r="323" spans="1:16" ht="14.25" hidden="1" customHeight="1" collapsed="1">
      <c r="A323" s="51">
        <v>3</v>
      </c>
      <c r="B323" s="52">
        <v>3</v>
      </c>
      <c r="C323" s="52">
        <v>1</v>
      </c>
      <c r="D323" s="52">
        <v>6</v>
      </c>
      <c r="E323" s="52">
        <v>1</v>
      </c>
      <c r="F323" s="54">
        <v>1</v>
      </c>
      <c r="G323" s="53" t="s">
        <v>188</v>
      </c>
      <c r="H323" s="40">
        <v>293</v>
      </c>
      <c r="I323" s="101">
        <v>0</v>
      </c>
      <c r="J323" s="101">
        <v>0</v>
      </c>
      <c r="K323" s="101">
        <v>0</v>
      </c>
      <c r="L323" s="100">
        <v>0</v>
      </c>
    </row>
    <row r="324" spans="1:16" ht="15" hidden="1" customHeight="1" collapsed="1">
      <c r="A324" s="51">
        <v>3</v>
      </c>
      <c r="B324" s="52">
        <v>3</v>
      </c>
      <c r="C324" s="52">
        <v>1</v>
      </c>
      <c r="D324" s="52">
        <v>7</v>
      </c>
      <c r="E324" s="52"/>
      <c r="F324" s="54"/>
      <c r="G324" s="53" t="s">
        <v>220</v>
      </c>
      <c r="H324" s="40">
        <v>294</v>
      </c>
      <c r="I324" s="41">
        <f>I325</f>
        <v>0</v>
      </c>
      <c r="J324" s="109">
        <f>J325</f>
        <v>0</v>
      </c>
      <c r="K324" s="42">
        <f>K325</f>
        <v>0</v>
      </c>
      <c r="L324" s="42">
        <f>L325</f>
        <v>0</v>
      </c>
    </row>
    <row r="325" spans="1:16" ht="16.5" hidden="1" customHeight="1" collapsed="1">
      <c r="A325" s="51">
        <v>3</v>
      </c>
      <c r="B325" s="52">
        <v>3</v>
      </c>
      <c r="C325" s="52">
        <v>1</v>
      </c>
      <c r="D325" s="52">
        <v>7</v>
      </c>
      <c r="E325" s="52">
        <v>1</v>
      </c>
      <c r="F325" s="54"/>
      <c r="G325" s="53" t="s">
        <v>220</v>
      </c>
      <c r="H325" s="40">
        <v>295</v>
      </c>
      <c r="I325" s="41">
        <f>I326+I327</f>
        <v>0</v>
      </c>
      <c r="J325" s="41">
        <f>J326+J327</f>
        <v>0</v>
      </c>
      <c r="K325" s="41">
        <f>K326+K327</f>
        <v>0</v>
      </c>
      <c r="L325" s="41">
        <f>L326+L327</f>
        <v>0</v>
      </c>
    </row>
    <row r="326" spans="1:16" ht="27" hidden="1" customHeight="1" collapsed="1">
      <c r="A326" s="51">
        <v>3</v>
      </c>
      <c r="B326" s="52">
        <v>3</v>
      </c>
      <c r="C326" s="52">
        <v>1</v>
      </c>
      <c r="D326" s="52">
        <v>7</v>
      </c>
      <c r="E326" s="52">
        <v>1</v>
      </c>
      <c r="F326" s="54">
        <v>1</v>
      </c>
      <c r="G326" s="53" t="s">
        <v>221</v>
      </c>
      <c r="H326" s="40">
        <v>296</v>
      </c>
      <c r="I326" s="101">
        <v>0</v>
      </c>
      <c r="J326" s="101">
        <v>0</v>
      </c>
      <c r="K326" s="101">
        <v>0</v>
      </c>
      <c r="L326" s="100">
        <v>0</v>
      </c>
    </row>
    <row r="327" spans="1:16" ht="27.75" hidden="1" customHeight="1" collapsed="1">
      <c r="A327" s="51">
        <v>3</v>
      </c>
      <c r="B327" s="52">
        <v>3</v>
      </c>
      <c r="C327" s="52">
        <v>1</v>
      </c>
      <c r="D327" s="52">
        <v>7</v>
      </c>
      <c r="E327" s="52">
        <v>1</v>
      </c>
      <c r="F327" s="54">
        <v>2</v>
      </c>
      <c r="G327" s="53" t="s">
        <v>222</v>
      </c>
      <c r="H327" s="40">
        <v>297</v>
      </c>
      <c r="I327" s="58">
        <v>0</v>
      </c>
      <c r="J327" s="58">
        <v>0</v>
      </c>
      <c r="K327" s="58">
        <v>0</v>
      </c>
      <c r="L327" s="58">
        <v>0</v>
      </c>
    </row>
    <row r="328" spans="1:16" ht="38.25" hidden="1" customHeight="1" collapsed="1">
      <c r="A328" s="51">
        <v>3</v>
      </c>
      <c r="B328" s="52">
        <v>3</v>
      </c>
      <c r="C328" s="52">
        <v>2</v>
      </c>
      <c r="D328" s="52"/>
      <c r="E328" s="52"/>
      <c r="F328" s="54"/>
      <c r="G328" s="53" t="s">
        <v>223</v>
      </c>
      <c r="H328" s="40">
        <v>298</v>
      </c>
      <c r="I328" s="41">
        <f>SUM(I329+I338+I342+I346+I350+I353+I356)</f>
        <v>0</v>
      </c>
      <c r="J328" s="109">
        <f>SUM(J329+J338+J342+J346+J350+J353+J356)</f>
        <v>0</v>
      </c>
      <c r="K328" s="42">
        <f>SUM(K329+K338+K342+K346+K350+K353+K356)</f>
        <v>0</v>
      </c>
      <c r="L328" s="42">
        <f>SUM(L329+L338+L342+L346+L350+L353+L356)</f>
        <v>0</v>
      </c>
    </row>
    <row r="329" spans="1:16" ht="15" hidden="1" customHeight="1" collapsed="1">
      <c r="A329" s="51">
        <v>3</v>
      </c>
      <c r="B329" s="52">
        <v>3</v>
      </c>
      <c r="C329" s="52">
        <v>2</v>
      </c>
      <c r="D329" s="52">
        <v>1</v>
      </c>
      <c r="E329" s="52"/>
      <c r="F329" s="54"/>
      <c r="G329" s="53" t="s">
        <v>170</v>
      </c>
      <c r="H329" s="40">
        <v>299</v>
      </c>
      <c r="I329" s="41">
        <f>I330</f>
        <v>0</v>
      </c>
      <c r="J329" s="109">
        <f>J330</f>
        <v>0</v>
      </c>
      <c r="K329" s="42">
        <f>K330</f>
        <v>0</v>
      </c>
      <c r="L329" s="42">
        <f>L330</f>
        <v>0</v>
      </c>
    </row>
    <row r="330" spans="1:16" hidden="1" collapsed="1">
      <c r="A330" s="55">
        <v>3</v>
      </c>
      <c r="B330" s="51">
        <v>3</v>
      </c>
      <c r="C330" s="52">
        <v>2</v>
      </c>
      <c r="D330" s="53">
        <v>1</v>
      </c>
      <c r="E330" s="51">
        <v>1</v>
      </c>
      <c r="F330" s="54"/>
      <c r="G330" s="53" t="s">
        <v>170</v>
      </c>
      <c r="H330" s="40">
        <v>300</v>
      </c>
      <c r="I330" s="41">
        <f>SUM(I331:I331)</f>
        <v>0</v>
      </c>
      <c r="J330" s="41">
        <f>SUM(J331:J331)</f>
        <v>0</v>
      </c>
      <c r="K330" s="41">
        <f>SUM(K331:K331)</f>
        <v>0</v>
      </c>
      <c r="L330" s="41">
        <f>SUM(L331:L331)</f>
        <v>0</v>
      </c>
      <c r="M330" s="139"/>
      <c r="N330" s="139"/>
      <c r="O330" s="139"/>
      <c r="P330" s="139"/>
    </row>
    <row r="331" spans="1:16" ht="13.5" hidden="1" customHeight="1" collapsed="1">
      <c r="A331" s="55">
        <v>3</v>
      </c>
      <c r="B331" s="51">
        <v>3</v>
      </c>
      <c r="C331" s="52">
        <v>2</v>
      </c>
      <c r="D331" s="53">
        <v>1</v>
      </c>
      <c r="E331" s="51">
        <v>1</v>
      </c>
      <c r="F331" s="54">
        <v>1</v>
      </c>
      <c r="G331" s="53" t="s">
        <v>171</v>
      </c>
      <c r="H331" s="40">
        <v>301</v>
      </c>
      <c r="I331" s="101">
        <v>0</v>
      </c>
      <c r="J331" s="101">
        <v>0</v>
      </c>
      <c r="K331" s="101">
        <v>0</v>
      </c>
      <c r="L331" s="100">
        <v>0</v>
      </c>
    </row>
    <row r="332" spans="1:16" hidden="1" collapsed="1">
      <c r="A332" s="55">
        <v>3</v>
      </c>
      <c r="B332" s="51">
        <v>3</v>
      </c>
      <c r="C332" s="52">
        <v>2</v>
      </c>
      <c r="D332" s="53">
        <v>1</v>
      </c>
      <c r="E332" s="51">
        <v>2</v>
      </c>
      <c r="F332" s="54"/>
      <c r="G332" s="75" t="s">
        <v>194</v>
      </c>
      <c r="H332" s="40">
        <v>302</v>
      </c>
      <c r="I332" s="41">
        <f>SUM(I333:I334)</f>
        <v>0</v>
      </c>
      <c r="J332" s="41">
        <f>SUM(J333:J334)</f>
        <v>0</v>
      </c>
      <c r="K332" s="41">
        <f>SUM(K333:K334)</f>
        <v>0</v>
      </c>
      <c r="L332" s="41">
        <f>SUM(L333:L334)</f>
        <v>0</v>
      </c>
    </row>
    <row r="333" spans="1:16" hidden="1" collapsed="1">
      <c r="A333" s="55">
        <v>3</v>
      </c>
      <c r="B333" s="51">
        <v>3</v>
      </c>
      <c r="C333" s="52">
        <v>2</v>
      </c>
      <c r="D333" s="53">
        <v>1</v>
      </c>
      <c r="E333" s="51">
        <v>2</v>
      </c>
      <c r="F333" s="54">
        <v>1</v>
      </c>
      <c r="G333" s="75" t="s">
        <v>173</v>
      </c>
      <c r="H333" s="40">
        <v>303</v>
      </c>
      <c r="I333" s="101">
        <v>0</v>
      </c>
      <c r="J333" s="101">
        <v>0</v>
      </c>
      <c r="K333" s="101">
        <v>0</v>
      </c>
      <c r="L333" s="100"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2</v>
      </c>
      <c r="F334" s="54">
        <v>2</v>
      </c>
      <c r="G334" s="75" t="s">
        <v>174</v>
      </c>
      <c r="H334" s="40">
        <v>304</v>
      </c>
      <c r="I334" s="58">
        <v>0</v>
      </c>
      <c r="J334" s="58">
        <v>0</v>
      </c>
      <c r="K334" s="58">
        <v>0</v>
      </c>
      <c r="L334" s="58"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3</v>
      </c>
      <c r="F335" s="54"/>
      <c r="G335" s="75" t="s">
        <v>175</v>
      </c>
      <c r="H335" s="40">
        <v>305</v>
      </c>
      <c r="I335" s="41">
        <f>SUM(I336:I337)</f>
        <v>0</v>
      </c>
      <c r="J335" s="41">
        <f>SUM(J336:J337)</f>
        <v>0</v>
      </c>
      <c r="K335" s="41">
        <f>SUM(K336:K337)</f>
        <v>0</v>
      </c>
      <c r="L335" s="41">
        <f>SUM(L336:L337)</f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3</v>
      </c>
      <c r="F336" s="54">
        <v>1</v>
      </c>
      <c r="G336" s="75" t="s">
        <v>176</v>
      </c>
      <c r="H336" s="40">
        <v>306</v>
      </c>
      <c r="I336" s="58">
        <v>0</v>
      </c>
      <c r="J336" s="58">
        <v>0</v>
      </c>
      <c r="K336" s="58">
        <v>0</v>
      </c>
      <c r="L336" s="58"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3</v>
      </c>
      <c r="F337" s="54">
        <v>2</v>
      </c>
      <c r="G337" s="75" t="s">
        <v>195</v>
      </c>
      <c r="H337" s="40">
        <v>307</v>
      </c>
      <c r="I337" s="76">
        <v>0</v>
      </c>
      <c r="J337" s="111">
        <v>0</v>
      </c>
      <c r="K337" s="76">
        <v>0</v>
      </c>
      <c r="L337" s="76">
        <v>0</v>
      </c>
    </row>
    <row r="338" spans="1:12" hidden="1" collapsed="1">
      <c r="A338" s="63">
        <v>3</v>
      </c>
      <c r="B338" s="63">
        <v>3</v>
      </c>
      <c r="C338" s="72">
        <v>2</v>
      </c>
      <c r="D338" s="75">
        <v>2</v>
      </c>
      <c r="E338" s="72"/>
      <c r="F338" s="74"/>
      <c r="G338" s="75" t="s">
        <v>209</v>
      </c>
      <c r="H338" s="40">
        <v>308</v>
      </c>
      <c r="I338" s="68">
        <f>I339</f>
        <v>0</v>
      </c>
      <c r="J338" s="112">
        <f>J339</f>
        <v>0</v>
      </c>
      <c r="K338" s="69">
        <f>K339</f>
        <v>0</v>
      </c>
      <c r="L338" s="69">
        <f>L339</f>
        <v>0</v>
      </c>
    </row>
    <row r="339" spans="1:12" hidden="1" collapsed="1">
      <c r="A339" s="55">
        <v>3</v>
      </c>
      <c r="B339" s="55">
        <v>3</v>
      </c>
      <c r="C339" s="51">
        <v>2</v>
      </c>
      <c r="D339" s="53">
        <v>2</v>
      </c>
      <c r="E339" s="51">
        <v>1</v>
      </c>
      <c r="F339" s="54"/>
      <c r="G339" s="75" t="s">
        <v>209</v>
      </c>
      <c r="H339" s="40">
        <v>309</v>
      </c>
      <c r="I339" s="41">
        <f>SUM(I340:I341)</f>
        <v>0</v>
      </c>
      <c r="J339" s="81">
        <f>SUM(J340:J341)</f>
        <v>0</v>
      </c>
      <c r="K339" s="42">
        <f>SUM(K340:K341)</f>
        <v>0</v>
      </c>
      <c r="L339" s="42">
        <f>SUM(L340:L341)</f>
        <v>0</v>
      </c>
    </row>
    <row r="340" spans="1:12" hidden="1" collapsed="1">
      <c r="A340" s="55">
        <v>3</v>
      </c>
      <c r="B340" s="55">
        <v>3</v>
      </c>
      <c r="C340" s="51">
        <v>2</v>
      </c>
      <c r="D340" s="53">
        <v>2</v>
      </c>
      <c r="E340" s="55">
        <v>1</v>
      </c>
      <c r="F340" s="85">
        <v>1</v>
      </c>
      <c r="G340" s="53" t="s">
        <v>210</v>
      </c>
      <c r="H340" s="40">
        <v>310</v>
      </c>
      <c r="I340" s="58">
        <v>0</v>
      </c>
      <c r="J340" s="58">
        <v>0</v>
      </c>
      <c r="K340" s="58">
        <v>0</v>
      </c>
      <c r="L340" s="58">
        <v>0</v>
      </c>
    </row>
    <row r="341" spans="1:12" hidden="1" collapsed="1">
      <c r="A341" s="63">
        <v>3</v>
      </c>
      <c r="B341" s="63">
        <v>3</v>
      </c>
      <c r="C341" s="64">
        <v>2</v>
      </c>
      <c r="D341" s="65">
        <v>2</v>
      </c>
      <c r="E341" s="66">
        <v>1</v>
      </c>
      <c r="F341" s="93">
        <v>2</v>
      </c>
      <c r="G341" s="66" t="s">
        <v>211</v>
      </c>
      <c r="H341" s="40">
        <v>311</v>
      </c>
      <c r="I341" s="58">
        <v>0</v>
      </c>
      <c r="J341" s="58">
        <v>0</v>
      </c>
      <c r="K341" s="58">
        <v>0</v>
      </c>
      <c r="L341" s="58">
        <v>0</v>
      </c>
    </row>
    <row r="342" spans="1:12" ht="23.25" hidden="1" customHeight="1" collapsed="1">
      <c r="A342" s="55">
        <v>3</v>
      </c>
      <c r="B342" s="55">
        <v>3</v>
      </c>
      <c r="C342" s="51">
        <v>2</v>
      </c>
      <c r="D342" s="52">
        <v>3</v>
      </c>
      <c r="E342" s="53"/>
      <c r="F342" s="85"/>
      <c r="G342" s="53" t="s">
        <v>212</v>
      </c>
      <c r="H342" s="40">
        <v>312</v>
      </c>
      <c r="I342" s="41">
        <f>I343</f>
        <v>0</v>
      </c>
      <c r="J342" s="81">
        <f>J343</f>
        <v>0</v>
      </c>
      <c r="K342" s="42">
        <f>K343</f>
        <v>0</v>
      </c>
      <c r="L342" s="42">
        <f>L343</f>
        <v>0</v>
      </c>
    </row>
    <row r="343" spans="1:12" ht="13.5" hidden="1" customHeight="1" collapsed="1">
      <c r="A343" s="55">
        <v>3</v>
      </c>
      <c r="B343" s="55">
        <v>3</v>
      </c>
      <c r="C343" s="51">
        <v>2</v>
      </c>
      <c r="D343" s="52">
        <v>3</v>
      </c>
      <c r="E343" s="53">
        <v>1</v>
      </c>
      <c r="F343" s="85"/>
      <c r="G343" s="53" t="s">
        <v>212</v>
      </c>
      <c r="H343" s="40">
        <v>313</v>
      </c>
      <c r="I343" s="41">
        <f>I344+I345</f>
        <v>0</v>
      </c>
      <c r="J343" s="41">
        <f>J344+J345</f>
        <v>0</v>
      </c>
      <c r="K343" s="41">
        <f>K344+K345</f>
        <v>0</v>
      </c>
      <c r="L343" s="41">
        <f>L344+L345</f>
        <v>0</v>
      </c>
    </row>
    <row r="344" spans="1:12" ht="28.5" hidden="1" customHeight="1" collapsed="1">
      <c r="A344" s="55">
        <v>3</v>
      </c>
      <c r="B344" s="55">
        <v>3</v>
      </c>
      <c r="C344" s="51">
        <v>2</v>
      </c>
      <c r="D344" s="52">
        <v>3</v>
      </c>
      <c r="E344" s="53">
        <v>1</v>
      </c>
      <c r="F344" s="85">
        <v>1</v>
      </c>
      <c r="G344" s="53" t="s">
        <v>213</v>
      </c>
      <c r="H344" s="40">
        <v>314</v>
      </c>
      <c r="I344" s="101">
        <v>0</v>
      </c>
      <c r="J344" s="101">
        <v>0</v>
      </c>
      <c r="K344" s="101">
        <v>0</v>
      </c>
      <c r="L344" s="100">
        <v>0</v>
      </c>
    </row>
    <row r="345" spans="1:12" ht="27.75" hidden="1" customHeight="1" collapsed="1">
      <c r="A345" s="55">
        <v>3</v>
      </c>
      <c r="B345" s="55">
        <v>3</v>
      </c>
      <c r="C345" s="51">
        <v>2</v>
      </c>
      <c r="D345" s="52">
        <v>3</v>
      </c>
      <c r="E345" s="53">
        <v>1</v>
      </c>
      <c r="F345" s="85">
        <v>2</v>
      </c>
      <c r="G345" s="53" t="s">
        <v>214</v>
      </c>
      <c r="H345" s="40">
        <v>315</v>
      </c>
      <c r="I345" s="58">
        <v>0</v>
      </c>
      <c r="J345" s="58">
        <v>0</v>
      </c>
      <c r="K345" s="58">
        <v>0</v>
      </c>
      <c r="L345" s="58">
        <v>0</v>
      </c>
    </row>
    <row r="346" spans="1:12" hidden="1" collapsed="1">
      <c r="A346" s="55">
        <v>3</v>
      </c>
      <c r="B346" s="55">
        <v>3</v>
      </c>
      <c r="C346" s="51">
        <v>2</v>
      </c>
      <c r="D346" s="52">
        <v>4</v>
      </c>
      <c r="E346" s="52"/>
      <c r="F346" s="54"/>
      <c r="G346" s="53" t="s">
        <v>215</v>
      </c>
      <c r="H346" s="40">
        <v>316</v>
      </c>
      <c r="I346" s="41">
        <f>I347</f>
        <v>0</v>
      </c>
      <c r="J346" s="81">
        <f>J347</f>
        <v>0</v>
      </c>
      <c r="K346" s="42">
        <f>K347</f>
        <v>0</v>
      </c>
      <c r="L346" s="42">
        <f>L347</f>
        <v>0</v>
      </c>
    </row>
    <row r="347" spans="1:12" hidden="1" collapsed="1">
      <c r="A347" s="71">
        <v>3</v>
      </c>
      <c r="B347" s="71">
        <v>3</v>
      </c>
      <c r="C347" s="46">
        <v>2</v>
      </c>
      <c r="D347" s="44">
        <v>4</v>
      </c>
      <c r="E347" s="44">
        <v>1</v>
      </c>
      <c r="F347" s="47"/>
      <c r="G347" s="53" t="s">
        <v>215</v>
      </c>
      <c r="H347" s="40">
        <v>317</v>
      </c>
      <c r="I347" s="61">
        <f>SUM(I348:I349)</f>
        <v>0</v>
      </c>
      <c r="J347" s="82">
        <f>SUM(J348:J349)</f>
        <v>0</v>
      </c>
      <c r="K347" s="62">
        <f>SUM(K348:K349)</f>
        <v>0</v>
      </c>
      <c r="L347" s="62">
        <f>SUM(L348:L349)</f>
        <v>0</v>
      </c>
    </row>
    <row r="348" spans="1:12" ht="15.75" hidden="1" customHeight="1" collapsed="1">
      <c r="A348" s="55">
        <v>3</v>
      </c>
      <c r="B348" s="55">
        <v>3</v>
      </c>
      <c r="C348" s="51">
        <v>2</v>
      </c>
      <c r="D348" s="52">
        <v>4</v>
      </c>
      <c r="E348" s="52">
        <v>1</v>
      </c>
      <c r="F348" s="54">
        <v>1</v>
      </c>
      <c r="G348" s="53" t="s">
        <v>216</v>
      </c>
      <c r="H348" s="40">
        <v>318</v>
      </c>
      <c r="I348" s="58">
        <v>0</v>
      </c>
      <c r="J348" s="58">
        <v>0</v>
      </c>
      <c r="K348" s="58">
        <v>0</v>
      </c>
      <c r="L348" s="58">
        <v>0</v>
      </c>
    </row>
    <row r="349" spans="1:12" hidden="1" collapsed="1">
      <c r="A349" s="55">
        <v>3</v>
      </c>
      <c r="B349" s="55">
        <v>3</v>
      </c>
      <c r="C349" s="51">
        <v>2</v>
      </c>
      <c r="D349" s="52">
        <v>4</v>
      </c>
      <c r="E349" s="52">
        <v>1</v>
      </c>
      <c r="F349" s="54">
        <v>2</v>
      </c>
      <c r="G349" s="53" t="s">
        <v>224</v>
      </c>
      <c r="H349" s="40">
        <v>319</v>
      </c>
      <c r="I349" s="58">
        <v>0</v>
      </c>
      <c r="J349" s="58">
        <v>0</v>
      </c>
      <c r="K349" s="58">
        <v>0</v>
      </c>
      <c r="L349" s="58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5</v>
      </c>
      <c r="E350" s="52"/>
      <c r="F350" s="54"/>
      <c r="G350" s="53" t="s">
        <v>218</v>
      </c>
      <c r="H350" s="40">
        <v>320</v>
      </c>
      <c r="I350" s="41">
        <f t="shared" ref="I350:L351" si="31">I351</f>
        <v>0</v>
      </c>
      <c r="J350" s="81">
        <f t="shared" si="31"/>
        <v>0</v>
      </c>
      <c r="K350" s="42">
        <f t="shared" si="31"/>
        <v>0</v>
      </c>
      <c r="L350" s="42">
        <f t="shared" si="31"/>
        <v>0</v>
      </c>
    </row>
    <row r="351" spans="1:12" hidden="1" collapsed="1">
      <c r="A351" s="71">
        <v>3</v>
      </c>
      <c r="B351" s="71">
        <v>3</v>
      </c>
      <c r="C351" s="46">
        <v>2</v>
      </c>
      <c r="D351" s="44">
        <v>5</v>
      </c>
      <c r="E351" s="44">
        <v>1</v>
      </c>
      <c r="F351" s="47"/>
      <c r="G351" s="53" t="s">
        <v>218</v>
      </c>
      <c r="H351" s="40">
        <v>321</v>
      </c>
      <c r="I351" s="61">
        <f t="shared" si="31"/>
        <v>0</v>
      </c>
      <c r="J351" s="82">
        <f t="shared" si="31"/>
        <v>0</v>
      </c>
      <c r="K351" s="62">
        <f t="shared" si="31"/>
        <v>0</v>
      </c>
      <c r="L351" s="62">
        <f t="shared" si="31"/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5</v>
      </c>
      <c r="E352" s="52">
        <v>1</v>
      </c>
      <c r="F352" s="54">
        <v>1</v>
      </c>
      <c r="G352" s="53" t="s">
        <v>218</v>
      </c>
      <c r="H352" s="40">
        <v>322</v>
      </c>
      <c r="I352" s="101">
        <v>0</v>
      </c>
      <c r="J352" s="101">
        <v>0</v>
      </c>
      <c r="K352" s="101">
        <v>0</v>
      </c>
      <c r="L352" s="100">
        <v>0</v>
      </c>
    </row>
    <row r="353" spans="1:12" ht="16.5" hidden="1" customHeight="1" collapsed="1">
      <c r="A353" s="55">
        <v>3</v>
      </c>
      <c r="B353" s="55">
        <v>3</v>
      </c>
      <c r="C353" s="51">
        <v>2</v>
      </c>
      <c r="D353" s="52">
        <v>6</v>
      </c>
      <c r="E353" s="52"/>
      <c r="F353" s="54"/>
      <c r="G353" s="53" t="s">
        <v>188</v>
      </c>
      <c r="H353" s="40">
        <v>323</v>
      </c>
      <c r="I353" s="41">
        <f t="shared" ref="I353:L354" si="32">I354</f>
        <v>0</v>
      </c>
      <c r="J353" s="81">
        <f t="shared" si="32"/>
        <v>0</v>
      </c>
      <c r="K353" s="42">
        <f t="shared" si="32"/>
        <v>0</v>
      </c>
      <c r="L353" s="42">
        <f t="shared" si="32"/>
        <v>0</v>
      </c>
    </row>
    <row r="354" spans="1:12" ht="15" hidden="1" customHeight="1" collapsed="1">
      <c r="A354" s="55">
        <v>3</v>
      </c>
      <c r="B354" s="55">
        <v>3</v>
      </c>
      <c r="C354" s="51">
        <v>2</v>
      </c>
      <c r="D354" s="52">
        <v>6</v>
      </c>
      <c r="E354" s="52">
        <v>1</v>
      </c>
      <c r="F354" s="54"/>
      <c r="G354" s="53" t="s">
        <v>188</v>
      </c>
      <c r="H354" s="40">
        <v>324</v>
      </c>
      <c r="I354" s="41">
        <f t="shared" si="32"/>
        <v>0</v>
      </c>
      <c r="J354" s="81">
        <f t="shared" si="32"/>
        <v>0</v>
      </c>
      <c r="K354" s="42">
        <f t="shared" si="32"/>
        <v>0</v>
      </c>
      <c r="L354" s="42">
        <f t="shared" si="32"/>
        <v>0</v>
      </c>
    </row>
    <row r="355" spans="1:12" ht="13.5" hidden="1" customHeight="1" collapsed="1">
      <c r="A355" s="63">
        <v>3</v>
      </c>
      <c r="B355" s="63">
        <v>3</v>
      </c>
      <c r="C355" s="64">
        <v>2</v>
      </c>
      <c r="D355" s="65">
        <v>6</v>
      </c>
      <c r="E355" s="65">
        <v>1</v>
      </c>
      <c r="F355" s="67">
        <v>1</v>
      </c>
      <c r="G355" s="66" t="s">
        <v>188</v>
      </c>
      <c r="H355" s="40">
        <v>325</v>
      </c>
      <c r="I355" s="101">
        <v>0</v>
      </c>
      <c r="J355" s="101">
        <v>0</v>
      </c>
      <c r="K355" s="101">
        <v>0</v>
      </c>
      <c r="L355" s="100">
        <v>0</v>
      </c>
    </row>
    <row r="356" spans="1:12" ht="15" hidden="1" customHeight="1" collapsed="1">
      <c r="A356" s="55">
        <v>3</v>
      </c>
      <c r="B356" s="55">
        <v>3</v>
      </c>
      <c r="C356" s="51">
        <v>2</v>
      </c>
      <c r="D356" s="52">
        <v>7</v>
      </c>
      <c r="E356" s="52"/>
      <c r="F356" s="54"/>
      <c r="G356" s="53" t="s">
        <v>220</v>
      </c>
      <c r="H356" s="40">
        <v>326</v>
      </c>
      <c r="I356" s="41">
        <f>I357</f>
        <v>0</v>
      </c>
      <c r="J356" s="81">
        <f>J357</f>
        <v>0</v>
      </c>
      <c r="K356" s="42">
        <f>K357</f>
        <v>0</v>
      </c>
      <c r="L356" s="42">
        <f>L357</f>
        <v>0</v>
      </c>
    </row>
    <row r="357" spans="1:12" ht="12.75" hidden="1" customHeight="1" collapsed="1">
      <c r="A357" s="63">
        <v>3</v>
      </c>
      <c r="B357" s="63">
        <v>3</v>
      </c>
      <c r="C357" s="64">
        <v>2</v>
      </c>
      <c r="D357" s="65">
        <v>7</v>
      </c>
      <c r="E357" s="65">
        <v>1</v>
      </c>
      <c r="F357" s="67"/>
      <c r="G357" s="53" t="s">
        <v>220</v>
      </c>
      <c r="H357" s="40">
        <v>327</v>
      </c>
      <c r="I357" s="41">
        <f>SUM(I358:I359)</f>
        <v>0</v>
      </c>
      <c r="J357" s="41">
        <f>SUM(J358:J359)</f>
        <v>0</v>
      </c>
      <c r="K357" s="41">
        <f>SUM(K358:K359)</f>
        <v>0</v>
      </c>
      <c r="L357" s="41">
        <f>SUM(L358:L359)</f>
        <v>0</v>
      </c>
    </row>
    <row r="358" spans="1:12" ht="27" hidden="1" customHeight="1" collapsed="1">
      <c r="A358" s="55">
        <v>3</v>
      </c>
      <c r="B358" s="55">
        <v>3</v>
      </c>
      <c r="C358" s="51">
        <v>2</v>
      </c>
      <c r="D358" s="52">
        <v>7</v>
      </c>
      <c r="E358" s="52">
        <v>1</v>
      </c>
      <c r="F358" s="54">
        <v>1</v>
      </c>
      <c r="G358" s="53" t="s">
        <v>221</v>
      </c>
      <c r="H358" s="40">
        <v>328</v>
      </c>
      <c r="I358" s="101">
        <v>0</v>
      </c>
      <c r="J358" s="101">
        <v>0</v>
      </c>
      <c r="K358" s="101">
        <v>0</v>
      </c>
      <c r="L358" s="100">
        <v>0</v>
      </c>
    </row>
    <row r="359" spans="1:12" ht="30" hidden="1" customHeight="1" collapsed="1">
      <c r="A359" s="55">
        <v>3</v>
      </c>
      <c r="B359" s="55">
        <v>3</v>
      </c>
      <c r="C359" s="51">
        <v>2</v>
      </c>
      <c r="D359" s="52">
        <v>7</v>
      </c>
      <c r="E359" s="52">
        <v>1</v>
      </c>
      <c r="F359" s="54">
        <v>2</v>
      </c>
      <c r="G359" s="53" t="s">
        <v>222</v>
      </c>
      <c r="H359" s="40">
        <v>329</v>
      </c>
      <c r="I359" s="58">
        <v>0</v>
      </c>
      <c r="J359" s="58">
        <v>0</v>
      </c>
      <c r="K359" s="58">
        <v>0</v>
      </c>
      <c r="L359" s="58">
        <v>0</v>
      </c>
    </row>
    <row r="360" spans="1:12" ht="18.75" customHeight="1">
      <c r="A360" s="23"/>
      <c r="B360" s="23"/>
      <c r="C360" s="24"/>
      <c r="D360" s="113"/>
      <c r="E360" s="114"/>
      <c r="F360" s="115"/>
      <c r="G360" s="116" t="s">
        <v>225</v>
      </c>
      <c r="H360" s="40">
        <v>330</v>
      </c>
      <c r="I360" s="90">
        <f>SUM(I30+I176)</f>
        <v>23853</v>
      </c>
      <c r="J360" s="90">
        <f>SUM(J30+J176)</f>
        <v>23853</v>
      </c>
      <c r="K360" s="90">
        <f>SUM(K30+K176)</f>
        <v>23853</v>
      </c>
      <c r="L360" s="90">
        <f>SUM(L30+L176)</f>
        <v>23853</v>
      </c>
    </row>
    <row r="361" spans="1:12" ht="18.75" customHeight="1">
      <c r="G361" s="117"/>
      <c r="H361" s="40"/>
      <c r="I361" s="118"/>
      <c r="J361" s="119"/>
      <c r="K361" s="119"/>
      <c r="L361" s="119"/>
    </row>
    <row r="362" spans="1:12" ht="18.75" customHeight="1">
      <c r="D362" s="120"/>
      <c r="E362" s="120"/>
      <c r="F362" s="26"/>
      <c r="G362" s="120" t="s">
        <v>226</v>
      </c>
      <c r="H362" s="140"/>
      <c r="I362" s="121"/>
      <c r="J362" s="119"/>
      <c r="K362" s="120" t="s">
        <v>227</v>
      </c>
      <c r="L362" s="121"/>
    </row>
    <row r="363" spans="1:12" ht="18.75" customHeight="1">
      <c r="A363" s="122"/>
      <c r="B363" s="122"/>
      <c r="C363" s="122"/>
      <c r="D363" s="123" t="s">
        <v>228</v>
      </c>
      <c r="E363"/>
      <c r="F363"/>
      <c r="G363" s="140"/>
      <c r="H363" s="140"/>
      <c r="I363" s="168" t="s">
        <v>229</v>
      </c>
      <c r="K363" s="441" t="s">
        <v>230</v>
      </c>
      <c r="L363" s="441"/>
    </row>
    <row r="364" spans="1:12" ht="15.75" customHeight="1">
      <c r="I364" s="124"/>
      <c r="K364" s="124"/>
      <c r="L364" s="124"/>
    </row>
    <row r="365" spans="1:12" ht="15.75" customHeight="1">
      <c r="D365" s="120"/>
      <c r="E365" s="120"/>
      <c r="F365" s="26"/>
      <c r="G365" s="120" t="s">
        <v>231</v>
      </c>
      <c r="I365" s="124"/>
      <c r="K365" s="120" t="s">
        <v>232</v>
      </c>
      <c r="L365" s="125"/>
    </row>
    <row r="366" spans="1:12" ht="26.25" customHeight="1">
      <c r="D366" s="439" t="s">
        <v>233</v>
      </c>
      <c r="E366" s="440"/>
      <c r="F366" s="440"/>
      <c r="G366" s="440"/>
      <c r="H366" s="126"/>
      <c r="I366" s="127" t="s">
        <v>229</v>
      </c>
      <c r="K366" s="441" t="s">
        <v>230</v>
      </c>
      <c r="L366" s="441"/>
    </row>
  </sheetData>
  <sheetProtection formatCells="0" formatColumns="0" formatRows="0" insertColumns="0" insertRows="0" insertHyperlinks="0" deleteColumns="0" deleteRows="0" sort="0" autoFilter="0" pivotTables="0"/>
  <mergeCells count="24"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G25:H25"/>
    <mergeCell ref="A26:I26"/>
    <mergeCell ref="A27:F28"/>
    <mergeCell ref="G27:G28"/>
    <mergeCell ref="H27:H28"/>
    <mergeCell ref="I27:J27"/>
    <mergeCell ref="K27:K28"/>
    <mergeCell ref="L27:L28"/>
    <mergeCell ref="A29:F29"/>
    <mergeCell ref="K363:L363"/>
    <mergeCell ref="D366:G366"/>
    <mergeCell ref="K366:L366"/>
  </mergeCells>
  <pageMargins left="0.19685039370078741" right="0.19685039370078741" top="0" bottom="0.15748031496062992" header="0" footer="0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J366"/>
  <sheetViews>
    <sheetView showRuler="0" topLeftCell="A16" zoomScaleNormal="100" workbookViewId="0">
      <selection activeCell="R35" sqref="R35"/>
    </sheetView>
  </sheetViews>
  <sheetFormatPr defaultRowHeight="15"/>
  <cols>
    <col min="1" max="4" width="2" style="1" customWidth="1"/>
    <col min="5" max="5" width="2.140625" style="1" customWidth="1"/>
    <col min="6" max="6" width="3.5703125" style="159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/>
  </cols>
  <sheetData>
    <row r="1" spans="1:36" ht="15" customHeight="1">
      <c r="G1" s="3"/>
      <c r="H1" s="4"/>
      <c r="I1" s="5"/>
      <c r="J1" s="161" t="s">
        <v>0</v>
      </c>
      <c r="K1" s="161"/>
      <c r="L1" s="161"/>
      <c r="M1" s="132"/>
      <c r="N1" s="161"/>
      <c r="O1" s="161"/>
      <c r="P1" s="16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"/>
      <c r="I2"/>
      <c r="J2" s="161" t="s">
        <v>1</v>
      </c>
      <c r="K2" s="161"/>
      <c r="L2" s="161"/>
      <c r="M2" s="132"/>
      <c r="N2" s="161"/>
      <c r="O2" s="161"/>
      <c r="P2" s="16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7"/>
      <c r="I3" s="4"/>
      <c r="J3" s="161" t="s">
        <v>2</v>
      </c>
      <c r="K3" s="161"/>
      <c r="L3" s="161"/>
      <c r="M3" s="132"/>
      <c r="N3" s="161"/>
      <c r="O3" s="161"/>
      <c r="P3" s="16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8" t="s">
        <v>3</v>
      </c>
      <c r="H4" s="4"/>
      <c r="I4"/>
      <c r="J4" s="161" t="s">
        <v>4</v>
      </c>
      <c r="K4" s="161"/>
      <c r="L4" s="161"/>
      <c r="M4" s="132"/>
      <c r="N4" s="133"/>
      <c r="O4" s="133"/>
      <c r="P4" s="16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9"/>
      <c r="I5"/>
      <c r="J5" s="161" t="s">
        <v>5</v>
      </c>
      <c r="K5" s="161"/>
      <c r="L5" s="161"/>
      <c r="M5" s="132"/>
      <c r="N5" s="161"/>
      <c r="O5" s="161"/>
      <c r="P5" s="161"/>
      <c r="Q5" s="16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141" t="s">
        <v>6</v>
      </c>
      <c r="H6" s="161"/>
      <c r="I6" s="161"/>
      <c r="J6" s="10"/>
      <c r="K6" s="10"/>
      <c r="L6" s="11"/>
      <c r="M6" s="132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428" t="s">
        <v>7</v>
      </c>
      <c r="B7" s="429"/>
      <c r="C7" s="429"/>
      <c r="D7" s="429"/>
      <c r="E7" s="429"/>
      <c r="F7" s="429"/>
      <c r="G7" s="429"/>
      <c r="H7" s="429"/>
      <c r="I7" s="429"/>
      <c r="J7" s="429"/>
      <c r="K7" s="429"/>
      <c r="L7" s="429"/>
      <c r="M7" s="13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57"/>
      <c r="B8" s="158"/>
      <c r="C8" s="158"/>
      <c r="D8" s="158"/>
      <c r="E8" s="158"/>
      <c r="F8" s="158"/>
      <c r="G8" s="430" t="s">
        <v>8</v>
      </c>
      <c r="H8" s="430"/>
      <c r="I8" s="430"/>
      <c r="J8" s="430"/>
      <c r="K8" s="430"/>
      <c r="L8" s="158"/>
      <c r="M8" s="13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424" t="s">
        <v>9</v>
      </c>
      <c r="B9" s="424"/>
      <c r="C9" s="424"/>
      <c r="D9" s="424"/>
      <c r="E9" s="424"/>
      <c r="F9" s="424"/>
      <c r="G9" s="424"/>
      <c r="H9" s="424"/>
      <c r="I9" s="424"/>
      <c r="J9" s="424"/>
      <c r="K9" s="424"/>
      <c r="L9" s="424"/>
      <c r="M9" s="13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425" t="s">
        <v>10</v>
      </c>
      <c r="H10" s="425"/>
      <c r="I10" s="425"/>
      <c r="J10" s="425"/>
      <c r="K10" s="425"/>
      <c r="M10" s="132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431" t="s">
        <v>11</v>
      </c>
      <c r="H11" s="431"/>
      <c r="I11" s="431"/>
      <c r="J11" s="431"/>
      <c r="K11" s="43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424" t="s">
        <v>12</v>
      </c>
      <c r="C13" s="424"/>
      <c r="D13" s="424"/>
      <c r="E13" s="424"/>
      <c r="F13" s="424"/>
      <c r="G13" s="424"/>
      <c r="H13" s="424"/>
      <c r="I13" s="424"/>
      <c r="J13" s="424"/>
      <c r="K13" s="424"/>
      <c r="L13" s="424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425" t="s">
        <v>484</v>
      </c>
      <c r="H15" s="425"/>
      <c r="I15" s="425"/>
      <c r="J15" s="425"/>
      <c r="K15" s="425"/>
    </row>
    <row r="16" spans="1:36" ht="11.25" customHeight="1">
      <c r="G16" s="426" t="s">
        <v>13</v>
      </c>
      <c r="H16" s="426"/>
      <c r="I16" s="426"/>
      <c r="J16" s="426"/>
      <c r="K16" s="426"/>
    </row>
    <row r="17" spans="1:17" ht="15" customHeight="1">
      <c r="B17"/>
      <c r="C17"/>
      <c r="D17"/>
      <c r="E17" s="427" t="s">
        <v>234</v>
      </c>
      <c r="F17" s="427"/>
      <c r="G17" s="427"/>
      <c r="H17" s="427"/>
      <c r="I17" s="427"/>
      <c r="J17" s="427"/>
      <c r="K17" s="427"/>
      <c r="L17"/>
    </row>
    <row r="18" spans="1:17" ht="12" customHeight="1">
      <c r="A18" s="432" t="s">
        <v>14</v>
      </c>
      <c r="B18" s="432"/>
      <c r="C18" s="432"/>
      <c r="D18" s="432"/>
      <c r="E18" s="432"/>
      <c r="F18" s="432"/>
      <c r="G18" s="432"/>
      <c r="H18" s="432"/>
      <c r="I18" s="432"/>
      <c r="J18" s="432"/>
      <c r="K18" s="432"/>
      <c r="L18" s="432"/>
      <c r="M18" s="134"/>
    </row>
    <row r="19" spans="1:17" ht="12" customHeight="1">
      <c r="F19" s="1"/>
      <c r="J19" s="12"/>
      <c r="K19" s="13"/>
      <c r="L19" s="14" t="s">
        <v>15</v>
      </c>
      <c r="M19" s="134"/>
    </row>
    <row r="20" spans="1:17" ht="11.25" customHeight="1">
      <c r="F20" s="1"/>
      <c r="J20" s="15" t="s">
        <v>16</v>
      </c>
      <c r="K20" s="7"/>
      <c r="L20" s="16"/>
      <c r="M20" s="134"/>
    </row>
    <row r="21" spans="1:17" ht="12" customHeight="1">
      <c r="E21" s="161"/>
      <c r="F21" s="160"/>
      <c r="I21" s="18"/>
      <c r="J21" s="18"/>
      <c r="K21" s="19" t="s">
        <v>17</v>
      </c>
      <c r="L21" s="16"/>
      <c r="M21" s="134"/>
    </row>
    <row r="22" spans="1:17" ht="14.25" customHeight="1">
      <c r="A22" s="433" t="s">
        <v>235</v>
      </c>
      <c r="B22" s="433"/>
      <c r="C22" s="433"/>
      <c r="D22" s="433"/>
      <c r="E22" s="433"/>
      <c r="F22" s="433"/>
      <c r="G22" s="433"/>
      <c r="H22" s="433"/>
      <c r="I22" s="433"/>
      <c r="K22" s="19" t="s">
        <v>18</v>
      </c>
      <c r="L22" s="20" t="s">
        <v>19</v>
      </c>
      <c r="M22" s="134"/>
    </row>
    <row r="23" spans="1:17" ht="43.5" customHeight="1">
      <c r="A23" s="433" t="s">
        <v>236</v>
      </c>
      <c r="B23" s="433"/>
      <c r="C23" s="433"/>
      <c r="D23" s="433"/>
      <c r="E23" s="433"/>
      <c r="F23" s="433"/>
      <c r="G23" s="433"/>
      <c r="H23" s="433"/>
      <c r="I23" s="433"/>
      <c r="J23" s="156" t="s">
        <v>21</v>
      </c>
      <c r="K23" s="21" t="s">
        <v>33</v>
      </c>
      <c r="L23" s="16"/>
      <c r="M23" s="134"/>
    </row>
    <row r="24" spans="1:17" ht="12.75" customHeight="1">
      <c r="F24" s="1"/>
      <c r="G24" s="22" t="s">
        <v>22</v>
      </c>
      <c r="H24" s="23" t="s">
        <v>247</v>
      </c>
      <c r="I24" s="24"/>
      <c r="J24" s="25"/>
      <c r="K24" s="16"/>
      <c r="L24" s="16"/>
      <c r="M24" s="134"/>
    </row>
    <row r="25" spans="1:17" ht="13.5" customHeight="1">
      <c r="F25" s="1"/>
      <c r="G25" s="438" t="s">
        <v>23</v>
      </c>
      <c r="H25" s="438"/>
      <c r="I25" s="142" t="s">
        <v>238</v>
      </c>
      <c r="J25" s="143" t="s">
        <v>239</v>
      </c>
      <c r="K25" s="144" t="s">
        <v>240</v>
      </c>
      <c r="L25" s="144" t="s">
        <v>240</v>
      </c>
      <c r="M25" s="134"/>
    </row>
    <row r="26" spans="1:17">
      <c r="A26" s="434" t="s">
        <v>248</v>
      </c>
      <c r="B26" s="434"/>
      <c r="C26" s="434"/>
      <c r="D26" s="434"/>
      <c r="E26" s="434"/>
      <c r="F26" s="434"/>
      <c r="G26" s="434"/>
      <c r="H26" s="434"/>
      <c r="I26" s="434"/>
      <c r="J26" s="26"/>
      <c r="K26" s="27"/>
      <c r="L26" s="28" t="s">
        <v>24</v>
      </c>
      <c r="M26" s="135"/>
    </row>
    <row r="27" spans="1:17" ht="24" customHeight="1">
      <c r="A27" s="442" t="s">
        <v>25</v>
      </c>
      <c r="B27" s="443"/>
      <c r="C27" s="443"/>
      <c r="D27" s="443"/>
      <c r="E27" s="443"/>
      <c r="F27" s="443"/>
      <c r="G27" s="446" t="s">
        <v>26</v>
      </c>
      <c r="H27" s="448" t="s">
        <v>27</v>
      </c>
      <c r="I27" s="450" t="s">
        <v>28</v>
      </c>
      <c r="J27" s="451"/>
      <c r="K27" s="452" t="s">
        <v>29</v>
      </c>
      <c r="L27" s="454" t="s">
        <v>30</v>
      </c>
      <c r="M27" s="135"/>
    </row>
    <row r="28" spans="1:17" ht="46.5" customHeight="1">
      <c r="A28" s="444"/>
      <c r="B28" s="445"/>
      <c r="C28" s="445"/>
      <c r="D28" s="445"/>
      <c r="E28" s="445"/>
      <c r="F28" s="445"/>
      <c r="G28" s="447"/>
      <c r="H28" s="449"/>
      <c r="I28" s="29" t="s">
        <v>31</v>
      </c>
      <c r="J28" s="30" t="s">
        <v>32</v>
      </c>
      <c r="K28" s="453"/>
      <c r="L28" s="455"/>
    </row>
    <row r="29" spans="1:17" ht="11.25" customHeight="1">
      <c r="A29" s="435" t="s">
        <v>33</v>
      </c>
      <c r="B29" s="436"/>
      <c r="C29" s="436"/>
      <c r="D29" s="436"/>
      <c r="E29" s="436"/>
      <c r="F29" s="437"/>
      <c r="G29" s="31">
        <v>2</v>
      </c>
      <c r="H29" s="32">
        <v>3</v>
      </c>
      <c r="I29" s="33" t="s">
        <v>34</v>
      </c>
      <c r="J29" s="34" t="s">
        <v>35</v>
      </c>
      <c r="K29" s="35">
        <v>6</v>
      </c>
      <c r="L29" s="35">
        <v>7</v>
      </c>
    </row>
    <row r="30" spans="1:17" s="117" customFormat="1" ht="14.25" customHeight="1">
      <c r="A30" s="36">
        <v>2</v>
      </c>
      <c r="B30" s="36"/>
      <c r="C30" s="37"/>
      <c r="D30" s="38"/>
      <c r="E30" s="36"/>
      <c r="F30" s="39"/>
      <c r="G30" s="38" t="s">
        <v>36</v>
      </c>
      <c r="H30" s="40">
        <v>1</v>
      </c>
      <c r="I30" s="41">
        <f>SUM(I31+I42+I61+I82+I89+I109+I131+I150+I160)</f>
        <v>418</v>
      </c>
      <c r="J30" s="41">
        <f>SUM(J31+J42+J61+J82+J89+J109+J131+J150+J160)</f>
        <v>418</v>
      </c>
      <c r="K30" s="42">
        <f>SUM(K31+K42+K61+K82+K89+K109+K131+K150+K160)</f>
        <v>418</v>
      </c>
      <c r="L30" s="41">
        <f>SUM(L31+L42+L61+L82+L89+L109+L131+L150+L160)</f>
        <v>418</v>
      </c>
    </row>
    <row r="31" spans="1:17" ht="16.5" customHeight="1">
      <c r="A31" s="36">
        <v>2</v>
      </c>
      <c r="B31" s="43">
        <v>1</v>
      </c>
      <c r="C31" s="44"/>
      <c r="D31" s="45"/>
      <c r="E31" s="46"/>
      <c r="F31" s="47"/>
      <c r="G31" s="48" t="s">
        <v>37</v>
      </c>
      <c r="H31" s="40">
        <v>2</v>
      </c>
      <c r="I31" s="41">
        <f>SUM(I32+I38)</f>
        <v>418</v>
      </c>
      <c r="J31" s="41">
        <f>SUM(J32+J38)</f>
        <v>418</v>
      </c>
      <c r="K31" s="49">
        <f>SUM(K32+K38)</f>
        <v>418</v>
      </c>
      <c r="L31" s="50">
        <f>SUM(L32+L38)</f>
        <v>418</v>
      </c>
    </row>
    <row r="32" spans="1:17" ht="14.25" hidden="1" customHeight="1" collapsed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38</v>
      </c>
      <c r="H32" s="40">
        <v>3</v>
      </c>
      <c r="I32" s="41">
        <f>SUM(I33)</f>
        <v>412</v>
      </c>
      <c r="J32" s="41">
        <f>SUM(J33)</f>
        <v>412</v>
      </c>
      <c r="K32" s="42">
        <f>SUM(K33)</f>
        <v>412</v>
      </c>
      <c r="L32" s="41">
        <f>SUM(L33)</f>
        <v>412</v>
      </c>
      <c r="Q32" s="136"/>
    </row>
    <row r="33" spans="1:19" ht="13.5" hidden="1" customHeight="1" collapsed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38</v>
      </c>
      <c r="H33" s="40">
        <v>4</v>
      </c>
      <c r="I33" s="41">
        <f>SUM(I34+I36)</f>
        <v>412</v>
      </c>
      <c r="J33" s="41">
        <f t="shared" ref="J33:L34" si="0">SUM(J34)</f>
        <v>412</v>
      </c>
      <c r="K33" s="41">
        <f t="shared" si="0"/>
        <v>412</v>
      </c>
      <c r="L33" s="41">
        <f t="shared" si="0"/>
        <v>412</v>
      </c>
      <c r="Q33" s="136"/>
      <c r="R33" s="136"/>
    </row>
    <row r="34" spans="1:19" ht="14.25" hidden="1" customHeight="1" collapsed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39</v>
      </c>
      <c r="H34" s="40">
        <v>5</v>
      </c>
      <c r="I34" s="42">
        <f>SUM(I35)</f>
        <v>412</v>
      </c>
      <c r="J34" s="42">
        <f t="shared" si="0"/>
        <v>412</v>
      </c>
      <c r="K34" s="42">
        <f t="shared" si="0"/>
        <v>412</v>
      </c>
      <c r="L34" s="42">
        <f t="shared" si="0"/>
        <v>412</v>
      </c>
      <c r="Q34" s="136"/>
      <c r="R34" s="136"/>
    </row>
    <row r="35" spans="1:19" ht="14.2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39</v>
      </c>
      <c r="H35" s="40">
        <v>6</v>
      </c>
      <c r="I35" s="56">
        <v>412</v>
      </c>
      <c r="J35" s="57">
        <v>412</v>
      </c>
      <c r="K35" s="57">
        <v>412</v>
      </c>
      <c r="L35" s="57">
        <v>412</v>
      </c>
      <c r="Q35" s="136"/>
      <c r="R35" s="136"/>
    </row>
    <row r="36" spans="1:19" ht="12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40</v>
      </c>
      <c r="H36" s="40">
        <v>7</v>
      </c>
      <c r="I36" s="42">
        <f>I37</f>
        <v>0</v>
      </c>
      <c r="J36" s="42">
        <f>J37</f>
        <v>0</v>
      </c>
      <c r="K36" s="42">
        <f>K37</f>
        <v>0</v>
      </c>
      <c r="L36" s="42">
        <f>L37</f>
        <v>0</v>
      </c>
      <c r="Q36" s="136"/>
      <c r="R36" s="136"/>
    </row>
    <row r="37" spans="1:19" ht="12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40</v>
      </c>
      <c r="H37" s="40">
        <v>8</v>
      </c>
      <c r="I37" s="57">
        <v>0</v>
      </c>
      <c r="J37" s="58">
        <v>0</v>
      </c>
      <c r="K37" s="57">
        <v>0</v>
      </c>
      <c r="L37" s="58">
        <v>0</v>
      </c>
      <c r="Q37" s="136"/>
      <c r="R37" s="136"/>
    </row>
    <row r="38" spans="1:19" ht="13.5" hidden="1" customHeight="1" collapsed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41</v>
      </c>
      <c r="H38" s="40">
        <v>9</v>
      </c>
      <c r="I38" s="42">
        <f t="shared" ref="I38:L40" si="1">I39</f>
        <v>6</v>
      </c>
      <c r="J38" s="41">
        <f t="shared" si="1"/>
        <v>6</v>
      </c>
      <c r="K38" s="42">
        <f t="shared" si="1"/>
        <v>6</v>
      </c>
      <c r="L38" s="41">
        <f t="shared" si="1"/>
        <v>6</v>
      </c>
      <c r="Q38" s="136"/>
      <c r="R38" s="136"/>
    </row>
    <row r="39" spans="1:19" ht="15.75" hidden="1" customHeight="1" collapsed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41</v>
      </c>
      <c r="H39" s="40">
        <v>10</v>
      </c>
      <c r="I39" s="42">
        <f t="shared" si="1"/>
        <v>6</v>
      </c>
      <c r="J39" s="41">
        <f t="shared" si="1"/>
        <v>6</v>
      </c>
      <c r="K39" s="41">
        <f t="shared" si="1"/>
        <v>6</v>
      </c>
      <c r="L39" s="41">
        <f t="shared" si="1"/>
        <v>6</v>
      </c>
      <c r="Q39" s="136"/>
    </row>
    <row r="40" spans="1:19" ht="13.5" hidden="1" customHeight="1" collapsed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41</v>
      </c>
      <c r="H40" s="40">
        <v>11</v>
      </c>
      <c r="I40" s="41">
        <f t="shared" si="1"/>
        <v>6</v>
      </c>
      <c r="J40" s="41">
        <f t="shared" si="1"/>
        <v>6</v>
      </c>
      <c r="K40" s="41">
        <f t="shared" si="1"/>
        <v>6</v>
      </c>
      <c r="L40" s="41">
        <f t="shared" si="1"/>
        <v>6</v>
      </c>
      <c r="Q40" s="136"/>
      <c r="R40" s="136"/>
    </row>
    <row r="41" spans="1:19" ht="14.25" customHeight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41</v>
      </c>
      <c r="H41" s="40">
        <v>12</v>
      </c>
      <c r="I41" s="58">
        <v>6</v>
      </c>
      <c r="J41" s="57">
        <v>6</v>
      </c>
      <c r="K41" s="57">
        <v>6</v>
      </c>
      <c r="L41" s="57">
        <v>6</v>
      </c>
      <c r="Q41" s="136"/>
      <c r="R41" s="136"/>
    </row>
    <row r="42" spans="1:19" ht="26.25" hidden="1" customHeight="1" collapsed="1">
      <c r="A42" s="59">
        <v>2</v>
      </c>
      <c r="B42" s="60">
        <v>2</v>
      </c>
      <c r="C42" s="44"/>
      <c r="D42" s="45"/>
      <c r="E42" s="46"/>
      <c r="F42" s="47"/>
      <c r="G42" s="48" t="s">
        <v>42</v>
      </c>
      <c r="H42" s="40">
        <v>13</v>
      </c>
      <c r="I42" s="61">
        <f t="shared" ref="I42:L44" si="2">I43</f>
        <v>0</v>
      </c>
      <c r="J42" s="62">
        <f t="shared" si="2"/>
        <v>0</v>
      </c>
      <c r="K42" s="61">
        <f t="shared" si="2"/>
        <v>0</v>
      </c>
      <c r="L42" s="61">
        <f t="shared" si="2"/>
        <v>0</v>
      </c>
    </row>
    <row r="43" spans="1:19" ht="27" hidden="1" customHeight="1" collapsed="1">
      <c r="A43" s="55">
        <v>2</v>
      </c>
      <c r="B43" s="51">
        <v>2</v>
      </c>
      <c r="C43" s="52">
        <v>1</v>
      </c>
      <c r="D43" s="53"/>
      <c r="E43" s="51"/>
      <c r="F43" s="54"/>
      <c r="G43" s="45" t="s">
        <v>42</v>
      </c>
      <c r="H43" s="40">
        <v>14</v>
      </c>
      <c r="I43" s="41">
        <f t="shared" si="2"/>
        <v>0</v>
      </c>
      <c r="J43" s="42">
        <f t="shared" si="2"/>
        <v>0</v>
      </c>
      <c r="K43" s="41">
        <f t="shared" si="2"/>
        <v>0</v>
      </c>
      <c r="L43" s="42">
        <f t="shared" si="2"/>
        <v>0</v>
      </c>
      <c r="Q43" s="136"/>
      <c r="S43" s="136"/>
    </row>
    <row r="44" spans="1:19" ht="15.75" hidden="1" customHeight="1" collapsed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5" t="s">
        <v>42</v>
      </c>
      <c r="H44" s="40">
        <v>15</v>
      </c>
      <c r="I44" s="41">
        <f t="shared" si="2"/>
        <v>0</v>
      </c>
      <c r="J44" s="42">
        <f t="shared" si="2"/>
        <v>0</v>
      </c>
      <c r="K44" s="50">
        <f t="shared" si="2"/>
        <v>0</v>
      </c>
      <c r="L44" s="50">
        <f t="shared" si="2"/>
        <v>0</v>
      </c>
      <c r="Q44" s="136"/>
      <c r="R44" s="136"/>
    </row>
    <row r="45" spans="1:19" ht="24.75" hidden="1" customHeight="1" collapsed="1">
      <c r="A45" s="63">
        <v>2</v>
      </c>
      <c r="B45" s="64">
        <v>2</v>
      </c>
      <c r="C45" s="65">
        <v>1</v>
      </c>
      <c r="D45" s="66">
        <v>1</v>
      </c>
      <c r="E45" s="64">
        <v>1</v>
      </c>
      <c r="F45" s="67"/>
      <c r="G45" s="45" t="s">
        <v>42</v>
      </c>
      <c r="H45" s="40">
        <v>16</v>
      </c>
      <c r="I45" s="68">
        <f>SUM(I46:I60)</f>
        <v>0</v>
      </c>
      <c r="J45" s="68">
        <f>SUM(J46:J60)</f>
        <v>0</v>
      </c>
      <c r="K45" s="69">
        <f>SUM(K46:K60)</f>
        <v>0</v>
      </c>
      <c r="L45" s="69">
        <f>SUM(L46:L60)</f>
        <v>0</v>
      </c>
      <c r="Q45" s="136"/>
      <c r="R45" s="136"/>
    </row>
    <row r="46" spans="1:19" ht="15.75" hidden="1" customHeight="1" collapsed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70">
        <v>1</v>
      </c>
      <c r="G46" s="53" t="s">
        <v>43</v>
      </c>
      <c r="H46" s="40">
        <v>17</v>
      </c>
      <c r="I46" s="57">
        <v>0</v>
      </c>
      <c r="J46" s="57">
        <v>0</v>
      </c>
      <c r="K46" s="57">
        <v>0</v>
      </c>
      <c r="L46" s="57">
        <v>0</v>
      </c>
      <c r="Q46" s="136"/>
      <c r="R46" s="136"/>
    </row>
    <row r="47" spans="1:19" ht="26.25" hidden="1" customHeight="1" collapsed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44</v>
      </c>
      <c r="H47" s="40">
        <v>18</v>
      </c>
      <c r="I47" s="57">
        <v>0</v>
      </c>
      <c r="J47" s="57">
        <v>0</v>
      </c>
      <c r="K47" s="57">
        <v>0</v>
      </c>
      <c r="L47" s="57">
        <v>0</v>
      </c>
      <c r="Q47" s="136"/>
      <c r="R47" s="136"/>
    </row>
    <row r="48" spans="1:19" ht="26.25" hidden="1" customHeight="1" collapsed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45</v>
      </c>
      <c r="H48" s="40">
        <v>19</v>
      </c>
      <c r="I48" s="57">
        <v>0</v>
      </c>
      <c r="J48" s="57">
        <v>0</v>
      </c>
      <c r="K48" s="57">
        <v>0</v>
      </c>
      <c r="L48" s="57">
        <v>0</v>
      </c>
      <c r="Q48" s="136"/>
      <c r="R48" s="136"/>
    </row>
    <row r="49" spans="1:19" ht="27" hidden="1" customHeight="1" collapsed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46</v>
      </c>
      <c r="H49" s="40">
        <v>20</v>
      </c>
      <c r="I49" s="57">
        <v>0</v>
      </c>
      <c r="J49" s="57">
        <v>0</v>
      </c>
      <c r="K49" s="57">
        <v>0</v>
      </c>
      <c r="L49" s="57">
        <v>0</v>
      </c>
      <c r="Q49" s="136"/>
      <c r="R49" s="136"/>
    </row>
    <row r="50" spans="1:19" ht="26.25" hidden="1" customHeight="1" collapsed="1">
      <c r="A50" s="71">
        <v>2</v>
      </c>
      <c r="B50" s="46">
        <v>2</v>
      </c>
      <c r="C50" s="44">
        <v>1</v>
      </c>
      <c r="D50" s="45">
        <v>1</v>
      </c>
      <c r="E50" s="46">
        <v>1</v>
      </c>
      <c r="F50" s="47">
        <v>7</v>
      </c>
      <c r="G50" s="45" t="s">
        <v>47</v>
      </c>
      <c r="H50" s="40">
        <v>21</v>
      </c>
      <c r="I50" s="57">
        <v>0</v>
      </c>
      <c r="J50" s="57">
        <v>0</v>
      </c>
      <c r="K50" s="57">
        <v>0</v>
      </c>
      <c r="L50" s="57">
        <v>0</v>
      </c>
      <c r="Q50" s="136"/>
      <c r="R50" s="136"/>
    </row>
    <row r="51" spans="1:19" ht="1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48</v>
      </c>
      <c r="H51" s="40">
        <v>22</v>
      </c>
      <c r="I51" s="58">
        <v>0</v>
      </c>
      <c r="J51" s="57">
        <v>0</v>
      </c>
      <c r="K51" s="57">
        <v>0</v>
      </c>
      <c r="L51" s="57">
        <v>0</v>
      </c>
      <c r="Q51" s="136"/>
      <c r="R51" s="136"/>
    </row>
    <row r="52" spans="1:19" ht="15.75" hidden="1" customHeight="1" collapsed="1">
      <c r="A52" s="63">
        <v>2</v>
      </c>
      <c r="B52" s="72">
        <v>2</v>
      </c>
      <c r="C52" s="73">
        <v>1</v>
      </c>
      <c r="D52" s="73">
        <v>1</v>
      </c>
      <c r="E52" s="73">
        <v>1</v>
      </c>
      <c r="F52" s="74">
        <v>12</v>
      </c>
      <c r="G52" s="75" t="s">
        <v>49</v>
      </c>
      <c r="H52" s="40">
        <v>23</v>
      </c>
      <c r="I52" s="76">
        <v>0</v>
      </c>
      <c r="J52" s="57">
        <v>0</v>
      </c>
      <c r="K52" s="57">
        <v>0</v>
      </c>
      <c r="L52" s="57">
        <v>0</v>
      </c>
      <c r="Q52" s="136"/>
      <c r="R52" s="136"/>
    </row>
    <row r="53" spans="1:19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7" t="s">
        <v>50</v>
      </c>
      <c r="H53" s="40">
        <v>24</v>
      </c>
      <c r="I53" s="58">
        <v>0</v>
      </c>
      <c r="J53" s="58">
        <v>0</v>
      </c>
      <c r="K53" s="58">
        <v>0</v>
      </c>
      <c r="L53" s="58">
        <v>0</v>
      </c>
      <c r="Q53" s="136"/>
      <c r="R53" s="136"/>
    </row>
    <row r="54" spans="1:19" ht="27.75" hidden="1" customHeight="1" collapsed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51</v>
      </c>
      <c r="H54" s="40">
        <v>25</v>
      </c>
      <c r="I54" s="58">
        <v>0</v>
      </c>
      <c r="J54" s="57">
        <v>0</v>
      </c>
      <c r="K54" s="57">
        <v>0</v>
      </c>
      <c r="L54" s="57">
        <v>0</v>
      </c>
      <c r="Q54" s="136"/>
      <c r="R54" s="136"/>
    </row>
    <row r="55" spans="1:19" ht="15.75" hidden="1" customHeight="1" collapsed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52</v>
      </c>
      <c r="H55" s="40">
        <v>26</v>
      </c>
      <c r="I55" s="58">
        <v>0</v>
      </c>
      <c r="J55" s="57">
        <v>0</v>
      </c>
      <c r="K55" s="57">
        <v>0</v>
      </c>
      <c r="L55" s="57">
        <v>0</v>
      </c>
      <c r="Q55" s="136"/>
      <c r="R55" s="136"/>
    </row>
    <row r="56" spans="1:19" ht="27.7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53</v>
      </c>
      <c r="H56" s="40">
        <v>27</v>
      </c>
      <c r="I56" s="58">
        <v>0</v>
      </c>
      <c r="J56" s="58">
        <v>0</v>
      </c>
      <c r="K56" s="58">
        <v>0</v>
      </c>
      <c r="L56" s="58">
        <v>0</v>
      </c>
      <c r="Q56" s="136"/>
      <c r="R56" s="136"/>
    </row>
    <row r="57" spans="1:19" ht="14.25" hidden="1" customHeight="1" collapsed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54</v>
      </c>
      <c r="H57" s="40">
        <v>28</v>
      </c>
      <c r="I57" s="58">
        <v>0</v>
      </c>
      <c r="J57" s="57">
        <v>0</v>
      </c>
      <c r="K57" s="57">
        <v>0</v>
      </c>
      <c r="L57" s="57">
        <v>0</v>
      </c>
      <c r="Q57" s="136"/>
      <c r="R57" s="136"/>
    </row>
    <row r="58" spans="1:19" ht="27.75" hidden="1" customHeight="1" collapsed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55</v>
      </c>
      <c r="H58" s="40">
        <v>29</v>
      </c>
      <c r="I58" s="58">
        <v>0</v>
      </c>
      <c r="J58" s="57">
        <v>0</v>
      </c>
      <c r="K58" s="57">
        <v>0</v>
      </c>
      <c r="L58" s="57">
        <v>0</v>
      </c>
      <c r="Q58" s="136"/>
      <c r="R58" s="136"/>
    </row>
    <row r="59" spans="1:19" ht="12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56</v>
      </c>
      <c r="H59" s="40">
        <v>30</v>
      </c>
      <c r="I59" s="58">
        <v>0</v>
      </c>
      <c r="J59" s="57">
        <v>0</v>
      </c>
      <c r="K59" s="57">
        <v>0</v>
      </c>
      <c r="L59" s="57">
        <v>0</v>
      </c>
      <c r="Q59" s="136"/>
      <c r="R59" s="136"/>
    </row>
    <row r="60" spans="1:19" ht="15" hidden="1" customHeight="1" collapsed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57</v>
      </c>
      <c r="H60" s="40">
        <v>31</v>
      </c>
      <c r="I60" s="58">
        <v>0</v>
      </c>
      <c r="J60" s="57">
        <v>0</v>
      </c>
      <c r="K60" s="57">
        <v>0</v>
      </c>
      <c r="L60" s="57">
        <v>0</v>
      </c>
      <c r="Q60" s="136"/>
      <c r="R60" s="136"/>
    </row>
    <row r="61" spans="1:19" ht="14.25" hidden="1" customHeight="1" collapsed="1">
      <c r="A61" s="78">
        <v>2</v>
      </c>
      <c r="B61" s="79">
        <v>3</v>
      </c>
      <c r="C61" s="43"/>
      <c r="D61" s="44"/>
      <c r="E61" s="44"/>
      <c r="F61" s="47"/>
      <c r="G61" s="80" t="s">
        <v>58</v>
      </c>
      <c r="H61" s="40">
        <v>32</v>
      </c>
      <c r="I61" s="61">
        <f>I62</f>
        <v>0</v>
      </c>
      <c r="J61" s="61">
        <f>J62</f>
        <v>0</v>
      </c>
      <c r="K61" s="61">
        <f>K62</f>
        <v>0</v>
      </c>
      <c r="L61" s="61">
        <f>L62</f>
        <v>0</v>
      </c>
    </row>
    <row r="62" spans="1:19" ht="13.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59</v>
      </c>
      <c r="H62" s="40">
        <v>33</v>
      </c>
      <c r="I62" s="41">
        <f>SUM(I63+I68+I73)</f>
        <v>0</v>
      </c>
      <c r="J62" s="81">
        <f>SUM(J63+J68+J73)</f>
        <v>0</v>
      </c>
      <c r="K62" s="42">
        <f>SUM(K63+K68+K73)</f>
        <v>0</v>
      </c>
      <c r="L62" s="41">
        <f>SUM(L63+L68+L73)</f>
        <v>0</v>
      </c>
      <c r="Q62" s="136"/>
      <c r="S62" s="136"/>
    </row>
    <row r="63" spans="1:19" ht="1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60</v>
      </c>
      <c r="H63" s="40">
        <v>34</v>
      </c>
      <c r="I63" s="41">
        <f>I64</f>
        <v>0</v>
      </c>
      <c r="J63" s="81">
        <f>J64</f>
        <v>0</v>
      </c>
      <c r="K63" s="42">
        <f>K64</f>
        <v>0</v>
      </c>
      <c r="L63" s="41">
        <f>L64</f>
        <v>0</v>
      </c>
      <c r="Q63" s="136"/>
      <c r="R63" s="136"/>
    </row>
    <row r="64" spans="1:19" ht="13.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60</v>
      </c>
      <c r="H64" s="40">
        <v>35</v>
      </c>
      <c r="I64" s="41">
        <f>SUM(I65:I67)</f>
        <v>0</v>
      </c>
      <c r="J64" s="81">
        <f>SUM(J65:J67)</f>
        <v>0</v>
      </c>
      <c r="K64" s="42">
        <f>SUM(K65:K67)</f>
        <v>0</v>
      </c>
      <c r="L64" s="41">
        <f>SUM(L65:L67)</f>
        <v>0</v>
      </c>
      <c r="Q64" s="136"/>
      <c r="R64" s="136"/>
    </row>
    <row r="65" spans="1:18" s="137" customFormat="1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61</v>
      </c>
      <c r="H65" s="40">
        <v>36</v>
      </c>
      <c r="I65" s="58">
        <v>0</v>
      </c>
      <c r="J65" s="58">
        <v>0</v>
      </c>
      <c r="K65" s="58">
        <v>0</v>
      </c>
      <c r="L65" s="58">
        <v>0</v>
      </c>
      <c r="Q65" s="136"/>
      <c r="R65" s="136"/>
    </row>
    <row r="66" spans="1:18" ht="19.5" hidden="1" customHeight="1" collapsed="1">
      <c r="A66" s="55">
        <v>2</v>
      </c>
      <c r="B66" s="46">
        <v>3</v>
      </c>
      <c r="C66" s="44">
        <v>1</v>
      </c>
      <c r="D66" s="44">
        <v>1</v>
      </c>
      <c r="E66" s="44">
        <v>1</v>
      </c>
      <c r="F66" s="47">
        <v>2</v>
      </c>
      <c r="G66" s="45" t="s">
        <v>62</v>
      </c>
      <c r="H66" s="40">
        <v>37</v>
      </c>
      <c r="I66" s="56">
        <v>0</v>
      </c>
      <c r="J66" s="56">
        <v>0</v>
      </c>
      <c r="K66" s="56">
        <v>0</v>
      </c>
      <c r="L66" s="56">
        <v>0</v>
      </c>
      <c r="Q66" s="136"/>
      <c r="R66" s="136"/>
    </row>
    <row r="67" spans="1:18" ht="16.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63</v>
      </c>
      <c r="H67" s="40">
        <v>38</v>
      </c>
      <c r="I67" s="58">
        <v>0</v>
      </c>
      <c r="J67" s="58">
        <v>0</v>
      </c>
      <c r="K67" s="58">
        <v>0</v>
      </c>
      <c r="L67" s="58">
        <v>0</v>
      </c>
      <c r="Q67" s="136"/>
      <c r="R67" s="136"/>
    </row>
    <row r="68" spans="1:18" ht="29.25" hidden="1" customHeight="1" collapsed="1">
      <c r="A68" s="46">
        <v>2</v>
      </c>
      <c r="B68" s="44">
        <v>3</v>
      </c>
      <c r="C68" s="44">
        <v>1</v>
      </c>
      <c r="D68" s="44">
        <v>2</v>
      </c>
      <c r="E68" s="44"/>
      <c r="F68" s="47"/>
      <c r="G68" s="45" t="s">
        <v>64</v>
      </c>
      <c r="H68" s="40">
        <v>39</v>
      </c>
      <c r="I68" s="61">
        <f>I69</f>
        <v>0</v>
      </c>
      <c r="J68" s="82">
        <f>J69</f>
        <v>0</v>
      </c>
      <c r="K68" s="62">
        <f>K69</f>
        <v>0</v>
      </c>
      <c r="L68" s="62">
        <f>L69</f>
        <v>0</v>
      </c>
      <c r="Q68" s="136"/>
      <c r="R68" s="136"/>
    </row>
    <row r="69" spans="1:18" ht="27" hidden="1" customHeight="1" collapsed="1">
      <c r="A69" s="64">
        <v>2</v>
      </c>
      <c r="B69" s="65">
        <v>3</v>
      </c>
      <c r="C69" s="65">
        <v>1</v>
      </c>
      <c r="D69" s="65">
        <v>2</v>
      </c>
      <c r="E69" s="65">
        <v>1</v>
      </c>
      <c r="F69" s="67"/>
      <c r="G69" s="45" t="s">
        <v>64</v>
      </c>
      <c r="H69" s="40">
        <v>40</v>
      </c>
      <c r="I69" s="50">
        <f>SUM(I70:I72)</f>
        <v>0</v>
      </c>
      <c r="J69" s="83">
        <f>SUM(J70:J72)</f>
        <v>0</v>
      </c>
      <c r="K69" s="49">
        <f>SUM(K70:K72)</f>
        <v>0</v>
      </c>
      <c r="L69" s="42">
        <f>SUM(L70:L72)</f>
        <v>0</v>
      </c>
      <c r="Q69" s="136"/>
      <c r="R69" s="136"/>
    </row>
    <row r="70" spans="1:18" s="137" customFormat="1" ht="27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61</v>
      </c>
      <c r="H70" s="40">
        <v>41</v>
      </c>
      <c r="I70" s="58">
        <v>0</v>
      </c>
      <c r="J70" s="58">
        <v>0</v>
      </c>
      <c r="K70" s="58">
        <v>0</v>
      </c>
      <c r="L70" s="58">
        <v>0</v>
      </c>
      <c r="Q70" s="136"/>
      <c r="R70" s="136"/>
    </row>
    <row r="71" spans="1:18" ht="16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62</v>
      </c>
      <c r="H71" s="40">
        <v>42</v>
      </c>
      <c r="I71" s="58">
        <v>0</v>
      </c>
      <c r="J71" s="58">
        <v>0</v>
      </c>
      <c r="K71" s="58">
        <v>0</v>
      </c>
      <c r="L71" s="58">
        <v>0</v>
      </c>
      <c r="Q71" s="136"/>
      <c r="R71" s="136"/>
    </row>
    <row r="72" spans="1:18" ht="1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63</v>
      </c>
      <c r="H72" s="40">
        <v>43</v>
      </c>
      <c r="I72" s="58">
        <v>0</v>
      </c>
      <c r="J72" s="58">
        <v>0</v>
      </c>
      <c r="K72" s="58">
        <v>0</v>
      </c>
      <c r="L72" s="58">
        <v>0</v>
      </c>
      <c r="Q72" s="136"/>
      <c r="R72" s="136"/>
    </row>
    <row r="73" spans="1:18" ht="27.7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65</v>
      </c>
      <c r="H73" s="40">
        <v>44</v>
      </c>
      <c r="I73" s="41">
        <f>I74</f>
        <v>0</v>
      </c>
      <c r="J73" s="81">
        <f>J74</f>
        <v>0</v>
      </c>
      <c r="K73" s="42">
        <f>K74</f>
        <v>0</v>
      </c>
      <c r="L73" s="42">
        <f>L74</f>
        <v>0</v>
      </c>
      <c r="Q73" s="136"/>
      <c r="R73" s="136"/>
    </row>
    <row r="74" spans="1:18" ht="26.2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66</v>
      </c>
      <c r="H74" s="40">
        <v>45</v>
      </c>
      <c r="I74" s="41">
        <f>SUM(I75:I77)</f>
        <v>0</v>
      </c>
      <c r="J74" s="81">
        <f>SUM(J75:J77)</f>
        <v>0</v>
      </c>
      <c r="K74" s="42">
        <f>SUM(K75:K77)</f>
        <v>0</v>
      </c>
      <c r="L74" s="42">
        <f>SUM(L75:L77)</f>
        <v>0</v>
      </c>
      <c r="Q74" s="136"/>
      <c r="R74" s="136"/>
    </row>
    <row r="75" spans="1:18" ht="15" hidden="1" customHeight="1" collapsed="1">
      <c r="A75" s="46">
        <v>2</v>
      </c>
      <c r="B75" s="44">
        <v>3</v>
      </c>
      <c r="C75" s="44">
        <v>1</v>
      </c>
      <c r="D75" s="44">
        <v>3</v>
      </c>
      <c r="E75" s="44">
        <v>1</v>
      </c>
      <c r="F75" s="47">
        <v>1</v>
      </c>
      <c r="G75" s="71" t="s">
        <v>67</v>
      </c>
      <c r="H75" s="40">
        <v>46</v>
      </c>
      <c r="I75" s="56">
        <v>0</v>
      </c>
      <c r="J75" s="56">
        <v>0</v>
      </c>
      <c r="K75" s="56">
        <v>0</v>
      </c>
      <c r="L75" s="56">
        <v>0</v>
      </c>
      <c r="Q75" s="136"/>
      <c r="R75" s="136"/>
    </row>
    <row r="76" spans="1:18" ht="16.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68</v>
      </c>
      <c r="H76" s="40">
        <v>47</v>
      </c>
      <c r="I76" s="58">
        <v>0</v>
      </c>
      <c r="J76" s="58">
        <v>0</v>
      </c>
      <c r="K76" s="58">
        <v>0</v>
      </c>
      <c r="L76" s="58">
        <v>0</v>
      </c>
      <c r="Q76" s="136"/>
      <c r="R76" s="136"/>
    </row>
    <row r="77" spans="1:18" ht="17.25" hidden="1" customHeight="1" collapsed="1">
      <c r="A77" s="46">
        <v>2</v>
      </c>
      <c r="B77" s="44">
        <v>3</v>
      </c>
      <c r="C77" s="44">
        <v>1</v>
      </c>
      <c r="D77" s="44">
        <v>3</v>
      </c>
      <c r="E77" s="44">
        <v>1</v>
      </c>
      <c r="F77" s="47">
        <v>3</v>
      </c>
      <c r="G77" s="71" t="s">
        <v>69</v>
      </c>
      <c r="H77" s="40">
        <v>48</v>
      </c>
      <c r="I77" s="56">
        <v>0</v>
      </c>
      <c r="J77" s="56">
        <v>0</v>
      </c>
      <c r="K77" s="56">
        <v>0</v>
      </c>
      <c r="L77" s="56">
        <v>0</v>
      </c>
      <c r="Q77" s="136"/>
      <c r="R77" s="136"/>
    </row>
    <row r="78" spans="1:18" ht="12.75" hidden="1" customHeight="1" collapsed="1">
      <c r="A78" s="46">
        <v>2</v>
      </c>
      <c r="B78" s="44">
        <v>3</v>
      </c>
      <c r="C78" s="44">
        <v>2</v>
      </c>
      <c r="D78" s="44"/>
      <c r="E78" s="44"/>
      <c r="F78" s="47"/>
      <c r="G78" s="71" t="s">
        <v>70</v>
      </c>
      <c r="H78" s="40">
        <v>49</v>
      </c>
      <c r="I78" s="41">
        <f t="shared" ref="I78:L79" si="3">I79</f>
        <v>0</v>
      </c>
      <c r="J78" s="41">
        <f t="shared" si="3"/>
        <v>0</v>
      </c>
      <c r="K78" s="41">
        <f t="shared" si="3"/>
        <v>0</v>
      </c>
      <c r="L78" s="41">
        <f t="shared" si="3"/>
        <v>0</v>
      </c>
    </row>
    <row r="79" spans="1:18" ht="12" hidden="1" customHeight="1" collapsed="1">
      <c r="A79" s="46">
        <v>2</v>
      </c>
      <c r="B79" s="44">
        <v>3</v>
      </c>
      <c r="C79" s="44">
        <v>2</v>
      </c>
      <c r="D79" s="44">
        <v>1</v>
      </c>
      <c r="E79" s="44"/>
      <c r="F79" s="47"/>
      <c r="G79" s="71" t="s">
        <v>70</v>
      </c>
      <c r="H79" s="40">
        <v>50</v>
      </c>
      <c r="I79" s="41">
        <f t="shared" si="3"/>
        <v>0</v>
      </c>
      <c r="J79" s="41">
        <f t="shared" si="3"/>
        <v>0</v>
      </c>
      <c r="K79" s="41">
        <f t="shared" si="3"/>
        <v>0</v>
      </c>
      <c r="L79" s="41">
        <f t="shared" si="3"/>
        <v>0</v>
      </c>
    </row>
    <row r="80" spans="1:18" ht="15.75" hidden="1" customHeight="1" collapsed="1">
      <c r="A80" s="46">
        <v>2</v>
      </c>
      <c r="B80" s="44">
        <v>3</v>
      </c>
      <c r="C80" s="44">
        <v>2</v>
      </c>
      <c r="D80" s="44">
        <v>1</v>
      </c>
      <c r="E80" s="44">
        <v>1</v>
      </c>
      <c r="F80" s="47"/>
      <c r="G80" s="71" t="s">
        <v>70</v>
      </c>
      <c r="H80" s="40">
        <v>51</v>
      </c>
      <c r="I80" s="41">
        <f>SUM(I81)</f>
        <v>0</v>
      </c>
      <c r="J80" s="41">
        <f>SUM(J81)</f>
        <v>0</v>
      </c>
      <c r="K80" s="41">
        <f>SUM(K81)</f>
        <v>0</v>
      </c>
      <c r="L80" s="41">
        <f>SUM(L81)</f>
        <v>0</v>
      </c>
    </row>
    <row r="81" spans="1:12" ht="13.5" hidden="1" customHeight="1" collapsed="1">
      <c r="A81" s="46">
        <v>2</v>
      </c>
      <c r="B81" s="44">
        <v>3</v>
      </c>
      <c r="C81" s="44">
        <v>2</v>
      </c>
      <c r="D81" s="44">
        <v>1</v>
      </c>
      <c r="E81" s="44">
        <v>1</v>
      </c>
      <c r="F81" s="47">
        <v>1</v>
      </c>
      <c r="G81" s="71" t="s">
        <v>70</v>
      </c>
      <c r="H81" s="40">
        <v>52</v>
      </c>
      <c r="I81" s="58">
        <v>0</v>
      </c>
      <c r="J81" s="58">
        <v>0</v>
      </c>
      <c r="K81" s="58">
        <v>0</v>
      </c>
      <c r="L81" s="58">
        <v>0</v>
      </c>
    </row>
    <row r="82" spans="1:12" ht="16.5" hidden="1" customHeight="1" collapsed="1">
      <c r="A82" s="36">
        <v>2</v>
      </c>
      <c r="B82" s="37">
        <v>4</v>
      </c>
      <c r="C82" s="37"/>
      <c r="D82" s="37"/>
      <c r="E82" s="37"/>
      <c r="F82" s="39"/>
      <c r="G82" s="84" t="s">
        <v>71</v>
      </c>
      <c r="H82" s="40">
        <v>53</v>
      </c>
      <c r="I82" s="41">
        <f t="shared" ref="I82:L84" si="4">I83</f>
        <v>0</v>
      </c>
      <c r="J82" s="81">
        <f t="shared" si="4"/>
        <v>0</v>
      </c>
      <c r="K82" s="42">
        <f t="shared" si="4"/>
        <v>0</v>
      </c>
      <c r="L82" s="42">
        <f t="shared" si="4"/>
        <v>0</v>
      </c>
    </row>
    <row r="83" spans="1:12" ht="15.75" hidden="1" customHeight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72</v>
      </c>
      <c r="H83" s="40">
        <v>54</v>
      </c>
      <c r="I83" s="41">
        <f t="shared" si="4"/>
        <v>0</v>
      </c>
      <c r="J83" s="81">
        <f t="shared" si="4"/>
        <v>0</v>
      </c>
      <c r="K83" s="42">
        <f t="shared" si="4"/>
        <v>0</v>
      </c>
      <c r="L83" s="42">
        <f t="shared" si="4"/>
        <v>0</v>
      </c>
    </row>
    <row r="84" spans="1:12" ht="17.25" hidden="1" customHeight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72</v>
      </c>
      <c r="H84" s="40">
        <v>55</v>
      </c>
      <c r="I84" s="41">
        <f t="shared" si="4"/>
        <v>0</v>
      </c>
      <c r="J84" s="81">
        <f t="shared" si="4"/>
        <v>0</v>
      </c>
      <c r="K84" s="42">
        <f t="shared" si="4"/>
        <v>0</v>
      </c>
      <c r="L84" s="42">
        <f t="shared" si="4"/>
        <v>0</v>
      </c>
    </row>
    <row r="85" spans="1:12" ht="18" hidden="1" customHeight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72</v>
      </c>
      <c r="H85" s="40">
        <v>56</v>
      </c>
      <c r="I85" s="41">
        <f>SUM(I86:I88)</f>
        <v>0</v>
      </c>
      <c r="J85" s="81">
        <f>SUM(J86:J88)</f>
        <v>0</v>
      </c>
      <c r="K85" s="42">
        <f>SUM(K86:K88)</f>
        <v>0</v>
      </c>
      <c r="L85" s="42">
        <f>SUM(L86:L88)</f>
        <v>0</v>
      </c>
    </row>
    <row r="86" spans="1:12" ht="14.25" hidden="1" customHeight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73</v>
      </c>
      <c r="H86" s="40">
        <v>57</v>
      </c>
      <c r="I86" s="58">
        <v>0</v>
      </c>
      <c r="J86" s="58">
        <v>0</v>
      </c>
      <c r="K86" s="58">
        <v>0</v>
      </c>
      <c r="L86" s="58">
        <v>0</v>
      </c>
    </row>
    <row r="87" spans="1:12" ht="13.5" hidden="1" customHeight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85">
        <v>2</v>
      </c>
      <c r="G87" s="53" t="s">
        <v>74</v>
      </c>
      <c r="H87" s="40">
        <v>58</v>
      </c>
      <c r="I87" s="58">
        <v>0</v>
      </c>
      <c r="J87" s="58">
        <v>0</v>
      </c>
      <c r="K87" s="58">
        <v>0</v>
      </c>
      <c r="L87" s="58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85">
        <v>3</v>
      </c>
      <c r="G88" s="53" t="s">
        <v>75</v>
      </c>
      <c r="H88" s="40">
        <v>59</v>
      </c>
      <c r="I88" s="58">
        <v>0</v>
      </c>
      <c r="J88" s="58">
        <v>0</v>
      </c>
      <c r="K88" s="58">
        <v>0</v>
      </c>
      <c r="L88" s="58">
        <v>0</v>
      </c>
    </row>
    <row r="89" spans="1:12" hidden="1" collapsed="1">
      <c r="A89" s="36">
        <v>2</v>
      </c>
      <c r="B89" s="37">
        <v>5</v>
      </c>
      <c r="C89" s="36"/>
      <c r="D89" s="37"/>
      <c r="E89" s="37"/>
      <c r="F89" s="86"/>
      <c r="G89" s="38" t="s">
        <v>76</v>
      </c>
      <c r="H89" s="40">
        <v>60</v>
      </c>
      <c r="I89" s="41">
        <f>SUM(I90+I95+I100)</f>
        <v>0</v>
      </c>
      <c r="J89" s="81">
        <f>SUM(J90+J95+J100)</f>
        <v>0</v>
      </c>
      <c r="K89" s="42">
        <f>SUM(K90+K95+K100)</f>
        <v>0</v>
      </c>
      <c r="L89" s="42">
        <f>SUM(L90+L95+L100)</f>
        <v>0</v>
      </c>
    </row>
    <row r="90" spans="1:12" hidden="1" collapsed="1">
      <c r="A90" s="46">
        <v>2</v>
      </c>
      <c r="B90" s="44">
        <v>5</v>
      </c>
      <c r="C90" s="46">
        <v>1</v>
      </c>
      <c r="D90" s="44"/>
      <c r="E90" s="44"/>
      <c r="F90" s="87"/>
      <c r="G90" s="45" t="s">
        <v>77</v>
      </c>
      <c r="H90" s="40">
        <v>61</v>
      </c>
      <c r="I90" s="61">
        <f t="shared" ref="I90:L91" si="5">I91</f>
        <v>0</v>
      </c>
      <c r="J90" s="82">
        <f t="shared" si="5"/>
        <v>0</v>
      </c>
      <c r="K90" s="62">
        <f t="shared" si="5"/>
        <v>0</v>
      </c>
      <c r="L90" s="62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85"/>
      <c r="G91" s="53" t="s">
        <v>77</v>
      </c>
      <c r="H91" s="40">
        <v>62</v>
      </c>
      <c r="I91" s="41">
        <f t="shared" si="5"/>
        <v>0</v>
      </c>
      <c r="J91" s="81">
        <f t="shared" si="5"/>
        <v>0</v>
      </c>
      <c r="K91" s="42">
        <f t="shared" si="5"/>
        <v>0</v>
      </c>
      <c r="L91" s="42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85"/>
      <c r="G92" s="53" t="s">
        <v>77</v>
      </c>
      <c r="H92" s="40">
        <v>63</v>
      </c>
      <c r="I92" s="41">
        <f>SUM(I93:I94)</f>
        <v>0</v>
      </c>
      <c r="J92" s="81">
        <f>SUM(J93:J94)</f>
        <v>0</v>
      </c>
      <c r="K92" s="42">
        <f>SUM(K93:K94)</f>
        <v>0</v>
      </c>
      <c r="L92" s="42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85">
        <v>1</v>
      </c>
      <c r="G93" s="53" t="s">
        <v>78</v>
      </c>
      <c r="H93" s="40">
        <v>64</v>
      </c>
      <c r="I93" s="58">
        <v>0</v>
      </c>
      <c r="J93" s="58">
        <v>0</v>
      </c>
      <c r="K93" s="58">
        <v>0</v>
      </c>
      <c r="L93" s="58">
        <v>0</v>
      </c>
    </row>
    <row r="94" spans="1:12" ht="15.7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85">
        <v>2</v>
      </c>
      <c r="G94" s="53" t="s">
        <v>79</v>
      </c>
      <c r="H94" s="40">
        <v>65</v>
      </c>
      <c r="I94" s="58">
        <v>0</v>
      </c>
      <c r="J94" s="58">
        <v>0</v>
      </c>
      <c r="K94" s="58">
        <v>0</v>
      </c>
      <c r="L94" s="58">
        <v>0</v>
      </c>
    </row>
    <row r="95" spans="1:12" ht="12" hidden="1" customHeight="1" collapsed="1">
      <c r="A95" s="51">
        <v>2</v>
      </c>
      <c r="B95" s="52">
        <v>5</v>
      </c>
      <c r="C95" s="51">
        <v>2</v>
      </c>
      <c r="D95" s="52"/>
      <c r="E95" s="52"/>
      <c r="F95" s="85"/>
      <c r="G95" s="53" t="s">
        <v>80</v>
      </c>
      <c r="H95" s="40">
        <v>66</v>
      </c>
      <c r="I95" s="41">
        <f t="shared" ref="I95:L96" si="6">I96</f>
        <v>0</v>
      </c>
      <c r="J95" s="81">
        <f t="shared" si="6"/>
        <v>0</v>
      </c>
      <c r="K95" s="42">
        <f t="shared" si="6"/>
        <v>0</v>
      </c>
      <c r="L95" s="41">
        <f t="shared" si="6"/>
        <v>0</v>
      </c>
    </row>
    <row r="96" spans="1:12" ht="15.75" hidden="1" customHeight="1" collapsed="1">
      <c r="A96" s="55">
        <v>2</v>
      </c>
      <c r="B96" s="51">
        <v>5</v>
      </c>
      <c r="C96" s="52">
        <v>2</v>
      </c>
      <c r="D96" s="53">
        <v>1</v>
      </c>
      <c r="E96" s="51"/>
      <c r="F96" s="85"/>
      <c r="G96" s="53" t="s">
        <v>80</v>
      </c>
      <c r="H96" s="40">
        <v>67</v>
      </c>
      <c r="I96" s="41">
        <f t="shared" si="6"/>
        <v>0</v>
      </c>
      <c r="J96" s="81">
        <f t="shared" si="6"/>
        <v>0</v>
      </c>
      <c r="K96" s="42">
        <f t="shared" si="6"/>
        <v>0</v>
      </c>
      <c r="L96" s="41">
        <f t="shared" si="6"/>
        <v>0</v>
      </c>
    </row>
    <row r="97" spans="1:12" ht="15" hidden="1" customHeight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85"/>
      <c r="G97" s="53" t="s">
        <v>80</v>
      </c>
      <c r="H97" s="40">
        <v>68</v>
      </c>
      <c r="I97" s="41">
        <f>SUM(I98:I99)</f>
        <v>0</v>
      </c>
      <c r="J97" s="81">
        <f>SUM(J98:J99)</f>
        <v>0</v>
      </c>
      <c r="K97" s="42">
        <f>SUM(K98:K99)</f>
        <v>0</v>
      </c>
      <c r="L97" s="41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85">
        <v>1</v>
      </c>
      <c r="G98" s="53" t="s">
        <v>81</v>
      </c>
      <c r="H98" s="40">
        <v>69</v>
      </c>
      <c r="I98" s="58">
        <v>0</v>
      </c>
      <c r="J98" s="58">
        <v>0</v>
      </c>
      <c r="K98" s="58">
        <v>0</v>
      </c>
      <c r="L98" s="58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85">
        <v>2</v>
      </c>
      <c r="G99" s="53" t="s">
        <v>82</v>
      </c>
      <c r="H99" s="40">
        <v>70</v>
      </c>
      <c r="I99" s="58">
        <v>0</v>
      </c>
      <c r="J99" s="58">
        <v>0</v>
      </c>
      <c r="K99" s="58">
        <v>0</v>
      </c>
      <c r="L99" s="58">
        <v>0</v>
      </c>
    </row>
    <row r="100" spans="1:12" ht="28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85"/>
      <c r="G100" s="53" t="s">
        <v>83</v>
      </c>
      <c r="H100" s="40">
        <v>71</v>
      </c>
      <c r="I100" s="41">
        <f t="shared" ref="I100:L101" si="7">I101</f>
        <v>0</v>
      </c>
      <c r="J100" s="81">
        <f t="shared" si="7"/>
        <v>0</v>
      </c>
      <c r="K100" s="42">
        <f t="shared" si="7"/>
        <v>0</v>
      </c>
      <c r="L100" s="41">
        <f t="shared" si="7"/>
        <v>0</v>
      </c>
    </row>
    <row r="101" spans="1:12" ht="27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85"/>
      <c r="G101" s="53" t="s">
        <v>84</v>
      </c>
      <c r="H101" s="40">
        <v>72</v>
      </c>
      <c r="I101" s="41">
        <f t="shared" si="7"/>
        <v>0</v>
      </c>
      <c r="J101" s="81">
        <f t="shared" si="7"/>
        <v>0</v>
      </c>
      <c r="K101" s="42">
        <f t="shared" si="7"/>
        <v>0</v>
      </c>
      <c r="L101" s="41">
        <f t="shared" si="7"/>
        <v>0</v>
      </c>
    </row>
    <row r="102" spans="1:12" ht="30" hidden="1" customHeight="1" collapsed="1">
      <c r="A102" s="63">
        <v>2</v>
      </c>
      <c r="B102" s="64">
        <v>5</v>
      </c>
      <c r="C102" s="65">
        <v>3</v>
      </c>
      <c r="D102" s="66">
        <v>1</v>
      </c>
      <c r="E102" s="64">
        <v>1</v>
      </c>
      <c r="F102" s="88"/>
      <c r="G102" s="66" t="s">
        <v>84</v>
      </c>
      <c r="H102" s="40">
        <v>73</v>
      </c>
      <c r="I102" s="50">
        <f>SUM(I103:I104)</f>
        <v>0</v>
      </c>
      <c r="J102" s="83">
        <f>SUM(J103:J104)</f>
        <v>0</v>
      </c>
      <c r="K102" s="49">
        <f>SUM(K103:K104)</f>
        <v>0</v>
      </c>
      <c r="L102" s="50">
        <f>SUM(L103:L104)</f>
        <v>0</v>
      </c>
    </row>
    <row r="103" spans="1:12" ht="26.2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85">
        <v>1</v>
      </c>
      <c r="G103" s="53" t="s">
        <v>84</v>
      </c>
      <c r="H103" s="40">
        <v>74</v>
      </c>
      <c r="I103" s="58">
        <v>0</v>
      </c>
      <c r="J103" s="58">
        <v>0</v>
      </c>
      <c r="K103" s="58">
        <v>0</v>
      </c>
      <c r="L103" s="58">
        <v>0</v>
      </c>
    </row>
    <row r="104" spans="1:12" ht="26.25" hidden="1" customHeight="1" collapsed="1">
      <c r="A104" s="63">
        <v>2</v>
      </c>
      <c r="B104" s="64">
        <v>5</v>
      </c>
      <c r="C104" s="65">
        <v>3</v>
      </c>
      <c r="D104" s="66">
        <v>1</v>
      </c>
      <c r="E104" s="64">
        <v>1</v>
      </c>
      <c r="F104" s="88">
        <v>2</v>
      </c>
      <c r="G104" s="66" t="s">
        <v>85</v>
      </c>
      <c r="H104" s="40">
        <v>75</v>
      </c>
      <c r="I104" s="58">
        <v>0</v>
      </c>
      <c r="J104" s="58">
        <v>0</v>
      </c>
      <c r="K104" s="58">
        <v>0</v>
      </c>
      <c r="L104" s="58">
        <v>0</v>
      </c>
    </row>
    <row r="105" spans="1:12" ht="27.75" hidden="1" customHeight="1" collapsed="1">
      <c r="A105" s="63">
        <v>2</v>
      </c>
      <c r="B105" s="64">
        <v>5</v>
      </c>
      <c r="C105" s="65">
        <v>3</v>
      </c>
      <c r="D105" s="66">
        <v>2</v>
      </c>
      <c r="E105" s="64"/>
      <c r="F105" s="88"/>
      <c r="G105" s="66" t="s">
        <v>86</v>
      </c>
      <c r="H105" s="40">
        <v>76</v>
      </c>
      <c r="I105" s="50">
        <f>I106</f>
        <v>0</v>
      </c>
      <c r="J105" s="50">
        <f>J106</f>
        <v>0</v>
      </c>
      <c r="K105" s="50">
        <f>K106</f>
        <v>0</v>
      </c>
      <c r="L105" s="50">
        <f>L106</f>
        <v>0</v>
      </c>
    </row>
    <row r="106" spans="1:12" ht="25.5" hidden="1" customHeight="1" collapsed="1">
      <c r="A106" s="63">
        <v>2</v>
      </c>
      <c r="B106" s="64">
        <v>5</v>
      </c>
      <c r="C106" s="65">
        <v>3</v>
      </c>
      <c r="D106" s="66">
        <v>2</v>
      </c>
      <c r="E106" s="64">
        <v>1</v>
      </c>
      <c r="F106" s="88"/>
      <c r="G106" s="66" t="s">
        <v>86</v>
      </c>
      <c r="H106" s="40">
        <v>77</v>
      </c>
      <c r="I106" s="50">
        <f>SUM(I107:I108)</f>
        <v>0</v>
      </c>
      <c r="J106" s="50">
        <f>SUM(J107:J108)</f>
        <v>0</v>
      </c>
      <c r="K106" s="50">
        <f>SUM(K107:K108)</f>
        <v>0</v>
      </c>
      <c r="L106" s="50">
        <f>SUM(L107:L108)</f>
        <v>0</v>
      </c>
    </row>
    <row r="107" spans="1:12" ht="30" hidden="1" customHeight="1" collapsed="1">
      <c r="A107" s="63">
        <v>2</v>
      </c>
      <c r="B107" s="64">
        <v>5</v>
      </c>
      <c r="C107" s="65">
        <v>3</v>
      </c>
      <c r="D107" s="66">
        <v>2</v>
      </c>
      <c r="E107" s="64">
        <v>1</v>
      </c>
      <c r="F107" s="88">
        <v>1</v>
      </c>
      <c r="G107" s="66" t="s">
        <v>86</v>
      </c>
      <c r="H107" s="40">
        <v>78</v>
      </c>
      <c r="I107" s="58">
        <v>0</v>
      </c>
      <c r="J107" s="58">
        <v>0</v>
      </c>
      <c r="K107" s="58">
        <v>0</v>
      </c>
      <c r="L107" s="58">
        <v>0</v>
      </c>
    </row>
    <row r="108" spans="1:12" ht="18" hidden="1" customHeight="1" collapsed="1">
      <c r="A108" s="63">
        <v>2</v>
      </c>
      <c r="B108" s="64">
        <v>5</v>
      </c>
      <c r="C108" s="65">
        <v>3</v>
      </c>
      <c r="D108" s="66">
        <v>2</v>
      </c>
      <c r="E108" s="64">
        <v>1</v>
      </c>
      <c r="F108" s="88">
        <v>2</v>
      </c>
      <c r="G108" s="66" t="s">
        <v>87</v>
      </c>
      <c r="H108" s="40">
        <v>79</v>
      </c>
      <c r="I108" s="58">
        <v>0</v>
      </c>
      <c r="J108" s="58">
        <v>0</v>
      </c>
      <c r="K108" s="58">
        <v>0</v>
      </c>
      <c r="L108" s="58">
        <v>0</v>
      </c>
    </row>
    <row r="109" spans="1:12" ht="16.5" hidden="1" customHeight="1" collapsed="1">
      <c r="A109" s="84">
        <v>2</v>
      </c>
      <c r="B109" s="36">
        <v>6</v>
      </c>
      <c r="C109" s="37"/>
      <c r="D109" s="38"/>
      <c r="E109" s="36"/>
      <c r="F109" s="86"/>
      <c r="G109" s="89" t="s">
        <v>88</v>
      </c>
      <c r="H109" s="40">
        <v>80</v>
      </c>
      <c r="I109" s="41">
        <f>SUM(I110+I115+I119+I123+I127)</f>
        <v>0</v>
      </c>
      <c r="J109" s="81">
        <f>SUM(J110+J115+J119+J123+J127)</f>
        <v>0</v>
      </c>
      <c r="K109" s="42">
        <f>SUM(K110+K115+K119+K123+K127)</f>
        <v>0</v>
      </c>
      <c r="L109" s="41">
        <f>SUM(L110+L115+L119+L123+L127)</f>
        <v>0</v>
      </c>
    </row>
    <row r="110" spans="1:12" ht="14.25" hidden="1" customHeight="1" collapsed="1">
      <c r="A110" s="63">
        <v>2</v>
      </c>
      <c r="B110" s="64">
        <v>6</v>
      </c>
      <c r="C110" s="65">
        <v>1</v>
      </c>
      <c r="D110" s="66"/>
      <c r="E110" s="64"/>
      <c r="F110" s="88"/>
      <c r="G110" s="66" t="s">
        <v>89</v>
      </c>
      <c r="H110" s="40">
        <v>81</v>
      </c>
      <c r="I110" s="50">
        <f t="shared" ref="I110:L111" si="8">I111</f>
        <v>0</v>
      </c>
      <c r="J110" s="83">
        <f t="shared" si="8"/>
        <v>0</v>
      </c>
      <c r="K110" s="49">
        <f t="shared" si="8"/>
        <v>0</v>
      </c>
      <c r="L110" s="50">
        <f t="shared" si="8"/>
        <v>0</v>
      </c>
    </row>
    <row r="111" spans="1:12" ht="14.25" hidden="1" customHeight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85"/>
      <c r="G111" s="53" t="s">
        <v>89</v>
      </c>
      <c r="H111" s="40">
        <v>82</v>
      </c>
      <c r="I111" s="41">
        <f t="shared" si="8"/>
        <v>0</v>
      </c>
      <c r="J111" s="81">
        <f t="shared" si="8"/>
        <v>0</v>
      </c>
      <c r="K111" s="42">
        <f t="shared" si="8"/>
        <v>0</v>
      </c>
      <c r="L111" s="41">
        <f t="shared" si="8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85"/>
      <c r="G112" s="53" t="s">
        <v>89</v>
      </c>
      <c r="H112" s="40">
        <v>83</v>
      </c>
      <c r="I112" s="41">
        <f>SUM(I113:I114)</f>
        <v>0</v>
      </c>
      <c r="J112" s="81">
        <f>SUM(J113:J114)</f>
        <v>0</v>
      </c>
      <c r="K112" s="42">
        <f>SUM(K113:K114)</f>
        <v>0</v>
      </c>
      <c r="L112" s="41">
        <f>SUM(L113:L114)</f>
        <v>0</v>
      </c>
    </row>
    <row r="113" spans="1:12" ht="13.5" hidden="1" customHeight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85">
        <v>1</v>
      </c>
      <c r="G113" s="53" t="s">
        <v>90</v>
      </c>
      <c r="H113" s="40">
        <v>84</v>
      </c>
      <c r="I113" s="58">
        <v>0</v>
      </c>
      <c r="J113" s="58">
        <v>0</v>
      </c>
      <c r="K113" s="58">
        <v>0</v>
      </c>
      <c r="L113" s="58">
        <v>0</v>
      </c>
    </row>
    <row r="114" spans="1:12" hidden="1" collapsed="1">
      <c r="A114" s="71">
        <v>2</v>
      </c>
      <c r="B114" s="46">
        <v>6</v>
      </c>
      <c r="C114" s="44">
        <v>1</v>
      </c>
      <c r="D114" s="45">
        <v>1</v>
      </c>
      <c r="E114" s="46">
        <v>1</v>
      </c>
      <c r="F114" s="87">
        <v>2</v>
      </c>
      <c r="G114" s="45" t="s">
        <v>91</v>
      </c>
      <c r="H114" s="40">
        <v>85</v>
      </c>
      <c r="I114" s="56">
        <v>0</v>
      </c>
      <c r="J114" s="56">
        <v>0</v>
      </c>
      <c r="K114" s="56">
        <v>0</v>
      </c>
      <c r="L114" s="56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85"/>
      <c r="G115" s="53" t="s">
        <v>92</v>
      </c>
      <c r="H115" s="40">
        <v>86</v>
      </c>
      <c r="I115" s="41">
        <f t="shared" ref="I115:L117" si="9">I116</f>
        <v>0</v>
      </c>
      <c r="J115" s="81">
        <f t="shared" si="9"/>
        <v>0</v>
      </c>
      <c r="K115" s="42">
        <f t="shared" si="9"/>
        <v>0</v>
      </c>
      <c r="L115" s="41">
        <f t="shared" si="9"/>
        <v>0</v>
      </c>
    </row>
    <row r="116" spans="1:12" ht="14.2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85"/>
      <c r="G116" s="53" t="s">
        <v>92</v>
      </c>
      <c r="H116" s="40">
        <v>87</v>
      </c>
      <c r="I116" s="41">
        <f t="shared" si="9"/>
        <v>0</v>
      </c>
      <c r="J116" s="81">
        <f t="shared" si="9"/>
        <v>0</v>
      </c>
      <c r="K116" s="42">
        <f t="shared" si="9"/>
        <v>0</v>
      </c>
      <c r="L116" s="41">
        <f t="shared" si="9"/>
        <v>0</v>
      </c>
    </row>
    <row r="117" spans="1:12" ht="14.2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85"/>
      <c r="G117" s="53" t="s">
        <v>92</v>
      </c>
      <c r="H117" s="40">
        <v>88</v>
      </c>
      <c r="I117" s="90">
        <f t="shared" si="9"/>
        <v>0</v>
      </c>
      <c r="J117" s="91">
        <f t="shared" si="9"/>
        <v>0</v>
      </c>
      <c r="K117" s="92">
        <f t="shared" si="9"/>
        <v>0</v>
      </c>
      <c r="L117" s="90">
        <f t="shared" si="9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85">
        <v>1</v>
      </c>
      <c r="G118" s="53" t="s">
        <v>92</v>
      </c>
      <c r="H118" s="40">
        <v>89</v>
      </c>
      <c r="I118" s="58">
        <v>0</v>
      </c>
      <c r="J118" s="58">
        <v>0</v>
      </c>
      <c r="K118" s="58">
        <v>0</v>
      </c>
      <c r="L118" s="58">
        <v>0</v>
      </c>
    </row>
    <row r="119" spans="1:12" ht="26.25" hidden="1" customHeight="1" collapsed="1">
      <c r="A119" s="71">
        <v>2</v>
      </c>
      <c r="B119" s="46">
        <v>6</v>
      </c>
      <c r="C119" s="44">
        <v>3</v>
      </c>
      <c r="D119" s="45"/>
      <c r="E119" s="46"/>
      <c r="F119" s="87"/>
      <c r="G119" s="45" t="s">
        <v>93</v>
      </c>
      <c r="H119" s="40">
        <v>90</v>
      </c>
      <c r="I119" s="61">
        <f t="shared" ref="I119:L121" si="10">I120</f>
        <v>0</v>
      </c>
      <c r="J119" s="82">
        <f t="shared" si="10"/>
        <v>0</v>
      </c>
      <c r="K119" s="62">
        <f t="shared" si="10"/>
        <v>0</v>
      </c>
      <c r="L119" s="61">
        <f t="shared" si="10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85"/>
      <c r="G120" s="53" t="s">
        <v>93</v>
      </c>
      <c r="H120" s="40">
        <v>91</v>
      </c>
      <c r="I120" s="41">
        <f t="shared" si="10"/>
        <v>0</v>
      </c>
      <c r="J120" s="81">
        <f t="shared" si="10"/>
        <v>0</v>
      </c>
      <c r="K120" s="42">
        <f t="shared" si="10"/>
        <v>0</v>
      </c>
      <c r="L120" s="41">
        <f t="shared" si="10"/>
        <v>0</v>
      </c>
    </row>
    <row r="121" spans="1:12" ht="26.2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85"/>
      <c r="G121" s="53" t="s">
        <v>93</v>
      </c>
      <c r="H121" s="40">
        <v>92</v>
      </c>
      <c r="I121" s="41">
        <f t="shared" si="10"/>
        <v>0</v>
      </c>
      <c r="J121" s="81">
        <f t="shared" si="10"/>
        <v>0</v>
      </c>
      <c r="K121" s="42">
        <f t="shared" si="10"/>
        <v>0</v>
      </c>
      <c r="L121" s="41">
        <f t="shared" si="10"/>
        <v>0</v>
      </c>
    </row>
    <row r="122" spans="1:12" ht="27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85">
        <v>1</v>
      </c>
      <c r="G122" s="53" t="s">
        <v>93</v>
      </c>
      <c r="H122" s="40">
        <v>93</v>
      </c>
      <c r="I122" s="58">
        <v>0</v>
      </c>
      <c r="J122" s="58">
        <v>0</v>
      </c>
      <c r="K122" s="58">
        <v>0</v>
      </c>
      <c r="L122" s="58">
        <v>0</v>
      </c>
    </row>
    <row r="123" spans="1:12" ht="25.5" hidden="1" customHeight="1" collapsed="1">
      <c r="A123" s="71">
        <v>2</v>
      </c>
      <c r="B123" s="46">
        <v>6</v>
      </c>
      <c r="C123" s="44">
        <v>4</v>
      </c>
      <c r="D123" s="45"/>
      <c r="E123" s="46"/>
      <c r="F123" s="87"/>
      <c r="G123" s="45" t="s">
        <v>94</v>
      </c>
      <c r="H123" s="40">
        <v>94</v>
      </c>
      <c r="I123" s="61">
        <f t="shared" ref="I123:L125" si="11">I124</f>
        <v>0</v>
      </c>
      <c r="J123" s="82">
        <f t="shared" si="11"/>
        <v>0</v>
      </c>
      <c r="K123" s="62">
        <f t="shared" si="11"/>
        <v>0</v>
      </c>
      <c r="L123" s="61">
        <f t="shared" si="11"/>
        <v>0</v>
      </c>
    </row>
    <row r="124" spans="1:12" ht="27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85"/>
      <c r="G124" s="53" t="s">
        <v>94</v>
      </c>
      <c r="H124" s="40">
        <v>95</v>
      </c>
      <c r="I124" s="41">
        <f t="shared" si="11"/>
        <v>0</v>
      </c>
      <c r="J124" s="81">
        <f t="shared" si="11"/>
        <v>0</v>
      </c>
      <c r="K124" s="42">
        <f t="shared" si="11"/>
        <v>0</v>
      </c>
      <c r="L124" s="41">
        <f t="shared" si="11"/>
        <v>0</v>
      </c>
    </row>
    <row r="125" spans="1:12" ht="27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85"/>
      <c r="G125" s="53" t="s">
        <v>94</v>
      </c>
      <c r="H125" s="40">
        <v>96</v>
      </c>
      <c r="I125" s="41">
        <f t="shared" si="11"/>
        <v>0</v>
      </c>
      <c r="J125" s="81">
        <f t="shared" si="11"/>
        <v>0</v>
      </c>
      <c r="K125" s="42">
        <f t="shared" si="11"/>
        <v>0</v>
      </c>
      <c r="L125" s="41">
        <f t="shared" si="11"/>
        <v>0</v>
      </c>
    </row>
    <row r="126" spans="1:12" ht="27.7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85">
        <v>1</v>
      </c>
      <c r="G126" s="53" t="s">
        <v>94</v>
      </c>
      <c r="H126" s="40">
        <v>97</v>
      </c>
      <c r="I126" s="58">
        <v>0</v>
      </c>
      <c r="J126" s="58">
        <v>0</v>
      </c>
      <c r="K126" s="58">
        <v>0</v>
      </c>
      <c r="L126" s="58">
        <v>0</v>
      </c>
    </row>
    <row r="127" spans="1:12" ht="27" hidden="1" customHeight="1" collapsed="1">
      <c r="A127" s="63">
        <v>2</v>
      </c>
      <c r="B127" s="72">
        <v>6</v>
      </c>
      <c r="C127" s="73">
        <v>5</v>
      </c>
      <c r="D127" s="75"/>
      <c r="E127" s="72"/>
      <c r="F127" s="93"/>
      <c r="G127" s="75" t="s">
        <v>95</v>
      </c>
      <c r="H127" s="40">
        <v>98</v>
      </c>
      <c r="I127" s="68">
        <f t="shared" ref="I127:L129" si="12">I128</f>
        <v>0</v>
      </c>
      <c r="J127" s="94">
        <f t="shared" si="12"/>
        <v>0</v>
      </c>
      <c r="K127" s="69">
        <f t="shared" si="12"/>
        <v>0</v>
      </c>
      <c r="L127" s="68">
        <f t="shared" si="12"/>
        <v>0</v>
      </c>
    </row>
    <row r="128" spans="1:12" ht="29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85"/>
      <c r="G128" s="75" t="s">
        <v>96</v>
      </c>
      <c r="H128" s="40">
        <v>99</v>
      </c>
      <c r="I128" s="41">
        <f t="shared" si="12"/>
        <v>0</v>
      </c>
      <c r="J128" s="81">
        <f t="shared" si="12"/>
        <v>0</v>
      </c>
      <c r="K128" s="42">
        <f t="shared" si="12"/>
        <v>0</v>
      </c>
      <c r="L128" s="41">
        <f t="shared" si="12"/>
        <v>0</v>
      </c>
    </row>
    <row r="129" spans="1:12" ht="25.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85"/>
      <c r="G129" s="75" t="s">
        <v>95</v>
      </c>
      <c r="H129" s="40">
        <v>100</v>
      </c>
      <c r="I129" s="41">
        <f t="shared" si="12"/>
        <v>0</v>
      </c>
      <c r="J129" s="81">
        <f t="shared" si="12"/>
        <v>0</v>
      </c>
      <c r="K129" s="42">
        <f t="shared" si="12"/>
        <v>0</v>
      </c>
      <c r="L129" s="41">
        <f t="shared" si="12"/>
        <v>0</v>
      </c>
    </row>
    <row r="130" spans="1:12" ht="27.7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85">
        <v>1</v>
      </c>
      <c r="G130" s="75" t="s">
        <v>97</v>
      </c>
      <c r="H130" s="40">
        <v>101</v>
      </c>
      <c r="I130" s="58">
        <v>0</v>
      </c>
      <c r="J130" s="58">
        <v>0</v>
      </c>
      <c r="K130" s="58">
        <v>0</v>
      </c>
      <c r="L130" s="58">
        <v>0</v>
      </c>
    </row>
    <row r="131" spans="1:12" ht="14.25" hidden="1" customHeight="1" collapsed="1">
      <c r="A131" s="84">
        <v>2</v>
      </c>
      <c r="B131" s="36">
        <v>7</v>
      </c>
      <c r="C131" s="36"/>
      <c r="D131" s="37"/>
      <c r="E131" s="37"/>
      <c r="F131" s="39"/>
      <c r="G131" s="38" t="s">
        <v>98</v>
      </c>
      <c r="H131" s="40">
        <v>102</v>
      </c>
      <c r="I131" s="42">
        <f>SUM(I132+I137+I145)</f>
        <v>0</v>
      </c>
      <c r="J131" s="81">
        <f>SUM(J132+J137+J145)</f>
        <v>0</v>
      </c>
      <c r="K131" s="42">
        <f>SUM(K132+K137+K145)</f>
        <v>0</v>
      </c>
      <c r="L131" s="41">
        <f>SUM(L132+L137+L145)</f>
        <v>0</v>
      </c>
    </row>
    <row r="132" spans="1:12" hidden="1" collapsed="1">
      <c r="A132" s="55">
        <v>2</v>
      </c>
      <c r="B132" s="51">
        <v>7</v>
      </c>
      <c r="C132" s="51">
        <v>1</v>
      </c>
      <c r="D132" s="52"/>
      <c r="E132" s="52"/>
      <c r="F132" s="54"/>
      <c r="G132" s="53" t="s">
        <v>99</v>
      </c>
      <c r="H132" s="40">
        <v>103</v>
      </c>
      <c r="I132" s="42">
        <f t="shared" ref="I132:L133" si="13">I133</f>
        <v>0</v>
      </c>
      <c r="J132" s="81">
        <f t="shared" si="13"/>
        <v>0</v>
      </c>
      <c r="K132" s="42">
        <f t="shared" si="13"/>
        <v>0</v>
      </c>
      <c r="L132" s="41">
        <f t="shared" si="13"/>
        <v>0</v>
      </c>
    </row>
    <row r="133" spans="1:12" ht="14.25" hidden="1" customHeight="1" collapsed="1">
      <c r="A133" s="55">
        <v>2</v>
      </c>
      <c r="B133" s="51">
        <v>7</v>
      </c>
      <c r="C133" s="51">
        <v>1</v>
      </c>
      <c r="D133" s="52">
        <v>1</v>
      </c>
      <c r="E133" s="52"/>
      <c r="F133" s="54"/>
      <c r="G133" s="53" t="s">
        <v>99</v>
      </c>
      <c r="H133" s="40">
        <v>104</v>
      </c>
      <c r="I133" s="42">
        <f t="shared" si="13"/>
        <v>0</v>
      </c>
      <c r="J133" s="81">
        <f t="shared" si="13"/>
        <v>0</v>
      </c>
      <c r="K133" s="42">
        <f t="shared" si="13"/>
        <v>0</v>
      </c>
      <c r="L133" s="41">
        <f t="shared" si="13"/>
        <v>0</v>
      </c>
    </row>
    <row r="134" spans="1:12" ht="15.75" hidden="1" customHeight="1" collapsed="1">
      <c r="A134" s="55">
        <v>2</v>
      </c>
      <c r="B134" s="51">
        <v>7</v>
      </c>
      <c r="C134" s="51">
        <v>1</v>
      </c>
      <c r="D134" s="52">
        <v>1</v>
      </c>
      <c r="E134" s="52">
        <v>1</v>
      </c>
      <c r="F134" s="54"/>
      <c r="G134" s="53" t="s">
        <v>99</v>
      </c>
      <c r="H134" s="40">
        <v>105</v>
      </c>
      <c r="I134" s="42">
        <f>SUM(I135:I136)</f>
        <v>0</v>
      </c>
      <c r="J134" s="81">
        <f>SUM(J135:J136)</f>
        <v>0</v>
      </c>
      <c r="K134" s="42">
        <f>SUM(K135:K136)</f>
        <v>0</v>
      </c>
      <c r="L134" s="41">
        <f>SUM(L135:L136)</f>
        <v>0</v>
      </c>
    </row>
    <row r="135" spans="1:12" ht="14.25" hidden="1" customHeight="1" collapsed="1">
      <c r="A135" s="71">
        <v>2</v>
      </c>
      <c r="B135" s="46">
        <v>7</v>
      </c>
      <c r="C135" s="71">
        <v>1</v>
      </c>
      <c r="D135" s="51">
        <v>1</v>
      </c>
      <c r="E135" s="44">
        <v>1</v>
      </c>
      <c r="F135" s="47">
        <v>1</v>
      </c>
      <c r="G135" s="45" t="s">
        <v>100</v>
      </c>
      <c r="H135" s="40">
        <v>106</v>
      </c>
      <c r="I135" s="95">
        <v>0</v>
      </c>
      <c r="J135" s="95">
        <v>0</v>
      </c>
      <c r="K135" s="95">
        <v>0</v>
      </c>
      <c r="L135" s="95">
        <v>0</v>
      </c>
    </row>
    <row r="136" spans="1:12" ht="14.25" hidden="1" customHeight="1" collapsed="1">
      <c r="A136" s="51">
        <v>2</v>
      </c>
      <c r="B136" s="51">
        <v>7</v>
      </c>
      <c r="C136" s="55">
        <v>1</v>
      </c>
      <c r="D136" s="51">
        <v>1</v>
      </c>
      <c r="E136" s="52">
        <v>1</v>
      </c>
      <c r="F136" s="54">
        <v>2</v>
      </c>
      <c r="G136" s="53" t="s">
        <v>101</v>
      </c>
      <c r="H136" s="40">
        <v>107</v>
      </c>
      <c r="I136" s="57">
        <v>0</v>
      </c>
      <c r="J136" s="57">
        <v>0</v>
      </c>
      <c r="K136" s="57">
        <v>0</v>
      </c>
      <c r="L136" s="57">
        <v>0</v>
      </c>
    </row>
    <row r="137" spans="1:12" ht="25.5" hidden="1" customHeight="1" collapsed="1">
      <c r="A137" s="63">
        <v>2</v>
      </c>
      <c r="B137" s="64">
        <v>7</v>
      </c>
      <c r="C137" s="63">
        <v>2</v>
      </c>
      <c r="D137" s="64"/>
      <c r="E137" s="65"/>
      <c r="F137" s="67"/>
      <c r="G137" s="66" t="s">
        <v>102</v>
      </c>
      <c r="H137" s="40">
        <v>108</v>
      </c>
      <c r="I137" s="49">
        <f t="shared" ref="I137:L138" si="14">I138</f>
        <v>0</v>
      </c>
      <c r="J137" s="83">
        <f t="shared" si="14"/>
        <v>0</v>
      </c>
      <c r="K137" s="49">
        <f t="shared" si="14"/>
        <v>0</v>
      </c>
      <c r="L137" s="50">
        <f t="shared" si="14"/>
        <v>0</v>
      </c>
    </row>
    <row r="138" spans="1:12" ht="25.5" hidden="1" customHeight="1" collapsed="1">
      <c r="A138" s="55">
        <v>2</v>
      </c>
      <c r="B138" s="51">
        <v>7</v>
      </c>
      <c r="C138" s="55">
        <v>2</v>
      </c>
      <c r="D138" s="51">
        <v>1</v>
      </c>
      <c r="E138" s="52"/>
      <c r="F138" s="54"/>
      <c r="G138" s="53" t="s">
        <v>103</v>
      </c>
      <c r="H138" s="40">
        <v>109</v>
      </c>
      <c r="I138" s="42">
        <f t="shared" si="14"/>
        <v>0</v>
      </c>
      <c r="J138" s="81">
        <f t="shared" si="14"/>
        <v>0</v>
      </c>
      <c r="K138" s="42">
        <f t="shared" si="14"/>
        <v>0</v>
      </c>
      <c r="L138" s="41">
        <f t="shared" si="14"/>
        <v>0</v>
      </c>
    </row>
    <row r="139" spans="1:12" ht="25.5" hidden="1" customHeight="1" collapsed="1">
      <c r="A139" s="55">
        <v>2</v>
      </c>
      <c r="B139" s="51">
        <v>7</v>
      </c>
      <c r="C139" s="55">
        <v>2</v>
      </c>
      <c r="D139" s="51">
        <v>1</v>
      </c>
      <c r="E139" s="52">
        <v>1</v>
      </c>
      <c r="F139" s="54"/>
      <c r="G139" s="53" t="s">
        <v>103</v>
      </c>
      <c r="H139" s="40">
        <v>110</v>
      </c>
      <c r="I139" s="42">
        <f>SUM(I140:I141)</f>
        <v>0</v>
      </c>
      <c r="J139" s="81">
        <f>SUM(J140:J141)</f>
        <v>0</v>
      </c>
      <c r="K139" s="42">
        <f>SUM(K140:K141)</f>
        <v>0</v>
      </c>
      <c r="L139" s="41">
        <f>SUM(L140:L141)</f>
        <v>0</v>
      </c>
    </row>
    <row r="140" spans="1:12" ht="12" hidden="1" customHeight="1" collapsed="1">
      <c r="A140" s="55">
        <v>2</v>
      </c>
      <c r="B140" s="51">
        <v>7</v>
      </c>
      <c r="C140" s="55">
        <v>2</v>
      </c>
      <c r="D140" s="51">
        <v>1</v>
      </c>
      <c r="E140" s="52">
        <v>1</v>
      </c>
      <c r="F140" s="54">
        <v>1</v>
      </c>
      <c r="G140" s="53" t="s">
        <v>104</v>
      </c>
      <c r="H140" s="40">
        <v>111</v>
      </c>
      <c r="I140" s="57">
        <v>0</v>
      </c>
      <c r="J140" s="57">
        <v>0</v>
      </c>
      <c r="K140" s="57">
        <v>0</v>
      </c>
      <c r="L140" s="57">
        <v>0</v>
      </c>
    </row>
    <row r="141" spans="1:12" ht="15" hidden="1" customHeight="1" collapsed="1">
      <c r="A141" s="55">
        <v>2</v>
      </c>
      <c r="B141" s="51">
        <v>7</v>
      </c>
      <c r="C141" s="55">
        <v>2</v>
      </c>
      <c r="D141" s="51">
        <v>1</v>
      </c>
      <c r="E141" s="52">
        <v>1</v>
      </c>
      <c r="F141" s="54">
        <v>2</v>
      </c>
      <c r="G141" s="53" t="s">
        <v>105</v>
      </c>
      <c r="H141" s="40">
        <v>112</v>
      </c>
      <c r="I141" s="57">
        <v>0</v>
      </c>
      <c r="J141" s="57">
        <v>0</v>
      </c>
      <c r="K141" s="57">
        <v>0</v>
      </c>
      <c r="L141" s="57">
        <v>0</v>
      </c>
    </row>
    <row r="142" spans="1:12" ht="15" hidden="1" customHeight="1" collapsed="1">
      <c r="A142" s="55">
        <v>2</v>
      </c>
      <c r="B142" s="51">
        <v>7</v>
      </c>
      <c r="C142" s="55">
        <v>2</v>
      </c>
      <c r="D142" s="51">
        <v>2</v>
      </c>
      <c r="E142" s="52"/>
      <c r="F142" s="54"/>
      <c r="G142" s="53" t="s">
        <v>106</v>
      </c>
      <c r="H142" s="40">
        <v>113</v>
      </c>
      <c r="I142" s="42">
        <f>I143</f>
        <v>0</v>
      </c>
      <c r="J142" s="42">
        <f>J143</f>
        <v>0</v>
      </c>
      <c r="K142" s="42">
        <f>K143</f>
        <v>0</v>
      </c>
      <c r="L142" s="42">
        <f>L143</f>
        <v>0</v>
      </c>
    </row>
    <row r="143" spans="1:12" ht="15" hidden="1" customHeight="1" collapsed="1">
      <c r="A143" s="55">
        <v>2</v>
      </c>
      <c r="B143" s="51">
        <v>7</v>
      </c>
      <c r="C143" s="55">
        <v>2</v>
      </c>
      <c r="D143" s="51">
        <v>2</v>
      </c>
      <c r="E143" s="52">
        <v>1</v>
      </c>
      <c r="F143" s="54"/>
      <c r="G143" s="53" t="s">
        <v>106</v>
      </c>
      <c r="H143" s="40">
        <v>114</v>
      </c>
      <c r="I143" s="42">
        <f>SUM(I144)</f>
        <v>0</v>
      </c>
      <c r="J143" s="42">
        <f>SUM(J144)</f>
        <v>0</v>
      </c>
      <c r="K143" s="42">
        <f>SUM(K144)</f>
        <v>0</v>
      </c>
      <c r="L143" s="42">
        <f>SUM(L144)</f>
        <v>0</v>
      </c>
    </row>
    <row r="144" spans="1:12" ht="15" hidden="1" customHeight="1" collapsed="1">
      <c r="A144" s="55">
        <v>2</v>
      </c>
      <c r="B144" s="51">
        <v>7</v>
      </c>
      <c r="C144" s="55">
        <v>2</v>
      </c>
      <c r="D144" s="51">
        <v>2</v>
      </c>
      <c r="E144" s="52">
        <v>1</v>
      </c>
      <c r="F144" s="54">
        <v>1</v>
      </c>
      <c r="G144" s="53" t="s">
        <v>106</v>
      </c>
      <c r="H144" s="40">
        <v>115</v>
      </c>
      <c r="I144" s="57">
        <v>0</v>
      </c>
      <c r="J144" s="57">
        <v>0</v>
      </c>
      <c r="K144" s="57">
        <v>0</v>
      </c>
      <c r="L144" s="57">
        <v>0</v>
      </c>
    </row>
    <row r="145" spans="1:12" hidden="1" collapsed="1">
      <c r="A145" s="55">
        <v>2</v>
      </c>
      <c r="B145" s="51">
        <v>7</v>
      </c>
      <c r="C145" s="55">
        <v>3</v>
      </c>
      <c r="D145" s="51"/>
      <c r="E145" s="52"/>
      <c r="F145" s="54"/>
      <c r="G145" s="53" t="s">
        <v>107</v>
      </c>
      <c r="H145" s="40">
        <v>116</v>
      </c>
      <c r="I145" s="42">
        <f t="shared" ref="I145:L146" si="15">I146</f>
        <v>0</v>
      </c>
      <c r="J145" s="81">
        <f t="shared" si="15"/>
        <v>0</v>
      </c>
      <c r="K145" s="42">
        <f t="shared" si="15"/>
        <v>0</v>
      </c>
      <c r="L145" s="41">
        <f t="shared" si="15"/>
        <v>0</v>
      </c>
    </row>
    <row r="146" spans="1:12" hidden="1" collapsed="1">
      <c r="A146" s="63">
        <v>2</v>
      </c>
      <c r="B146" s="72">
        <v>7</v>
      </c>
      <c r="C146" s="96">
        <v>3</v>
      </c>
      <c r="D146" s="72">
        <v>1</v>
      </c>
      <c r="E146" s="73"/>
      <c r="F146" s="74"/>
      <c r="G146" s="75" t="s">
        <v>107</v>
      </c>
      <c r="H146" s="40">
        <v>117</v>
      </c>
      <c r="I146" s="69">
        <f t="shared" si="15"/>
        <v>0</v>
      </c>
      <c r="J146" s="94">
        <f t="shared" si="15"/>
        <v>0</v>
      </c>
      <c r="K146" s="69">
        <f t="shared" si="15"/>
        <v>0</v>
      </c>
      <c r="L146" s="68">
        <f t="shared" si="15"/>
        <v>0</v>
      </c>
    </row>
    <row r="147" spans="1:12" hidden="1" collapsed="1">
      <c r="A147" s="55">
        <v>2</v>
      </c>
      <c r="B147" s="51">
        <v>7</v>
      </c>
      <c r="C147" s="55">
        <v>3</v>
      </c>
      <c r="D147" s="51">
        <v>1</v>
      </c>
      <c r="E147" s="52">
        <v>1</v>
      </c>
      <c r="F147" s="54"/>
      <c r="G147" s="53" t="s">
        <v>107</v>
      </c>
      <c r="H147" s="40">
        <v>118</v>
      </c>
      <c r="I147" s="42">
        <f>SUM(I148:I149)</f>
        <v>0</v>
      </c>
      <c r="J147" s="81">
        <f>SUM(J148:J149)</f>
        <v>0</v>
      </c>
      <c r="K147" s="42">
        <f>SUM(K148:K149)</f>
        <v>0</v>
      </c>
      <c r="L147" s="41">
        <f>SUM(L148:L149)</f>
        <v>0</v>
      </c>
    </row>
    <row r="148" spans="1:12" hidden="1" collapsed="1">
      <c r="A148" s="71">
        <v>2</v>
      </c>
      <c r="B148" s="46">
        <v>7</v>
      </c>
      <c r="C148" s="71">
        <v>3</v>
      </c>
      <c r="D148" s="46">
        <v>1</v>
      </c>
      <c r="E148" s="44">
        <v>1</v>
      </c>
      <c r="F148" s="47">
        <v>1</v>
      </c>
      <c r="G148" s="45" t="s">
        <v>108</v>
      </c>
      <c r="H148" s="40">
        <v>119</v>
      </c>
      <c r="I148" s="95">
        <v>0</v>
      </c>
      <c r="J148" s="95">
        <v>0</v>
      </c>
      <c r="K148" s="95">
        <v>0</v>
      </c>
      <c r="L148" s="95">
        <v>0</v>
      </c>
    </row>
    <row r="149" spans="1:12" ht="16.5" hidden="1" customHeight="1" collapsed="1">
      <c r="A149" s="55">
        <v>2</v>
      </c>
      <c r="B149" s="51">
        <v>7</v>
      </c>
      <c r="C149" s="55">
        <v>3</v>
      </c>
      <c r="D149" s="51">
        <v>1</v>
      </c>
      <c r="E149" s="52">
        <v>1</v>
      </c>
      <c r="F149" s="54">
        <v>2</v>
      </c>
      <c r="G149" s="53" t="s">
        <v>109</v>
      </c>
      <c r="H149" s="40">
        <v>120</v>
      </c>
      <c r="I149" s="57">
        <v>0</v>
      </c>
      <c r="J149" s="58">
        <v>0</v>
      </c>
      <c r="K149" s="58">
        <v>0</v>
      </c>
      <c r="L149" s="58">
        <v>0</v>
      </c>
    </row>
    <row r="150" spans="1:12" ht="15" hidden="1" customHeight="1" collapsed="1">
      <c r="A150" s="84">
        <v>2</v>
      </c>
      <c r="B150" s="84">
        <v>8</v>
      </c>
      <c r="C150" s="36"/>
      <c r="D150" s="60"/>
      <c r="E150" s="43"/>
      <c r="F150" s="97"/>
      <c r="G150" s="48" t="s">
        <v>110</v>
      </c>
      <c r="H150" s="40">
        <v>121</v>
      </c>
      <c r="I150" s="62">
        <f>I151</f>
        <v>0</v>
      </c>
      <c r="J150" s="82">
        <f>J151</f>
        <v>0</v>
      </c>
      <c r="K150" s="62">
        <f>K151</f>
        <v>0</v>
      </c>
      <c r="L150" s="61">
        <f>L151</f>
        <v>0</v>
      </c>
    </row>
    <row r="151" spans="1:12" ht="14.25" hidden="1" customHeight="1" collapsed="1">
      <c r="A151" s="63">
        <v>2</v>
      </c>
      <c r="B151" s="63">
        <v>8</v>
      </c>
      <c r="C151" s="63">
        <v>1</v>
      </c>
      <c r="D151" s="64"/>
      <c r="E151" s="65"/>
      <c r="F151" s="67"/>
      <c r="G151" s="45" t="s">
        <v>110</v>
      </c>
      <c r="H151" s="40">
        <v>122</v>
      </c>
      <c r="I151" s="62">
        <f>I152+I157</f>
        <v>0</v>
      </c>
      <c r="J151" s="82">
        <f>J152+J157</f>
        <v>0</v>
      </c>
      <c r="K151" s="62">
        <f>K152+K157</f>
        <v>0</v>
      </c>
      <c r="L151" s="61">
        <f>L152+L157</f>
        <v>0</v>
      </c>
    </row>
    <row r="152" spans="1:12" ht="13.5" hidden="1" customHeight="1" collapsed="1">
      <c r="A152" s="55">
        <v>2</v>
      </c>
      <c r="B152" s="51">
        <v>8</v>
      </c>
      <c r="C152" s="53">
        <v>1</v>
      </c>
      <c r="D152" s="51">
        <v>1</v>
      </c>
      <c r="E152" s="52"/>
      <c r="F152" s="54"/>
      <c r="G152" s="53" t="s">
        <v>111</v>
      </c>
      <c r="H152" s="40">
        <v>123</v>
      </c>
      <c r="I152" s="42">
        <f>I153</f>
        <v>0</v>
      </c>
      <c r="J152" s="81">
        <f>J153</f>
        <v>0</v>
      </c>
      <c r="K152" s="42">
        <f>K153</f>
        <v>0</v>
      </c>
      <c r="L152" s="41">
        <f>L153</f>
        <v>0</v>
      </c>
    </row>
    <row r="153" spans="1:12" ht="13.5" hidden="1" customHeight="1" collapsed="1">
      <c r="A153" s="55">
        <v>2</v>
      </c>
      <c r="B153" s="51">
        <v>8</v>
      </c>
      <c r="C153" s="45">
        <v>1</v>
      </c>
      <c r="D153" s="46">
        <v>1</v>
      </c>
      <c r="E153" s="44">
        <v>1</v>
      </c>
      <c r="F153" s="47"/>
      <c r="G153" s="53" t="s">
        <v>111</v>
      </c>
      <c r="H153" s="40">
        <v>124</v>
      </c>
      <c r="I153" s="62">
        <f>SUM(I154:I156)</f>
        <v>0</v>
      </c>
      <c r="J153" s="62">
        <f>SUM(J154:J156)</f>
        <v>0</v>
      </c>
      <c r="K153" s="62">
        <f>SUM(K154:K156)</f>
        <v>0</v>
      </c>
      <c r="L153" s="62">
        <f>SUM(L154:L156)</f>
        <v>0</v>
      </c>
    </row>
    <row r="154" spans="1:12" ht="13.5" hidden="1" customHeight="1" collapsed="1">
      <c r="A154" s="51">
        <v>2</v>
      </c>
      <c r="B154" s="46">
        <v>8</v>
      </c>
      <c r="C154" s="53">
        <v>1</v>
      </c>
      <c r="D154" s="51">
        <v>1</v>
      </c>
      <c r="E154" s="52">
        <v>1</v>
      </c>
      <c r="F154" s="54">
        <v>1</v>
      </c>
      <c r="G154" s="53" t="s">
        <v>112</v>
      </c>
      <c r="H154" s="40">
        <v>125</v>
      </c>
      <c r="I154" s="57">
        <v>0</v>
      </c>
      <c r="J154" s="57">
        <v>0</v>
      </c>
      <c r="K154" s="57">
        <v>0</v>
      </c>
      <c r="L154" s="57">
        <v>0</v>
      </c>
    </row>
    <row r="155" spans="1:12" ht="15.75" hidden="1" customHeight="1" collapsed="1">
      <c r="A155" s="63">
        <v>2</v>
      </c>
      <c r="B155" s="72">
        <v>8</v>
      </c>
      <c r="C155" s="75">
        <v>1</v>
      </c>
      <c r="D155" s="72">
        <v>1</v>
      </c>
      <c r="E155" s="73">
        <v>1</v>
      </c>
      <c r="F155" s="74">
        <v>2</v>
      </c>
      <c r="G155" s="75" t="s">
        <v>113</v>
      </c>
      <c r="H155" s="40">
        <v>126</v>
      </c>
      <c r="I155" s="98">
        <v>0</v>
      </c>
      <c r="J155" s="98">
        <v>0</v>
      </c>
      <c r="K155" s="98">
        <v>0</v>
      </c>
      <c r="L155" s="98">
        <v>0</v>
      </c>
    </row>
    <row r="156" spans="1:12" hidden="1" collapsed="1">
      <c r="A156" s="63">
        <v>2</v>
      </c>
      <c r="B156" s="72">
        <v>8</v>
      </c>
      <c r="C156" s="75">
        <v>1</v>
      </c>
      <c r="D156" s="72">
        <v>1</v>
      </c>
      <c r="E156" s="73">
        <v>1</v>
      </c>
      <c r="F156" s="74">
        <v>3</v>
      </c>
      <c r="G156" s="75" t="s">
        <v>114</v>
      </c>
      <c r="H156" s="40">
        <v>127</v>
      </c>
      <c r="I156" s="98">
        <v>0</v>
      </c>
      <c r="J156" s="99">
        <v>0</v>
      </c>
      <c r="K156" s="98">
        <v>0</v>
      </c>
      <c r="L156" s="76">
        <v>0</v>
      </c>
    </row>
    <row r="157" spans="1:12" ht="15" hidden="1" customHeight="1" collapsed="1">
      <c r="A157" s="55">
        <v>2</v>
      </c>
      <c r="B157" s="51">
        <v>8</v>
      </c>
      <c r="C157" s="53">
        <v>1</v>
      </c>
      <c r="D157" s="51">
        <v>2</v>
      </c>
      <c r="E157" s="52"/>
      <c r="F157" s="54"/>
      <c r="G157" s="53" t="s">
        <v>115</v>
      </c>
      <c r="H157" s="40">
        <v>128</v>
      </c>
      <c r="I157" s="42">
        <f t="shared" ref="I157:L158" si="16">I158</f>
        <v>0</v>
      </c>
      <c r="J157" s="81">
        <f t="shared" si="16"/>
        <v>0</v>
      </c>
      <c r="K157" s="42">
        <f t="shared" si="16"/>
        <v>0</v>
      </c>
      <c r="L157" s="41">
        <f t="shared" si="16"/>
        <v>0</v>
      </c>
    </row>
    <row r="158" spans="1:12" hidden="1" collapsed="1">
      <c r="A158" s="55">
        <v>2</v>
      </c>
      <c r="B158" s="51">
        <v>8</v>
      </c>
      <c r="C158" s="53">
        <v>1</v>
      </c>
      <c r="D158" s="51">
        <v>2</v>
      </c>
      <c r="E158" s="52">
        <v>1</v>
      </c>
      <c r="F158" s="54"/>
      <c r="G158" s="53" t="s">
        <v>115</v>
      </c>
      <c r="H158" s="40">
        <v>129</v>
      </c>
      <c r="I158" s="42">
        <f t="shared" si="16"/>
        <v>0</v>
      </c>
      <c r="J158" s="81">
        <f t="shared" si="16"/>
        <v>0</v>
      </c>
      <c r="K158" s="42">
        <f t="shared" si="16"/>
        <v>0</v>
      </c>
      <c r="L158" s="41">
        <f t="shared" si="16"/>
        <v>0</v>
      </c>
    </row>
    <row r="159" spans="1:12" hidden="1" collapsed="1">
      <c r="A159" s="63">
        <v>2</v>
      </c>
      <c r="B159" s="64">
        <v>8</v>
      </c>
      <c r="C159" s="66">
        <v>1</v>
      </c>
      <c r="D159" s="64">
        <v>2</v>
      </c>
      <c r="E159" s="65">
        <v>1</v>
      </c>
      <c r="F159" s="67">
        <v>1</v>
      </c>
      <c r="G159" s="53" t="s">
        <v>115</v>
      </c>
      <c r="H159" s="40">
        <v>130</v>
      </c>
      <c r="I159" s="100">
        <v>0</v>
      </c>
      <c r="J159" s="58">
        <v>0</v>
      </c>
      <c r="K159" s="58">
        <v>0</v>
      </c>
      <c r="L159" s="58">
        <v>0</v>
      </c>
    </row>
    <row r="160" spans="1:12" ht="39.75" hidden="1" customHeight="1" collapsed="1">
      <c r="A160" s="84">
        <v>2</v>
      </c>
      <c r="B160" s="36">
        <v>9</v>
      </c>
      <c r="C160" s="38"/>
      <c r="D160" s="36"/>
      <c r="E160" s="37"/>
      <c r="F160" s="39"/>
      <c r="G160" s="38" t="s">
        <v>116</v>
      </c>
      <c r="H160" s="40">
        <v>131</v>
      </c>
      <c r="I160" s="42">
        <f>I161+I165</f>
        <v>0</v>
      </c>
      <c r="J160" s="81">
        <f>J161+J165</f>
        <v>0</v>
      </c>
      <c r="K160" s="42">
        <f>K161+K165</f>
        <v>0</v>
      </c>
      <c r="L160" s="41">
        <f>L161+L165</f>
        <v>0</v>
      </c>
    </row>
    <row r="161" spans="1:12" s="66" customFormat="1" ht="39" hidden="1" customHeight="1" collapsed="1">
      <c r="A161" s="55">
        <v>2</v>
      </c>
      <c r="B161" s="51">
        <v>9</v>
      </c>
      <c r="C161" s="53">
        <v>1</v>
      </c>
      <c r="D161" s="51"/>
      <c r="E161" s="52"/>
      <c r="F161" s="54"/>
      <c r="G161" s="53" t="s">
        <v>117</v>
      </c>
      <c r="H161" s="40">
        <v>132</v>
      </c>
      <c r="I161" s="42">
        <f t="shared" ref="I161:L163" si="17">I162</f>
        <v>0</v>
      </c>
      <c r="J161" s="81">
        <f t="shared" si="17"/>
        <v>0</v>
      </c>
      <c r="K161" s="42">
        <f t="shared" si="17"/>
        <v>0</v>
      </c>
      <c r="L161" s="41">
        <f t="shared" si="17"/>
        <v>0</v>
      </c>
    </row>
    <row r="162" spans="1:12" ht="42.75" hidden="1" customHeight="1" collapsed="1">
      <c r="A162" s="71">
        <v>2</v>
      </c>
      <c r="B162" s="46">
        <v>9</v>
      </c>
      <c r="C162" s="45">
        <v>1</v>
      </c>
      <c r="D162" s="46">
        <v>1</v>
      </c>
      <c r="E162" s="44"/>
      <c r="F162" s="47"/>
      <c r="G162" s="53" t="s">
        <v>118</v>
      </c>
      <c r="H162" s="40">
        <v>133</v>
      </c>
      <c r="I162" s="62">
        <f t="shared" si="17"/>
        <v>0</v>
      </c>
      <c r="J162" s="82">
        <f t="shared" si="17"/>
        <v>0</v>
      </c>
      <c r="K162" s="62">
        <f t="shared" si="17"/>
        <v>0</v>
      </c>
      <c r="L162" s="61">
        <f t="shared" si="17"/>
        <v>0</v>
      </c>
    </row>
    <row r="163" spans="1:12" ht="38.25" hidden="1" customHeight="1" collapsed="1">
      <c r="A163" s="55">
        <v>2</v>
      </c>
      <c r="B163" s="51">
        <v>9</v>
      </c>
      <c r="C163" s="55">
        <v>1</v>
      </c>
      <c r="D163" s="51">
        <v>1</v>
      </c>
      <c r="E163" s="52">
        <v>1</v>
      </c>
      <c r="F163" s="54"/>
      <c r="G163" s="53" t="s">
        <v>118</v>
      </c>
      <c r="H163" s="40">
        <v>134</v>
      </c>
      <c r="I163" s="42">
        <f t="shared" si="17"/>
        <v>0</v>
      </c>
      <c r="J163" s="81">
        <f t="shared" si="17"/>
        <v>0</v>
      </c>
      <c r="K163" s="42">
        <f t="shared" si="17"/>
        <v>0</v>
      </c>
      <c r="L163" s="41">
        <f t="shared" si="17"/>
        <v>0</v>
      </c>
    </row>
    <row r="164" spans="1:12" ht="38.25" hidden="1" customHeight="1" collapsed="1">
      <c r="A164" s="71">
        <v>2</v>
      </c>
      <c r="B164" s="46">
        <v>9</v>
      </c>
      <c r="C164" s="46">
        <v>1</v>
      </c>
      <c r="D164" s="46">
        <v>1</v>
      </c>
      <c r="E164" s="44">
        <v>1</v>
      </c>
      <c r="F164" s="47">
        <v>1</v>
      </c>
      <c r="G164" s="53" t="s">
        <v>118</v>
      </c>
      <c r="H164" s="40">
        <v>135</v>
      </c>
      <c r="I164" s="95">
        <v>0</v>
      </c>
      <c r="J164" s="95">
        <v>0</v>
      </c>
      <c r="K164" s="95">
        <v>0</v>
      </c>
      <c r="L164" s="95">
        <v>0</v>
      </c>
    </row>
    <row r="165" spans="1:12" ht="41.25" hidden="1" customHeight="1" collapsed="1">
      <c r="A165" s="55">
        <v>2</v>
      </c>
      <c r="B165" s="51">
        <v>9</v>
      </c>
      <c r="C165" s="51">
        <v>2</v>
      </c>
      <c r="D165" s="51"/>
      <c r="E165" s="52"/>
      <c r="F165" s="54"/>
      <c r="G165" s="53" t="s">
        <v>119</v>
      </c>
      <c r="H165" s="40">
        <v>136</v>
      </c>
      <c r="I165" s="42">
        <f>SUM(I166+I171)</f>
        <v>0</v>
      </c>
      <c r="J165" s="42">
        <f>SUM(J166+J171)</f>
        <v>0</v>
      </c>
      <c r="K165" s="42">
        <f>SUM(K166+K171)</f>
        <v>0</v>
      </c>
      <c r="L165" s="42">
        <f>SUM(L166+L171)</f>
        <v>0</v>
      </c>
    </row>
    <row r="166" spans="1:12" ht="44.25" hidden="1" customHeight="1" collapsed="1">
      <c r="A166" s="55">
        <v>2</v>
      </c>
      <c r="B166" s="51">
        <v>9</v>
      </c>
      <c r="C166" s="51">
        <v>2</v>
      </c>
      <c r="D166" s="46">
        <v>1</v>
      </c>
      <c r="E166" s="44"/>
      <c r="F166" s="47"/>
      <c r="G166" s="45" t="s">
        <v>120</v>
      </c>
      <c r="H166" s="40">
        <v>137</v>
      </c>
      <c r="I166" s="62">
        <f>I167</f>
        <v>0</v>
      </c>
      <c r="J166" s="82">
        <f>J167</f>
        <v>0</v>
      </c>
      <c r="K166" s="62">
        <f>K167</f>
        <v>0</v>
      </c>
      <c r="L166" s="61">
        <f>L167</f>
        <v>0</v>
      </c>
    </row>
    <row r="167" spans="1:12" ht="40.5" hidden="1" customHeight="1" collapsed="1">
      <c r="A167" s="71">
        <v>2</v>
      </c>
      <c r="B167" s="46">
        <v>9</v>
      </c>
      <c r="C167" s="46">
        <v>2</v>
      </c>
      <c r="D167" s="51">
        <v>1</v>
      </c>
      <c r="E167" s="52">
        <v>1</v>
      </c>
      <c r="F167" s="54"/>
      <c r="G167" s="45" t="s">
        <v>121</v>
      </c>
      <c r="H167" s="40">
        <v>138</v>
      </c>
      <c r="I167" s="42">
        <f>SUM(I168:I170)</f>
        <v>0</v>
      </c>
      <c r="J167" s="81">
        <f>SUM(J168:J170)</f>
        <v>0</v>
      </c>
      <c r="K167" s="42">
        <f>SUM(K168:K170)</f>
        <v>0</v>
      </c>
      <c r="L167" s="41">
        <f>SUM(L168:L170)</f>
        <v>0</v>
      </c>
    </row>
    <row r="168" spans="1:12" ht="53.25" hidden="1" customHeight="1" collapsed="1">
      <c r="A168" s="63">
        <v>2</v>
      </c>
      <c r="B168" s="72">
        <v>9</v>
      </c>
      <c r="C168" s="72">
        <v>2</v>
      </c>
      <c r="D168" s="72">
        <v>1</v>
      </c>
      <c r="E168" s="73">
        <v>1</v>
      </c>
      <c r="F168" s="74">
        <v>1</v>
      </c>
      <c r="G168" s="45" t="s">
        <v>122</v>
      </c>
      <c r="H168" s="40">
        <v>139</v>
      </c>
      <c r="I168" s="98">
        <v>0</v>
      </c>
      <c r="J168" s="56">
        <v>0</v>
      </c>
      <c r="K168" s="56">
        <v>0</v>
      </c>
      <c r="L168" s="56">
        <v>0</v>
      </c>
    </row>
    <row r="169" spans="1:12" ht="51.75" hidden="1" customHeight="1" collapsed="1">
      <c r="A169" s="55">
        <v>2</v>
      </c>
      <c r="B169" s="51">
        <v>9</v>
      </c>
      <c r="C169" s="51">
        <v>2</v>
      </c>
      <c r="D169" s="51">
        <v>1</v>
      </c>
      <c r="E169" s="52">
        <v>1</v>
      </c>
      <c r="F169" s="54">
        <v>2</v>
      </c>
      <c r="G169" s="45" t="s">
        <v>123</v>
      </c>
      <c r="H169" s="40">
        <v>140</v>
      </c>
      <c r="I169" s="57">
        <v>0</v>
      </c>
      <c r="J169" s="101">
        <v>0</v>
      </c>
      <c r="K169" s="101">
        <v>0</v>
      </c>
      <c r="L169" s="101">
        <v>0</v>
      </c>
    </row>
    <row r="170" spans="1:12" ht="54.75" hidden="1" customHeight="1" collapsed="1">
      <c r="A170" s="55">
        <v>2</v>
      </c>
      <c r="B170" s="51">
        <v>9</v>
      </c>
      <c r="C170" s="51">
        <v>2</v>
      </c>
      <c r="D170" s="51">
        <v>1</v>
      </c>
      <c r="E170" s="52">
        <v>1</v>
      </c>
      <c r="F170" s="54">
        <v>3</v>
      </c>
      <c r="G170" s="45" t="s">
        <v>124</v>
      </c>
      <c r="H170" s="40">
        <v>141</v>
      </c>
      <c r="I170" s="57">
        <v>0</v>
      </c>
      <c r="J170" s="57">
        <v>0</v>
      </c>
      <c r="K170" s="57">
        <v>0</v>
      </c>
      <c r="L170" s="57">
        <v>0</v>
      </c>
    </row>
    <row r="171" spans="1:12" ht="39" hidden="1" customHeight="1" collapsed="1">
      <c r="A171" s="102">
        <v>2</v>
      </c>
      <c r="B171" s="102">
        <v>9</v>
      </c>
      <c r="C171" s="102">
        <v>2</v>
      </c>
      <c r="D171" s="102">
        <v>2</v>
      </c>
      <c r="E171" s="102"/>
      <c r="F171" s="102"/>
      <c r="G171" s="53" t="s">
        <v>125</v>
      </c>
      <c r="H171" s="40">
        <v>142</v>
      </c>
      <c r="I171" s="42">
        <f>I172</f>
        <v>0</v>
      </c>
      <c r="J171" s="81">
        <f>J172</f>
        <v>0</v>
      </c>
      <c r="K171" s="42">
        <f>K172</f>
        <v>0</v>
      </c>
      <c r="L171" s="41">
        <f>L172</f>
        <v>0</v>
      </c>
    </row>
    <row r="172" spans="1:12" ht="43.5" hidden="1" customHeight="1" collapsed="1">
      <c r="A172" s="55">
        <v>2</v>
      </c>
      <c r="B172" s="51">
        <v>9</v>
      </c>
      <c r="C172" s="51">
        <v>2</v>
      </c>
      <c r="D172" s="51">
        <v>2</v>
      </c>
      <c r="E172" s="52">
        <v>1</v>
      </c>
      <c r="F172" s="54"/>
      <c r="G172" s="45" t="s">
        <v>126</v>
      </c>
      <c r="H172" s="40">
        <v>143</v>
      </c>
      <c r="I172" s="62">
        <f>SUM(I173:I175)</f>
        <v>0</v>
      </c>
      <c r="J172" s="62">
        <f>SUM(J173:J175)</f>
        <v>0</v>
      </c>
      <c r="K172" s="62">
        <f>SUM(K173:K175)</f>
        <v>0</v>
      </c>
      <c r="L172" s="62">
        <f>SUM(L173:L175)</f>
        <v>0</v>
      </c>
    </row>
    <row r="173" spans="1:12" ht="54.75" hidden="1" customHeight="1" collapsed="1">
      <c r="A173" s="55">
        <v>2</v>
      </c>
      <c r="B173" s="51">
        <v>9</v>
      </c>
      <c r="C173" s="51">
        <v>2</v>
      </c>
      <c r="D173" s="51">
        <v>2</v>
      </c>
      <c r="E173" s="51">
        <v>1</v>
      </c>
      <c r="F173" s="54">
        <v>1</v>
      </c>
      <c r="G173" s="103" t="s">
        <v>127</v>
      </c>
      <c r="H173" s="40">
        <v>144</v>
      </c>
      <c r="I173" s="57">
        <v>0</v>
      </c>
      <c r="J173" s="56">
        <v>0</v>
      </c>
      <c r="K173" s="56">
        <v>0</v>
      </c>
      <c r="L173" s="56">
        <v>0</v>
      </c>
    </row>
    <row r="174" spans="1:12" ht="54" hidden="1" customHeight="1" collapsed="1">
      <c r="A174" s="64">
        <v>2</v>
      </c>
      <c r="B174" s="66">
        <v>9</v>
      </c>
      <c r="C174" s="64">
        <v>2</v>
      </c>
      <c r="D174" s="65">
        <v>2</v>
      </c>
      <c r="E174" s="65">
        <v>1</v>
      </c>
      <c r="F174" s="67">
        <v>2</v>
      </c>
      <c r="G174" s="66" t="s">
        <v>128</v>
      </c>
      <c r="H174" s="40">
        <v>145</v>
      </c>
      <c r="I174" s="56">
        <v>0</v>
      </c>
      <c r="J174" s="58">
        <v>0</v>
      </c>
      <c r="K174" s="58">
        <v>0</v>
      </c>
      <c r="L174" s="58">
        <v>0</v>
      </c>
    </row>
    <row r="175" spans="1:12" ht="54" hidden="1" customHeight="1" collapsed="1">
      <c r="A175" s="51">
        <v>2</v>
      </c>
      <c r="B175" s="75">
        <v>9</v>
      </c>
      <c r="C175" s="72">
        <v>2</v>
      </c>
      <c r="D175" s="73">
        <v>2</v>
      </c>
      <c r="E175" s="73">
        <v>1</v>
      </c>
      <c r="F175" s="74">
        <v>3</v>
      </c>
      <c r="G175" s="75" t="s">
        <v>129</v>
      </c>
      <c r="H175" s="40">
        <v>146</v>
      </c>
      <c r="I175" s="101">
        <v>0</v>
      </c>
      <c r="J175" s="101">
        <v>0</v>
      </c>
      <c r="K175" s="101">
        <v>0</v>
      </c>
      <c r="L175" s="101">
        <v>0</v>
      </c>
    </row>
    <row r="176" spans="1:12" ht="76.5" hidden="1" customHeight="1" collapsed="1">
      <c r="A176" s="36">
        <v>3</v>
      </c>
      <c r="B176" s="38"/>
      <c r="C176" s="36"/>
      <c r="D176" s="37"/>
      <c r="E176" s="37"/>
      <c r="F176" s="39"/>
      <c r="G176" s="89" t="s">
        <v>130</v>
      </c>
      <c r="H176" s="40">
        <v>147</v>
      </c>
      <c r="I176" s="41">
        <f>SUM(I177+I230+I295)</f>
        <v>0</v>
      </c>
      <c r="J176" s="81">
        <f>SUM(J177+J230+J295)</f>
        <v>0</v>
      </c>
      <c r="K176" s="42">
        <f>SUM(K177+K230+K295)</f>
        <v>0</v>
      </c>
      <c r="L176" s="41">
        <f>SUM(L177+L230+L295)</f>
        <v>0</v>
      </c>
    </row>
    <row r="177" spans="1:16" ht="34.5" hidden="1" customHeight="1" collapsed="1">
      <c r="A177" s="84">
        <v>3</v>
      </c>
      <c r="B177" s="36">
        <v>1</v>
      </c>
      <c r="C177" s="60"/>
      <c r="D177" s="43"/>
      <c r="E177" s="43"/>
      <c r="F177" s="97"/>
      <c r="G177" s="80" t="s">
        <v>131</v>
      </c>
      <c r="H177" s="40">
        <v>148</v>
      </c>
      <c r="I177" s="41">
        <f>SUM(I178+I201+I208+I220+I224)</f>
        <v>0</v>
      </c>
      <c r="J177" s="61">
        <f>SUM(J178+J201+J208+J220+J224)</f>
        <v>0</v>
      </c>
      <c r="K177" s="61">
        <f>SUM(K178+K201+K208+K220+K224)</f>
        <v>0</v>
      </c>
      <c r="L177" s="61">
        <f>SUM(L178+L201+L208+L220+L224)</f>
        <v>0</v>
      </c>
    </row>
    <row r="178" spans="1:16" ht="30.75" hidden="1" customHeight="1" collapsed="1">
      <c r="A178" s="46">
        <v>3</v>
      </c>
      <c r="B178" s="45">
        <v>1</v>
      </c>
      <c r="C178" s="46">
        <v>1</v>
      </c>
      <c r="D178" s="44"/>
      <c r="E178" s="44"/>
      <c r="F178" s="104"/>
      <c r="G178" s="55" t="s">
        <v>132</v>
      </c>
      <c r="H178" s="40">
        <v>149</v>
      </c>
      <c r="I178" s="61">
        <f>SUM(I179+I182+I187+I193+I198)</f>
        <v>0</v>
      </c>
      <c r="J178" s="81">
        <f>SUM(J179+J182+J187+J193+J198)</f>
        <v>0</v>
      </c>
      <c r="K178" s="42">
        <f>SUM(K179+K182+K187+K193+K198)</f>
        <v>0</v>
      </c>
      <c r="L178" s="41">
        <f>SUM(L179+L182+L187+L193+L198)</f>
        <v>0</v>
      </c>
    </row>
    <row r="179" spans="1:16" ht="12.75" hidden="1" customHeight="1" collapsed="1">
      <c r="A179" s="51">
        <v>3</v>
      </c>
      <c r="B179" s="53">
        <v>1</v>
      </c>
      <c r="C179" s="51">
        <v>1</v>
      </c>
      <c r="D179" s="52">
        <v>1</v>
      </c>
      <c r="E179" s="52"/>
      <c r="F179" s="105"/>
      <c r="G179" s="55" t="s">
        <v>133</v>
      </c>
      <c r="H179" s="40">
        <v>150</v>
      </c>
      <c r="I179" s="41">
        <f t="shared" ref="I179:L180" si="18">I180</f>
        <v>0</v>
      </c>
      <c r="J179" s="82">
        <f t="shared" si="18"/>
        <v>0</v>
      </c>
      <c r="K179" s="62">
        <f t="shared" si="18"/>
        <v>0</v>
      </c>
      <c r="L179" s="61">
        <f t="shared" si="18"/>
        <v>0</v>
      </c>
    </row>
    <row r="180" spans="1:16" ht="13.5" hidden="1" customHeight="1" collapsed="1">
      <c r="A180" s="51">
        <v>3</v>
      </c>
      <c r="B180" s="53">
        <v>1</v>
      </c>
      <c r="C180" s="51">
        <v>1</v>
      </c>
      <c r="D180" s="52">
        <v>1</v>
      </c>
      <c r="E180" s="52">
        <v>1</v>
      </c>
      <c r="F180" s="85"/>
      <c r="G180" s="55" t="s">
        <v>134</v>
      </c>
      <c r="H180" s="40">
        <v>151</v>
      </c>
      <c r="I180" s="61">
        <f t="shared" si="18"/>
        <v>0</v>
      </c>
      <c r="J180" s="41">
        <f t="shared" si="18"/>
        <v>0</v>
      </c>
      <c r="K180" s="41">
        <f t="shared" si="18"/>
        <v>0</v>
      </c>
      <c r="L180" s="41">
        <f t="shared" si="18"/>
        <v>0</v>
      </c>
    </row>
    <row r="181" spans="1:16" ht="13.5" hidden="1" customHeight="1" collapsed="1">
      <c r="A181" s="51">
        <v>3</v>
      </c>
      <c r="B181" s="53">
        <v>1</v>
      </c>
      <c r="C181" s="51">
        <v>1</v>
      </c>
      <c r="D181" s="52">
        <v>1</v>
      </c>
      <c r="E181" s="52">
        <v>1</v>
      </c>
      <c r="F181" s="85">
        <v>1</v>
      </c>
      <c r="G181" s="55" t="s">
        <v>134</v>
      </c>
      <c r="H181" s="40">
        <v>152</v>
      </c>
      <c r="I181" s="58">
        <v>0</v>
      </c>
      <c r="J181" s="58">
        <v>0</v>
      </c>
      <c r="K181" s="58">
        <v>0</v>
      </c>
      <c r="L181" s="58">
        <v>0</v>
      </c>
    </row>
    <row r="182" spans="1:16" ht="14.25" hidden="1" customHeight="1" collapsed="1">
      <c r="A182" s="46">
        <v>3</v>
      </c>
      <c r="B182" s="44">
        <v>1</v>
      </c>
      <c r="C182" s="44">
        <v>1</v>
      </c>
      <c r="D182" s="44">
        <v>2</v>
      </c>
      <c r="E182" s="44"/>
      <c r="F182" s="47"/>
      <c r="G182" s="45" t="s">
        <v>135</v>
      </c>
      <c r="H182" s="40">
        <v>153</v>
      </c>
      <c r="I182" s="61">
        <f>I183</f>
        <v>0</v>
      </c>
      <c r="J182" s="82">
        <f>J183</f>
        <v>0</v>
      </c>
      <c r="K182" s="62">
        <f>K183</f>
        <v>0</v>
      </c>
      <c r="L182" s="61">
        <f>L183</f>
        <v>0</v>
      </c>
    </row>
    <row r="183" spans="1:16" ht="13.5" hidden="1" customHeight="1" collapsed="1">
      <c r="A183" s="51">
        <v>3</v>
      </c>
      <c r="B183" s="52">
        <v>1</v>
      </c>
      <c r="C183" s="52">
        <v>1</v>
      </c>
      <c r="D183" s="52">
        <v>2</v>
      </c>
      <c r="E183" s="52">
        <v>1</v>
      </c>
      <c r="F183" s="54"/>
      <c r="G183" s="45" t="s">
        <v>135</v>
      </c>
      <c r="H183" s="40">
        <v>154</v>
      </c>
      <c r="I183" s="41">
        <f>SUM(I184:I186)</f>
        <v>0</v>
      </c>
      <c r="J183" s="81">
        <f>SUM(J184:J186)</f>
        <v>0</v>
      </c>
      <c r="K183" s="42">
        <f>SUM(K184:K186)</f>
        <v>0</v>
      </c>
      <c r="L183" s="41">
        <f>SUM(L184:L186)</f>
        <v>0</v>
      </c>
    </row>
    <row r="184" spans="1:16" ht="14.25" hidden="1" customHeight="1" collapsed="1">
      <c r="A184" s="46">
        <v>3</v>
      </c>
      <c r="B184" s="44">
        <v>1</v>
      </c>
      <c r="C184" s="44">
        <v>1</v>
      </c>
      <c r="D184" s="44">
        <v>2</v>
      </c>
      <c r="E184" s="44">
        <v>1</v>
      </c>
      <c r="F184" s="47">
        <v>1</v>
      </c>
      <c r="G184" s="45" t="s">
        <v>136</v>
      </c>
      <c r="H184" s="40">
        <v>155</v>
      </c>
      <c r="I184" s="56">
        <v>0</v>
      </c>
      <c r="J184" s="56">
        <v>0</v>
      </c>
      <c r="K184" s="56">
        <v>0</v>
      </c>
      <c r="L184" s="101">
        <v>0</v>
      </c>
    </row>
    <row r="185" spans="1:16" ht="14.25" hidden="1" customHeight="1" collapsed="1">
      <c r="A185" s="51">
        <v>3</v>
      </c>
      <c r="B185" s="52">
        <v>1</v>
      </c>
      <c r="C185" s="52">
        <v>1</v>
      </c>
      <c r="D185" s="52">
        <v>2</v>
      </c>
      <c r="E185" s="52">
        <v>1</v>
      </c>
      <c r="F185" s="54">
        <v>2</v>
      </c>
      <c r="G185" s="53" t="s">
        <v>137</v>
      </c>
      <c r="H185" s="40">
        <v>156</v>
      </c>
      <c r="I185" s="58">
        <v>0</v>
      </c>
      <c r="J185" s="58">
        <v>0</v>
      </c>
      <c r="K185" s="58">
        <v>0</v>
      </c>
      <c r="L185" s="58">
        <v>0</v>
      </c>
    </row>
    <row r="186" spans="1:16" ht="26.25" hidden="1" customHeight="1" collapsed="1">
      <c r="A186" s="46">
        <v>3</v>
      </c>
      <c r="B186" s="44">
        <v>1</v>
      </c>
      <c r="C186" s="44">
        <v>1</v>
      </c>
      <c r="D186" s="44">
        <v>2</v>
      </c>
      <c r="E186" s="44">
        <v>1</v>
      </c>
      <c r="F186" s="47">
        <v>3</v>
      </c>
      <c r="G186" s="45" t="s">
        <v>138</v>
      </c>
      <c r="H186" s="40">
        <v>157</v>
      </c>
      <c r="I186" s="56">
        <v>0</v>
      </c>
      <c r="J186" s="56">
        <v>0</v>
      </c>
      <c r="K186" s="56">
        <v>0</v>
      </c>
      <c r="L186" s="101">
        <v>0</v>
      </c>
    </row>
    <row r="187" spans="1:16" ht="14.25" hidden="1" customHeight="1" collapsed="1">
      <c r="A187" s="51">
        <v>3</v>
      </c>
      <c r="B187" s="52">
        <v>1</v>
      </c>
      <c r="C187" s="52">
        <v>1</v>
      </c>
      <c r="D187" s="52">
        <v>3</v>
      </c>
      <c r="E187" s="52"/>
      <c r="F187" s="54"/>
      <c r="G187" s="53" t="s">
        <v>139</v>
      </c>
      <c r="H187" s="40">
        <v>158</v>
      </c>
      <c r="I187" s="41">
        <f>I188</f>
        <v>0</v>
      </c>
      <c r="J187" s="81">
        <f>J188</f>
        <v>0</v>
      </c>
      <c r="K187" s="42">
        <f>K188</f>
        <v>0</v>
      </c>
      <c r="L187" s="41">
        <f>L188</f>
        <v>0</v>
      </c>
    </row>
    <row r="188" spans="1:16" ht="14.25" hidden="1" customHeight="1" collapsed="1">
      <c r="A188" s="51">
        <v>3</v>
      </c>
      <c r="B188" s="52">
        <v>1</v>
      </c>
      <c r="C188" s="52">
        <v>1</v>
      </c>
      <c r="D188" s="52">
        <v>3</v>
      </c>
      <c r="E188" s="52">
        <v>1</v>
      </c>
      <c r="F188" s="54"/>
      <c r="G188" s="53" t="s">
        <v>139</v>
      </c>
      <c r="H188" s="40">
        <v>159</v>
      </c>
      <c r="I188" s="41">
        <f t="shared" ref="I188:P188" si="19">SUM(I189:I192)</f>
        <v>0</v>
      </c>
      <c r="J188" s="41">
        <f t="shared" si="19"/>
        <v>0</v>
      </c>
      <c r="K188" s="41">
        <f t="shared" si="19"/>
        <v>0</v>
      </c>
      <c r="L188" s="41">
        <f t="shared" si="19"/>
        <v>0</v>
      </c>
      <c r="M188" s="41">
        <f t="shared" si="19"/>
        <v>0</v>
      </c>
      <c r="N188" s="41">
        <f t="shared" si="19"/>
        <v>0</v>
      </c>
      <c r="O188" s="41">
        <f t="shared" si="19"/>
        <v>0</v>
      </c>
      <c r="P188" s="41">
        <f t="shared" si="19"/>
        <v>0</v>
      </c>
    </row>
    <row r="189" spans="1:16" ht="13.5" hidden="1" customHeight="1" collapsed="1">
      <c r="A189" s="51">
        <v>3</v>
      </c>
      <c r="B189" s="52">
        <v>1</v>
      </c>
      <c r="C189" s="52">
        <v>1</v>
      </c>
      <c r="D189" s="52">
        <v>3</v>
      </c>
      <c r="E189" s="52">
        <v>1</v>
      </c>
      <c r="F189" s="54">
        <v>1</v>
      </c>
      <c r="G189" s="53" t="s">
        <v>140</v>
      </c>
      <c r="H189" s="40">
        <v>160</v>
      </c>
      <c r="I189" s="58">
        <v>0</v>
      </c>
      <c r="J189" s="58">
        <v>0</v>
      </c>
      <c r="K189" s="58">
        <v>0</v>
      </c>
      <c r="L189" s="101">
        <v>0</v>
      </c>
    </row>
    <row r="190" spans="1:16" ht="15.75" hidden="1" customHeight="1" collapsed="1">
      <c r="A190" s="51">
        <v>3</v>
      </c>
      <c r="B190" s="52">
        <v>1</v>
      </c>
      <c r="C190" s="52">
        <v>1</v>
      </c>
      <c r="D190" s="52">
        <v>3</v>
      </c>
      <c r="E190" s="52">
        <v>1</v>
      </c>
      <c r="F190" s="54">
        <v>2</v>
      </c>
      <c r="G190" s="53" t="s">
        <v>141</v>
      </c>
      <c r="H190" s="40">
        <v>161</v>
      </c>
      <c r="I190" s="56">
        <v>0</v>
      </c>
      <c r="J190" s="58">
        <v>0</v>
      </c>
      <c r="K190" s="58">
        <v>0</v>
      </c>
      <c r="L190" s="58">
        <v>0</v>
      </c>
    </row>
    <row r="191" spans="1:16" ht="15.75" hidden="1" customHeight="1" collapsed="1">
      <c r="A191" s="51">
        <v>3</v>
      </c>
      <c r="B191" s="52">
        <v>1</v>
      </c>
      <c r="C191" s="52">
        <v>1</v>
      </c>
      <c r="D191" s="52">
        <v>3</v>
      </c>
      <c r="E191" s="52">
        <v>1</v>
      </c>
      <c r="F191" s="54">
        <v>3</v>
      </c>
      <c r="G191" s="55" t="s">
        <v>142</v>
      </c>
      <c r="H191" s="40">
        <v>162</v>
      </c>
      <c r="I191" s="56">
        <v>0</v>
      </c>
      <c r="J191" s="58">
        <v>0</v>
      </c>
      <c r="K191" s="58">
        <v>0</v>
      </c>
      <c r="L191" s="58">
        <v>0</v>
      </c>
    </row>
    <row r="192" spans="1:16" ht="27" hidden="1" customHeight="1" collapsed="1">
      <c r="A192" s="64">
        <v>3</v>
      </c>
      <c r="B192" s="65">
        <v>1</v>
      </c>
      <c r="C192" s="65">
        <v>1</v>
      </c>
      <c r="D192" s="65">
        <v>3</v>
      </c>
      <c r="E192" s="65">
        <v>1</v>
      </c>
      <c r="F192" s="67">
        <v>4</v>
      </c>
      <c r="G192" s="145" t="s">
        <v>143</v>
      </c>
      <c r="H192" s="40">
        <v>163</v>
      </c>
      <c r="I192" s="146">
        <v>0</v>
      </c>
      <c r="J192" s="147">
        <v>0</v>
      </c>
      <c r="K192" s="58">
        <v>0</v>
      </c>
      <c r="L192" s="58">
        <v>0</v>
      </c>
    </row>
    <row r="193" spans="1:12" ht="18" hidden="1" customHeight="1" collapsed="1">
      <c r="A193" s="64">
        <v>3</v>
      </c>
      <c r="B193" s="65">
        <v>1</v>
      </c>
      <c r="C193" s="65">
        <v>1</v>
      </c>
      <c r="D193" s="65">
        <v>4</v>
      </c>
      <c r="E193" s="65"/>
      <c r="F193" s="67"/>
      <c r="G193" s="66" t="s">
        <v>144</v>
      </c>
      <c r="H193" s="40">
        <v>163</v>
      </c>
      <c r="I193" s="41">
        <f>I194</f>
        <v>0</v>
      </c>
      <c r="J193" s="83">
        <f>J194</f>
        <v>0</v>
      </c>
      <c r="K193" s="49">
        <f>K194</f>
        <v>0</v>
      </c>
      <c r="L193" s="50">
        <f>L194</f>
        <v>0</v>
      </c>
    </row>
    <row r="194" spans="1:12" ht="13.5" hidden="1" customHeight="1" collapsed="1">
      <c r="A194" s="51">
        <v>3</v>
      </c>
      <c r="B194" s="52">
        <v>1</v>
      </c>
      <c r="C194" s="52">
        <v>1</v>
      </c>
      <c r="D194" s="52">
        <v>4</v>
      </c>
      <c r="E194" s="52">
        <v>1</v>
      </c>
      <c r="F194" s="54"/>
      <c r="G194" s="66" t="s">
        <v>144</v>
      </c>
      <c r="H194" s="40">
        <v>164</v>
      </c>
      <c r="I194" s="61">
        <f>SUM(I195:I197)</f>
        <v>0</v>
      </c>
      <c r="J194" s="81">
        <f>SUM(J195:J197)</f>
        <v>0</v>
      </c>
      <c r="K194" s="42">
        <f>SUM(K195:K197)</f>
        <v>0</v>
      </c>
      <c r="L194" s="41">
        <f>SUM(L195:L197)</f>
        <v>0</v>
      </c>
    </row>
    <row r="195" spans="1:12" ht="17.25" hidden="1" customHeight="1" collapsed="1">
      <c r="A195" s="51">
        <v>3</v>
      </c>
      <c r="B195" s="52">
        <v>1</v>
      </c>
      <c r="C195" s="52">
        <v>1</v>
      </c>
      <c r="D195" s="52">
        <v>4</v>
      </c>
      <c r="E195" s="52">
        <v>1</v>
      </c>
      <c r="F195" s="54">
        <v>1</v>
      </c>
      <c r="G195" s="53" t="s">
        <v>145</v>
      </c>
      <c r="H195" s="40">
        <v>165</v>
      </c>
      <c r="I195" s="58">
        <v>0</v>
      </c>
      <c r="J195" s="58">
        <v>0</v>
      </c>
      <c r="K195" s="58">
        <v>0</v>
      </c>
      <c r="L195" s="101">
        <v>0</v>
      </c>
    </row>
    <row r="196" spans="1:12" ht="25.5" hidden="1" customHeight="1" collapsed="1">
      <c r="A196" s="46">
        <v>3</v>
      </c>
      <c r="B196" s="44">
        <v>1</v>
      </c>
      <c r="C196" s="44">
        <v>1</v>
      </c>
      <c r="D196" s="44">
        <v>4</v>
      </c>
      <c r="E196" s="44">
        <v>1</v>
      </c>
      <c r="F196" s="47">
        <v>2</v>
      </c>
      <c r="G196" s="45" t="s">
        <v>146</v>
      </c>
      <c r="H196" s="40">
        <v>166</v>
      </c>
      <c r="I196" s="56">
        <v>0</v>
      </c>
      <c r="J196" s="56">
        <v>0</v>
      </c>
      <c r="K196" s="56">
        <v>0</v>
      </c>
      <c r="L196" s="58">
        <v>0</v>
      </c>
    </row>
    <row r="197" spans="1:12" ht="14.25" hidden="1" customHeight="1" collapsed="1">
      <c r="A197" s="51">
        <v>3</v>
      </c>
      <c r="B197" s="52">
        <v>1</v>
      </c>
      <c r="C197" s="52">
        <v>1</v>
      </c>
      <c r="D197" s="52">
        <v>4</v>
      </c>
      <c r="E197" s="52">
        <v>1</v>
      </c>
      <c r="F197" s="54">
        <v>3</v>
      </c>
      <c r="G197" s="53" t="s">
        <v>147</v>
      </c>
      <c r="H197" s="40">
        <v>167</v>
      </c>
      <c r="I197" s="56">
        <v>0</v>
      </c>
      <c r="J197" s="56">
        <v>0</v>
      </c>
      <c r="K197" s="56">
        <v>0</v>
      </c>
      <c r="L197" s="58"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5</v>
      </c>
      <c r="E198" s="52"/>
      <c r="F198" s="54"/>
      <c r="G198" s="53" t="s">
        <v>148</v>
      </c>
      <c r="H198" s="40">
        <v>168</v>
      </c>
      <c r="I198" s="41">
        <f t="shared" ref="I198:L199" si="20">I199</f>
        <v>0</v>
      </c>
      <c r="J198" s="81">
        <f t="shared" si="20"/>
        <v>0</v>
      </c>
      <c r="K198" s="42">
        <f t="shared" si="20"/>
        <v>0</v>
      </c>
      <c r="L198" s="41">
        <f t="shared" si="20"/>
        <v>0</v>
      </c>
    </row>
    <row r="199" spans="1:12" ht="26.25" hidden="1" customHeight="1" collapsed="1">
      <c r="A199" s="64">
        <v>3</v>
      </c>
      <c r="B199" s="65">
        <v>1</v>
      </c>
      <c r="C199" s="65">
        <v>1</v>
      </c>
      <c r="D199" s="65">
        <v>5</v>
      </c>
      <c r="E199" s="65">
        <v>1</v>
      </c>
      <c r="F199" s="67"/>
      <c r="G199" s="53" t="s">
        <v>148</v>
      </c>
      <c r="H199" s="40">
        <v>169</v>
      </c>
      <c r="I199" s="42">
        <f t="shared" si="20"/>
        <v>0</v>
      </c>
      <c r="J199" s="42">
        <f t="shared" si="20"/>
        <v>0</v>
      </c>
      <c r="K199" s="42">
        <f t="shared" si="20"/>
        <v>0</v>
      </c>
      <c r="L199" s="42">
        <f t="shared" si="20"/>
        <v>0</v>
      </c>
    </row>
    <row r="200" spans="1:12" ht="27" hidden="1" customHeight="1" collapsed="1">
      <c r="A200" s="51">
        <v>3</v>
      </c>
      <c r="B200" s="52">
        <v>1</v>
      </c>
      <c r="C200" s="52">
        <v>1</v>
      </c>
      <c r="D200" s="52">
        <v>5</v>
      </c>
      <c r="E200" s="52">
        <v>1</v>
      </c>
      <c r="F200" s="54">
        <v>1</v>
      </c>
      <c r="G200" s="53" t="s">
        <v>148</v>
      </c>
      <c r="H200" s="40">
        <v>170</v>
      </c>
      <c r="I200" s="56">
        <v>0</v>
      </c>
      <c r="J200" s="58">
        <v>0</v>
      </c>
      <c r="K200" s="58">
        <v>0</v>
      </c>
      <c r="L200" s="58">
        <v>0</v>
      </c>
    </row>
    <row r="201" spans="1:12" ht="26.25" hidden="1" customHeight="1" collapsed="1">
      <c r="A201" s="64">
        <v>3</v>
      </c>
      <c r="B201" s="65">
        <v>1</v>
      </c>
      <c r="C201" s="65">
        <v>2</v>
      </c>
      <c r="D201" s="65"/>
      <c r="E201" s="65"/>
      <c r="F201" s="67"/>
      <c r="G201" s="66" t="s">
        <v>149</v>
      </c>
      <c r="H201" s="40">
        <v>171</v>
      </c>
      <c r="I201" s="41">
        <f t="shared" ref="I201:L202" si="21">I202</f>
        <v>0</v>
      </c>
      <c r="J201" s="83">
        <f t="shared" si="21"/>
        <v>0</v>
      </c>
      <c r="K201" s="49">
        <f t="shared" si="21"/>
        <v>0</v>
      </c>
      <c r="L201" s="50">
        <f t="shared" si="21"/>
        <v>0</v>
      </c>
    </row>
    <row r="202" spans="1:12" ht="25.5" hidden="1" customHeight="1" collapsed="1">
      <c r="A202" s="51">
        <v>3</v>
      </c>
      <c r="B202" s="52">
        <v>1</v>
      </c>
      <c r="C202" s="52">
        <v>2</v>
      </c>
      <c r="D202" s="52">
        <v>1</v>
      </c>
      <c r="E202" s="52"/>
      <c r="F202" s="54"/>
      <c r="G202" s="66" t="s">
        <v>149</v>
      </c>
      <c r="H202" s="40">
        <v>172</v>
      </c>
      <c r="I202" s="61">
        <f t="shared" si="21"/>
        <v>0</v>
      </c>
      <c r="J202" s="81">
        <f t="shared" si="21"/>
        <v>0</v>
      </c>
      <c r="K202" s="42">
        <f t="shared" si="21"/>
        <v>0</v>
      </c>
      <c r="L202" s="41">
        <f t="shared" si="21"/>
        <v>0</v>
      </c>
    </row>
    <row r="203" spans="1:12" ht="26.25" hidden="1" customHeight="1" collapsed="1">
      <c r="A203" s="46">
        <v>3</v>
      </c>
      <c r="B203" s="44">
        <v>1</v>
      </c>
      <c r="C203" s="44">
        <v>2</v>
      </c>
      <c r="D203" s="44">
        <v>1</v>
      </c>
      <c r="E203" s="44">
        <v>1</v>
      </c>
      <c r="F203" s="47"/>
      <c r="G203" s="66" t="s">
        <v>149</v>
      </c>
      <c r="H203" s="40">
        <v>173</v>
      </c>
      <c r="I203" s="41">
        <f>SUM(I204:I207)</f>
        <v>0</v>
      </c>
      <c r="J203" s="82">
        <f>SUM(J204:J207)</f>
        <v>0</v>
      </c>
      <c r="K203" s="62">
        <f>SUM(K204:K207)</f>
        <v>0</v>
      </c>
      <c r="L203" s="61">
        <f>SUM(L204:L207)</f>
        <v>0</v>
      </c>
    </row>
    <row r="204" spans="1:12" ht="41.25" hidden="1" customHeight="1" collapsed="1">
      <c r="A204" s="51">
        <v>3</v>
      </c>
      <c r="B204" s="52">
        <v>1</v>
      </c>
      <c r="C204" s="52">
        <v>2</v>
      </c>
      <c r="D204" s="52">
        <v>1</v>
      </c>
      <c r="E204" s="52">
        <v>1</v>
      </c>
      <c r="F204" s="54">
        <v>2</v>
      </c>
      <c r="G204" s="53" t="s">
        <v>150</v>
      </c>
      <c r="H204" s="40">
        <v>174</v>
      </c>
      <c r="I204" s="58">
        <v>0</v>
      </c>
      <c r="J204" s="58">
        <v>0</v>
      </c>
      <c r="K204" s="58">
        <v>0</v>
      </c>
      <c r="L204" s="58">
        <v>0</v>
      </c>
    </row>
    <row r="205" spans="1:12" ht="14.25" hidden="1" customHeight="1" collapsed="1">
      <c r="A205" s="51">
        <v>3</v>
      </c>
      <c r="B205" s="52">
        <v>1</v>
      </c>
      <c r="C205" s="52">
        <v>2</v>
      </c>
      <c r="D205" s="51">
        <v>1</v>
      </c>
      <c r="E205" s="52">
        <v>1</v>
      </c>
      <c r="F205" s="54">
        <v>3</v>
      </c>
      <c r="G205" s="53" t="s">
        <v>151</v>
      </c>
      <c r="H205" s="40">
        <v>175</v>
      </c>
      <c r="I205" s="58">
        <v>0</v>
      </c>
      <c r="J205" s="58">
        <v>0</v>
      </c>
      <c r="K205" s="58">
        <v>0</v>
      </c>
      <c r="L205" s="58">
        <v>0</v>
      </c>
    </row>
    <row r="206" spans="1:12" ht="18.75" hidden="1" customHeight="1" collapsed="1">
      <c r="A206" s="51">
        <v>3</v>
      </c>
      <c r="B206" s="52">
        <v>1</v>
      </c>
      <c r="C206" s="52">
        <v>2</v>
      </c>
      <c r="D206" s="51">
        <v>1</v>
      </c>
      <c r="E206" s="52">
        <v>1</v>
      </c>
      <c r="F206" s="54">
        <v>4</v>
      </c>
      <c r="G206" s="53" t="s">
        <v>152</v>
      </c>
      <c r="H206" s="40">
        <v>176</v>
      </c>
      <c r="I206" s="58">
        <v>0</v>
      </c>
      <c r="J206" s="58">
        <v>0</v>
      </c>
      <c r="K206" s="58">
        <v>0</v>
      </c>
      <c r="L206" s="58">
        <v>0</v>
      </c>
    </row>
    <row r="207" spans="1:12" ht="17.25" hidden="1" customHeight="1" collapsed="1">
      <c r="A207" s="64">
        <v>3</v>
      </c>
      <c r="B207" s="73">
        <v>1</v>
      </c>
      <c r="C207" s="73">
        <v>2</v>
      </c>
      <c r="D207" s="72">
        <v>1</v>
      </c>
      <c r="E207" s="73">
        <v>1</v>
      </c>
      <c r="F207" s="74">
        <v>5</v>
      </c>
      <c r="G207" s="75" t="s">
        <v>153</v>
      </c>
      <c r="H207" s="40">
        <v>177</v>
      </c>
      <c r="I207" s="58">
        <v>0</v>
      </c>
      <c r="J207" s="58">
        <v>0</v>
      </c>
      <c r="K207" s="58">
        <v>0</v>
      </c>
      <c r="L207" s="101">
        <v>0</v>
      </c>
    </row>
    <row r="208" spans="1:12" ht="15" hidden="1" customHeight="1" collapsed="1">
      <c r="A208" s="51">
        <v>3</v>
      </c>
      <c r="B208" s="52">
        <v>1</v>
      </c>
      <c r="C208" s="52">
        <v>3</v>
      </c>
      <c r="D208" s="51"/>
      <c r="E208" s="52"/>
      <c r="F208" s="54"/>
      <c r="G208" s="53" t="s">
        <v>154</v>
      </c>
      <c r="H208" s="40">
        <v>178</v>
      </c>
      <c r="I208" s="41">
        <f>SUM(I209+I212)</f>
        <v>0</v>
      </c>
      <c r="J208" s="81">
        <f>SUM(J209+J212)</f>
        <v>0</v>
      </c>
      <c r="K208" s="42">
        <f>SUM(K209+K212)</f>
        <v>0</v>
      </c>
      <c r="L208" s="41">
        <f>SUM(L209+L212)</f>
        <v>0</v>
      </c>
    </row>
    <row r="209" spans="1:16" ht="27.75" hidden="1" customHeight="1" collapsed="1">
      <c r="A209" s="46">
        <v>3</v>
      </c>
      <c r="B209" s="44">
        <v>1</v>
      </c>
      <c r="C209" s="44">
        <v>3</v>
      </c>
      <c r="D209" s="46">
        <v>1</v>
      </c>
      <c r="E209" s="51"/>
      <c r="F209" s="47"/>
      <c r="G209" s="45" t="s">
        <v>155</v>
      </c>
      <c r="H209" s="40">
        <v>179</v>
      </c>
      <c r="I209" s="61">
        <f t="shared" ref="I209:L210" si="22">I210</f>
        <v>0</v>
      </c>
      <c r="J209" s="82">
        <f t="shared" si="22"/>
        <v>0</v>
      </c>
      <c r="K209" s="62">
        <f t="shared" si="22"/>
        <v>0</v>
      </c>
      <c r="L209" s="61">
        <f t="shared" si="22"/>
        <v>0</v>
      </c>
    </row>
    <row r="210" spans="1:16" ht="30.75" hidden="1" customHeight="1" collapsed="1">
      <c r="A210" s="51">
        <v>3</v>
      </c>
      <c r="B210" s="52">
        <v>1</v>
      </c>
      <c r="C210" s="52">
        <v>3</v>
      </c>
      <c r="D210" s="51">
        <v>1</v>
      </c>
      <c r="E210" s="51">
        <v>1</v>
      </c>
      <c r="F210" s="54"/>
      <c r="G210" s="45" t="s">
        <v>155</v>
      </c>
      <c r="H210" s="40">
        <v>180</v>
      </c>
      <c r="I210" s="41">
        <f t="shared" si="22"/>
        <v>0</v>
      </c>
      <c r="J210" s="81">
        <f t="shared" si="22"/>
        <v>0</v>
      </c>
      <c r="K210" s="42">
        <f t="shared" si="22"/>
        <v>0</v>
      </c>
      <c r="L210" s="41">
        <f t="shared" si="22"/>
        <v>0</v>
      </c>
    </row>
    <row r="211" spans="1:16" ht="27.75" hidden="1" customHeight="1" collapsed="1">
      <c r="A211" s="51">
        <v>3</v>
      </c>
      <c r="B211" s="53">
        <v>1</v>
      </c>
      <c r="C211" s="51">
        <v>3</v>
      </c>
      <c r="D211" s="52">
        <v>1</v>
      </c>
      <c r="E211" s="52">
        <v>1</v>
      </c>
      <c r="F211" s="54">
        <v>1</v>
      </c>
      <c r="G211" s="45" t="s">
        <v>155</v>
      </c>
      <c r="H211" s="40">
        <v>181</v>
      </c>
      <c r="I211" s="101">
        <v>0</v>
      </c>
      <c r="J211" s="101">
        <v>0</v>
      </c>
      <c r="K211" s="101">
        <v>0</v>
      </c>
      <c r="L211" s="101">
        <v>0</v>
      </c>
    </row>
    <row r="212" spans="1:16" ht="15" hidden="1" customHeight="1" collapsed="1">
      <c r="A212" s="51">
        <v>3</v>
      </c>
      <c r="B212" s="53">
        <v>1</v>
      </c>
      <c r="C212" s="51">
        <v>3</v>
      </c>
      <c r="D212" s="52">
        <v>2</v>
      </c>
      <c r="E212" s="52"/>
      <c r="F212" s="54"/>
      <c r="G212" s="53" t="s">
        <v>156</v>
      </c>
      <c r="H212" s="40">
        <v>182</v>
      </c>
      <c r="I212" s="41">
        <f>I213</f>
        <v>0</v>
      </c>
      <c r="J212" s="81">
        <f>J213</f>
        <v>0</v>
      </c>
      <c r="K212" s="42">
        <f>K213</f>
        <v>0</v>
      </c>
      <c r="L212" s="41">
        <f>L213</f>
        <v>0</v>
      </c>
    </row>
    <row r="213" spans="1:16" ht="15.75" hidden="1" customHeight="1" collapsed="1">
      <c r="A213" s="46">
        <v>3</v>
      </c>
      <c r="B213" s="45">
        <v>1</v>
      </c>
      <c r="C213" s="46">
        <v>3</v>
      </c>
      <c r="D213" s="44">
        <v>2</v>
      </c>
      <c r="E213" s="44">
        <v>1</v>
      </c>
      <c r="F213" s="47"/>
      <c r="G213" s="53" t="s">
        <v>156</v>
      </c>
      <c r="H213" s="40">
        <v>183</v>
      </c>
      <c r="I213" s="41">
        <f>SUM(I214:I219)</f>
        <v>0</v>
      </c>
      <c r="J213" s="41">
        <f>SUM(J214:J219)</f>
        <v>0</v>
      </c>
      <c r="K213" s="41">
        <f>SUM(K214:K219)</f>
        <v>0</v>
      </c>
      <c r="L213" s="41">
        <f>SUM(L214:L219)</f>
        <v>0</v>
      </c>
      <c r="M213" s="138"/>
      <c r="N213" s="138"/>
      <c r="O213" s="138"/>
      <c r="P213" s="138"/>
    </row>
    <row r="214" spans="1:16" ht="15" hidden="1" customHeight="1" collapsed="1">
      <c r="A214" s="51">
        <v>3</v>
      </c>
      <c r="B214" s="53">
        <v>1</v>
      </c>
      <c r="C214" s="51">
        <v>3</v>
      </c>
      <c r="D214" s="52">
        <v>2</v>
      </c>
      <c r="E214" s="52">
        <v>1</v>
      </c>
      <c r="F214" s="54">
        <v>1</v>
      </c>
      <c r="G214" s="53" t="s">
        <v>157</v>
      </c>
      <c r="H214" s="40">
        <v>184</v>
      </c>
      <c r="I214" s="58">
        <v>0</v>
      </c>
      <c r="J214" s="58">
        <v>0</v>
      </c>
      <c r="K214" s="58">
        <v>0</v>
      </c>
      <c r="L214" s="101">
        <v>0</v>
      </c>
    </row>
    <row r="215" spans="1:16" ht="26.25" hidden="1" customHeight="1" collapsed="1">
      <c r="A215" s="51">
        <v>3</v>
      </c>
      <c r="B215" s="53">
        <v>1</v>
      </c>
      <c r="C215" s="51">
        <v>3</v>
      </c>
      <c r="D215" s="52">
        <v>2</v>
      </c>
      <c r="E215" s="52">
        <v>1</v>
      </c>
      <c r="F215" s="54">
        <v>2</v>
      </c>
      <c r="G215" s="53" t="s">
        <v>158</v>
      </c>
      <c r="H215" s="40">
        <v>185</v>
      </c>
      <c r="I215" s="58">
        <v>0</v>
      </c>
      <c r="J215" s="58">
        <v>0</v>
      </c>
      <c r="K215" s="58">
        <v>0</v>
      </c>
      <c r="L215" s="58">
        <v>0</v>
      </c>
    </row>
    <row r="216" spans="1:16" ht="16.5" hidden="1" customHeight="1" collapsed="1">
      <c r="A216" s="51">
        <v>3</v>
      </c>
      <c r="B216" s="53">
        <v>1</v>
      </c>
      <c r="C216" s="51">
        <v>3</v>
      </c>
      <c r="D216" s="52">
        <v>2</v>
      </c>
      <c r="E216" s="52">
        <v>1</v>
      </c>
      <c r="F216" s="54">
        <v>3</v>
      </c>
      <c r="G216" s="53" t="s">
        <v>159</v>
      </c>
      <c r="H216" s="40">
        <v>186</v>
      </c>
      <c r="I216" s="58">
        <v>0</v>
      </c>
      <c r="J216" s="58">
        <v>0</v>
      </c>
      <c r="K216" s="58">
        <v>0</v>
      </c>
      <c r="L216" s="58">
        <v>0</v>
      </c>
    </row>
    <row r="217" spans="1:16" ht="27.75" hidden="1" customHeight="1" collapsed="1">
      <c r="A217" s="51">
        <v>3</v>
      </c>
      <c r="B217" s="53">
        <v>1</v>
      </c>
      <c r="C217" s="51">
        <v>3</v>
      </c>
      <c r="D217" s="52">
        <v>2</v>
      </c>
      <c r="E217" s="52">
        <v>1</v>
      </c>
      <c r="F217" s="54">
        <v>4</v>
      </c>
      <c r="G217" s="53" t="s">
        <v>160</v>
      </c>
      <c r="H217" s="40">
        <v>187</v>
      </c>
      <c r="I217" s="58">
        <v>0</v>
      </c>
      <c r="J217" s="58">
        <v>0</v>
      </c>
      <c r="K217" s="58">
        <v>0</v>
      </c>
      <c r="L217" s="101">
        <v>0</v>
      </c>
    </row>
    <row r="218" spans="1:16" ht="15.75" hidden="1" customHeight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5</v>
      </c>
      <c r="G218" s="45" t="s">
        <v>161</v>
      </c>
      <c r="H218" s="40">
        <v>188</v>
      </c>
      <c r="I218" s="58">
        <v>0</v>
      </c>
      <c r="J218" s="58">
        <v>0</v>
      </c>
      <c r="K218" s="58">
        <v>0</v>
      </c>
      <c r="L218" s="58">
        <v>0</v>
      </c>
    </row>
    <row r="219" spans="1:16" ht="13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6</v>
      </c>
      <c r="G219" s="45" t="s">
        <v>156</v>
      </c>
      <c r="H219" s="40">
        <v>189</v>
      </c>
      <c r="I219" s="58">
        <v>0</v>
      </c>
      <c r="J219" s="58">
        <v>0</v>
      </c>
      <c r="K219" s="58">
        <v>0</v>
      </c>
      <c r="L219" s="101">
        <v>0</v>
      </c>
    </row>
    <row r="220" spans="1:16" ht="27" hidden="1" customHeight="1" collapsed="1">
      <c r="A220" s="46">
        <v>3</v>
      </c>
      <c r="B220" s="44">
        <v>1</v>
      </c>
      <c r="C220" s="44">
        <v>4</v>
      </c>
      <c r="D220" s="44"/>
      <c r="E220" s="44"/>
      <c r="F220" s="47"/>
      <c r="G220" s="45" t="s">
        <v>162</v>
      </c>
      <c r="H220" s="40">
        <v>190</v>
      </c>
      <c r="I220" s="61">
        <f t="shared" ref="I220:L222" si="23">I221</f>
        <v>0</v>
      </c>
      <c r="J220" s="82">
        <f t="shared" si="23"/>
        <v>0</v>
      </c>
      <c r="K220" s="62">
        <f t="shared" si="23"/>
        <v>0</v>
      </c>
      <c r="L220" s="62">
        <f t="shared" si="23"/>
        <v>0</v>
      </c>
    </row>
    <row r="221" spans="1:16" ht="27" hidden="1" customHeight="1" collapsed="1">
      <c r="A221" s="64">
        <v>3</v>
      </c>
      <c r="B221" s="73">
        <v>1</v>
      </c>
      <c r="C221" s="73">
        <v>4</v>
      </c>
      <c r="D221" s="73">
        <v>1</v>
      </c>
      <c r="E221" s="73"/>
      <c r="F221" s="74"/>
      <c r="G221" s="45" t="s">
        <v>162</v>
      </c>
      <c r="H221" s="40">
        <v>191</v>
      </c>
      <c r="I221" s="68">
        <f t="shared" si="23"/>
        <v>0</v>
      </c>
      <c r="J221" s="94">
        <f t="shared" si="23"/>
        <v>0</v>
      </c>
      <c r="K221" s="69">
        <f t="shared" si="23"/>
        <v>0</v>
      </c>
      <c r="L221" s="69">
        <f t="shared" si="23"/>
        <v>0</v>
      </c>
    </row>
    <row r="222" spans="1:16" ht="27.75" hidden="1" customHeight="1" collapsed="1">
      <c r="A222" s="51">
        <v>3</v>
      </c>
      <c r="B222" s="52">
        <v>1</v>
      </c>
      <c r="C222" s="52">
        <v>4</v>
      </c>
      <c r="D222" s="52">
        <v>1</v>
      </c>
      <c r="E222" s="52">
        <v>1</v>
      </c>
      <c r="F222" s="54"/>
      <c r="G222" s="45" t="s">
        <v>163</v>
      </c>
      <c r="H222" s="40">
        <v>192</v>
      </c>
      <c r="I222" s="41">
        <f t="shared" si="23"/>
        <v>0</v>
      </c>
      <c r="J222" s="81">
        <f t="shared" si="23"/>
        <v>0</v>
      </c>
      <c r="K222" s="42">
        <f t="shared" si="23"/>
        <v>0</v>
      </c>
      <c r="L222" s="42">
        <f t="shared" si="23"/>
        <v>0</v>
      </c>
    </row>
    <row r="223" spans="1:16" ht="27" hidden="1" customHeight="1" collapsed="1">
      <c r="A223" s="55">
        <v>3</v>
      </c>
      <c r="B223" s="51">
        <v>1</v>
      </c>
      <c r="C223" s="52">
        <v>4</v>
      </c>
      <c r="D223" s="52">
        <v>1</v>
      </c>
      <c r="E223" s="52">
        <v>1</v>
      </c>
      <c r="F223" s="54">
        <v>1</v>
      </c>
      <c r="G223" s="45" t="s">
        <v>163</v>
      </c>
      <c r="H223" s="40">
        <v>193</v>
      </c>
      <c r="I223" s="58">
        <v>0</v>
      </c>
      <c r="J223" s="58">
        <v>0</v>
      </c>
      <c r="K223" s="58">
        <v>0</v>
      </c>
      <c r="L223" s="58">
        <v>0</v>
      </c>
    </row>
    <row r="224" spans="1:16" ht="26.25" hidden="1" customHeight="1" collapsed="1">
      <c r="A224" s="55">
        <v>3</v>
      </c>
      <c r="B224" s="52">
        <v>1</v>
      </c>
      <c r="C224" s="52">
        <v>5</v>
      </c>
      <c r="D224" s="52"/>
      <c r="E224" s="52"/>
      <c r="F224" s="54"/>
      <c r="G224" s="53" t="s">
        <v>164</v>
      </c>
      <c r="H224" s="40">
        <v>194</v>
      </c>
      <c r="I224" s="41">
        <f t="shared" ref="I224:L225" si="24">I225</f>
        <v>0</v>
      </c>
      <c r="J224" s="41">
        <f t="shared" si="24"/>
        <v>0</v>
      </c>
      <c r="K224" s="41">
        <f t="shared" si="24"/>
        <v>0</v>
      </c>
      <c r="L224" s="41">
        <f t="shared" si="24"/>
        <v>0</v>
      </c>
    </row>
    <row r="225" spans="1:12" ht="30" hidden="1" customHeight="1" collapsed="1">
      <c r="A225" s="55">
        <v>3</v>
      </c>
      <c r="B225" s="52">
        <v>1</v>
      </c>
      <c r="C225" s="52">
        <v>5</v>
      </c>
      <c r="D225" s="52">
        <v>1</v>
      </c>
      <c r="E225" s="52"/>
      <c r="F225" s="54"/>
      <c r="G225" s="53" t="s">
        <v>164</v>
      </c>
      <c r="H225" s="40">
        <v>195</v>
      </c>
      <c r="I225" s="41">
        <f t="shared" si="24"/>
        <v>0</v>
      </c>
      <c r="J225" s="41">
        <f t="shared" si="24"/>
        <v>0</v>
      </c>
      <c r="K225" s="41">
        <f t="shared" si="24"/>
        <v>0</v>
      </c>
      <c r="L225" s="41">
        <f t="shared" si="24"/>
        <v>0</v>
      </c>
    </row>
    <row r="226" spans="1:12" ht="27" hidden="1" customHeight="1" collapsed="1">
      <c r="A226" s="55">
        <v>3</v>
      </c>
      <c r="B226" s="52">
        <v>1</v>
      </c>
      <c r="C226" s="52">
        <v>5</v>
      </c>
      <c r="D226" s="52">
        <v>1</v>
      </c>
      <c r="E226" s="52">
        <v>1</v>
      </c>
      <c r="F226" s="54"/>
      <c r="G226" s="53" t="s">
        <v>164</v>
      </c>
      <c r="H226" s="40">
        <v>196</v>
      </c>
      <c r="I226" s="41">
        <f>SUM(I227:I229)</f>
        <v>0</v>
      </c>
      <c r="J226" s="41">
        <f>SUM(J227:J229)</f>
        <v>0</v>
      </c>
      <c r="K226" s="41">
        <f>SUM(K227:K229)</f>
        <v>0</v>
      </c>
      <c r="L226" s="41">
        <f>SUM(L227:L229)</f>
        <v>0</v>
      </c>
    </row>
    <row r="227" spans="1:12" ht="21" hidden="1" customHeight="1" collapsed="1">
      <c r="A227" s="55">
        <v>3</v>
      </c>
      <c r="B227" s="52">
        <v>1</v>
      </c>
      <c r="C227" s="52">
        <v>5</v>
      </c>
      <c r="D227" s="52">
        <v>1</v>
      </c>
      <c r="E227" s="52">
        <v>1</v>
      </c>
      <c r="F227" s="54">
        <v>1</v>
      </c>
      <c r="G227" s="103" t="s">
        <v>165</v>
      </c>
      <c r="H227" s="40">
        <v>197</v>
      </c>
      <c r="I227" s="58">
        <v>0</v>
      </c>
      <c r="J227" s="58">
        <v>0</v>
      </c>
      <c r="K227" s="58">
        <v>0</v>
      </c>
      <c r="L227" s="58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>
        <v>1</v>
      </c>
      <c r="E228" s="52">
        <v>1</v>
      </c>
      <c r="F228" s="54">
        <v>2</v>
      </c>
      <c r="G228" s="103" t="s">
        <v>166</v>
      </c>
      <c r="H228" s="40">
        <v>198</v>
      </c>
      <c r="I228" s="58">
        <v>0</v>
      </c>
      <c r="J228" s="58">
        <v>0</v>
      </c>
      <c r="K228" s="58">
        <v>0</v>
      </c>
      <c r="L228" s="58">
        <v>0</v>
      </c>
    </row>
    <row r="229" spans="1:12" ht="28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>
        <v>1</v>
      </c>
      <c r="F229" s="54">
        <v>3</v>
      </c>
      <c r="G229" s="103" t="s">
        <v>167</v>
      </c>
      <c r="H229" s="40">
        <v>199</v>
      </c>
      <c r="I229" s="58">
        <v>0</v>
      </c>
      <c r="J229" s="58">
        <v>0</v>
      </c>
      <c r="K229" s="58">
        <v>0</v>
      </c>
      <c r="L229" s="58">
        <v>0</v>
      </c>
    </row>
    <row r="230" spans="1:12" s="1" customFormat="1" ht="41.25" hidden="1" customHeight="1" collapsed="1">
      <c r="A230" s="36">
        <v>3</v>
      </c>
      <c r="B230" s="37">
        <v>2</v>
      </c>
      <c r="C230" s="37"/>
      <c r="D230" s="37"/>
      <c r="E230" s="37"/>
      <c r="F230" s="39"/>
      <c r="G230" s="38" t="s">
        <v>168</v>
      </c>
      <c r="H230" s="40">
        <v>200</v>
      </c>
      <c r="I230" s="41">
        <f>SUM(I231+I263)</f>
        <v>0</v>
      </c>
      <c r="J230" s="81">
        <f>SUM(J231+J263)</f>
        <v>0</v>
      </c>
      <c r="K230" s="42">
        <f>SUM(K231+K263)</f>
        <v>0</v>
      </c>
      <c r="L230" s="42">
        <f>SUM(L231+L263)</f>
        <v>0</v>
      </c>
    </row>
    <row r="231" spans="1:12" ht="26.25" hidden="1" customHeight="1" collapsed="1">
      <c r="A231" s="64">
        <v>3</v>
      </c>
      <c r="B231" s="72">
        <v>2</v>
      </c>
      <c r="C231" s="73">
        <v>1</v>
      </c>
      <c r="D231" s="73"/>
      <c r="E231" s="73"/>
      <c r="F231" s="74"/>
      <c r="G231" s="75" t="s">
        <v>169</v>
      </c>
      <c r="H231" s="40">
        <v>201</v>
      </c>
      <c r="I231" s="68">
        <f>SUM(I232+I241+I245+I249+I253+I256+I259)</f>
        <v>0</v>
      </c>
      <c r="J231" s="94">
        <f>SUM(J232+J241+J245+J249+J253+J256+J259)</f>
        <v>0</v>
      </c>
      <c r="K231" s="69">
        <f>SUM(K232+K241+K245+K249+K253+K256+K259)</f>
        <v>0</v>
      </c>
      <c r="L231" s="69">
        <f>SUM(L232+L241+L245+L249+L253+L256+L259)</f>
        <v>0</v>
      </c>
    </row>
    <row r="232" spans="1:12" ht="15.75" hidden="1" customHeight="1" collapsed="1">
      <c r="A232" s="51">
        <v>3</v>
      </c>
      <c r="B232" s="52">
        <v>2</v>
      </c>
      <c r="C232" s="52">
        <v>1</v>
      </c>
      <c r="D232" s="52">
        <v>1</v>
      </c>
      <c r="E232" s="52"/>
      <c r="F232" s="54"/>
      <c r="G232" s="53" t="s">
        <v>170</v>
      </c>
      <c r="H232" s="40">
        <v>202</v>
      </c>
      <c r="I232" s="68">
        <f>I233</f>
        <v>0</v>
      </c>
      <c r="J232" s="68">
        <f>J233</f>
        <v>0</v>
      </c>
      <c r="K232" s="68">
        <f>K233</f>
        <v>0</v>
      </c>
      <c r="L232" s="68">
        <f>L233</f>
        <v>0</v>
      </c>
    </row>
    <row r="233" spans="1:12" ht="12" hidden="1" customHeight="1" collapsed="1">
      <c r="A233" s="51">
        <v>3</v>
      </c>
      <c r="B233" s="51">
        <v>2</v>
      </c>
      <c r="C233" s="52">
        <v>1</v>
      </c>
      <c r="D233" s="52">
        <v>1</v>
      </c>
      <c r="E233" s="52">
        <v>1</v>
      </c>
      <c r="F233" s="54"/>
      <c r="G233" s="53" t="s">
        <v>171</v>
      </c>
      <c r="H233" s="40">
        <v>203</v>
      </c>
      <c r="I233" s="41">
        <f>SUM(I234:I234)</f>
        <v>0</v>
      </c>
      <c r="J233" s="81">
        <f>SUM(J234:J234)</f>
        <v>0</v>
      </c>
      <c r="K233" s="42">
        <f>SUM(K234:K234)</f>
        <v>0</v>
      </c>
      <c r="L233" s="42">
        <f>SUM(L234:L234)</f>
        <v>0</v>
      </c>
    </row>
    <row r="234" spans="1:12" ht="14.25" hidden="1" customHeight="1" collapsed="1">
      <c r="A234" s="64">
        <v>3</v>
      </c>
      <c r="B234" s="64">
        <v>2</v>
      </c>
      <c r="C234" s="73">
        <v>1</v>
      </c>
      <c r="D234" s="73">
        <v>1</v>
      </c>
      <c r="E234" s="73">
        <v>1</v>
      </c>
      <c r="F234" s="74">
        <v>1</v>
      </c>
      <c r="G234" s="75" t="s">
        <v>171</v>
      </c>
      <c r="H234" s="40">
        <v>204</v>
      </c>
      <c r="I234" s="58">
        <v>0</v>
      </c>
      <c r="J234" s="58">
        <v>0</v>
      </c>
      <c r="K234" s="58">
        <v>0</v>
      </c>
      <c r="L234" s="58">
        <v>0</v>
      </c>
    </row>
    <row r="235" spans="1:12" ht="14.25" hidden="1" customHeight="1" collapsed="1">
      <c r="A235" s="64">
        <v>3</v>
      </c>
      <c r="B235" s="73">
        <v>2</v>
      </c>
      <c r="C235" s="73">
        <v>1</v>
      </c>
      <c r="D235" s="73">
        <v>1</v>
      </c>
      <c r="E235" s="73">
        <v>2</v>
      </c>
      <c r="F235" s="74"/>
      <c r="G235" s="75" t="s">
        <v>172</v>
      </c>
      <c r="H235" s="40">
        <v>205</v>
      </c>
      <c r="I235" s="41">
        <f>SUM(I236:I237)</f>
        <v>0</v>
      </c>
      <c r="J235" s="41">
        <f>SUM(J236:J237)</f>
        <v>0</v>
      </c>
      <c r="K235" s="41">
        <f>SUM(K236:K237)</f>
        <v>0</v>
      </c>
      <c r="L235" s="41">
        <f>SUM(L236:L237)</f>
        <v>0</v>
      </c>
    </row>
    <row r="236" spans="1:12" ht="14.25" hidden="1" customHeight="1" collapsed="1">
      <c r="A236" s="64">
        <v>3</v>
      </c>
      <c r="B236" s="73">
        <v>2</v>
      </c>
      <c r="C236" s="73">
        <v>1</v>
      </c>
      <c r="D236" s="73">
        <v>1</v>
      </c>
      <c r="E236" s="73">
        <v>2</v>
      </c>
      <c r="F236" s="74">
        <v>1</v>
      </c>
      <c r="G236" s="75" t="s">
        <v>173</v>
      </c>
      <c r="H236" s="40">
        <v>206</v>
      </c>
      <c r="I236" s="58">
        <v>0</v>
      </c>
      <c r="J236" s="58">
        <v>0</v>
      </c>
      <c r="K236" s="58">
        <v>0</v>
      </c>
      <c r="L236" s="58">
        <v>0</v>
      </c>
    </row>
    <row r="237" spans="1:12" ht="14.25" hidden="1" customHeight="1" collapsed="1">
      <c r="A237" s="64">
        <v>3</v>
      </c>
      <c r="B237" s="73">
        <v>2</v>
      </c>
      <c r="C237" s="73">
        <v>1</v>
      </c>
      <c r="D237" s="73">
        <v>1</v>
      </c>
      <c r="E237" s="73">
        <v>2</v>
      </c>
      <c r="F237" s="74">
        <v>2</v>
      </c>
      <c r="G237" s="75" t="s">
        <v>174</v>
      </c>
      <c r="H237" s="40">
        <v>207</v>
      </c>
      <c r="I237" s="58">
        <v>0</v>
      </c>
      <c r="J237" s="58">
        <v>0</v>
      </c>
      <c r="K237" s="58">
        <v>0</v>
      </c>
      <c r="L237" s="58">
        <v>0</v>
      </c>
    </row>
    <row r="238" spans="1:12" ht="14.25" hidden="1" customHeight="1" collapsed="1">
      <c r="A238" s="64">
        <v>3</v>
      </c>
      <c r="B238" s="73">
        <v>2</v>
      </c>
      <c r="C238" s="73">
        <v>1</v>
      </c>
      <c r="D238" s="73">
        <v>1</v>
      </c>
      <c r="E238" s="73">
        <v>3</v>
      </c>
      <c r="F238" s="106"/>
      <c r="G238" s="75" t="s">
        <v>175</v>
      </c>
      <c r="H238" s="40">
        <v>208</v>
      </c>
      <c r="I238" s="41">
        <f>SUM(I239:I240)</f>
        <v>0</v>
      </c>
      <c r="J238" s="41">
        <f>SUM(J239:J240)</f>
        <v>0</v>
      </c>
      <c r="K238" s="41">
        <f>SUM(K239:K240)</f>
        <v>0</v>
      </c>
      <c r="L238" s="41">
        <f>SUM(L239:L240)</f>
        <v>0</v>
      </c>
    </row>
    <row r="239" spans="1:12" ht="14.25" hidden="1" customHeight="1" collapsed="1">
      <c r="A239" s="64">
        <v>3</v>
      </c>
      <c r="B239" s="73">
        <v>2</v>
      </c>
      <c r="C239" s="73">
        <v>1</v>
      </c>
      <c r="D239" s="73">
        <v>1</v>
      </c>
      <c r="E239" s="73">
        <v>3</v>
      </c>
      <c r="F239" s="74">
        <v>1</v>
      </c>
      <c r="G239" s="75" t="s">
        <v>176</v>
      </c>
      <c r="H239" s="40">
        <v>209</v>
      </c>
      <c r="I239" s="58">
        <v>0</v>
      </c>
      <c r="J239" s="58">
        <v>0</v>
      </c>
      <c r="K239" s="58">
        <v>0</v>
      </c>
      <c r="L239" s="58">
        <v>0</v>
      </c>
    </row>
    <row r="240" spans="1:12" ht="14.25" hidden="1" customHeight="1" collapsed="1">
      <c r="A240" s="64">
        <v>3</v>
      </c>
      <c r="B240" s="73">
        <v>2</v>
      </c>
      <c r="C240" s="73">
        <v>1</v>
      </c>
      <c r="D240" s="73">
        <v>1</v>
      </c>
      <c r="E240" s="73">
        <v>3</v>
      </c>
      <c r="F240" s="74">
        <v>2</v>
      </c>
      <c r="G240" s="75" t="s">
        <v>177</v>
      </c>
      <c r="H240" s="40">
        <v>210</v>
      </c>
      <c r="I240" s="58">
        <v>0</v>
      </c>
      <c r="J240" s="58">
        <v>0</v>
      </c>
      <c r="K240" s="58">
        <v>0</v>
      </c>
      <c r="L240" s="58">
        <v>0</v>
      </c>
    </row>
    <row r="241" spans="1:12" ht="27" hidden="1" customHeight="1" collapsed="1">
      <c r="A241" s="51">
        <v>3</v>
      </c>
      <c r="B241" s="52">
        <v>2</v>
      </c>
      <c r="C241" s="52">
        <v>1</v>
      </c>
      <c r="D241" s="52">
        <v>2</v>
      </c>
      <c r="E241" s="52"/>
      <c r="F241" s="54"/>
      <c r="G241" s="53" t="s">
        <v>178</v>
      </c>
      <c r="H241" s="40">
        <v>211</v>
      </c>
      <c r="I241" s="41">
        <f>I242</f>
        <v>0</v>
      </c>
      <c r="J241" s="41">
        <f>J242</f>
        <v>0</v>
      </c>
      <c r="K241" s="41">
        <f>K242</f>
        <v>0</v>
      </c>
      <c r="L241" s="41">
        <f>L242</f>
        <v>0</v>
      </c>
    </row>
    <row r="242" spans="1:12" ht="14.25" hidden="1" customHeight="1" collapsed="1">
      <c r="A242" s="51">
        <v>3</v>
      </c>
      <c r="B242" s="52">
        <v>2</v>
      </c>
      <c r="C242" s="52">
        <v>1</v>
      </c>
      <c r="D242" s="52">
        <v>2</v>
      </c>
      <c r="E242" s="52">
        <v>1</v>
      </c>
      <c r="F242" s="54"/>
      <c r="G242" s="53" t="s">
        <v>178</v>
      </c>
      <c r="H242" s="40">
        <v>212</v>
      </c>
      <c r="I242" s="41">
        <f>SUM(I243:I244)</f>
        <v>0</v>
      </c>
      <c r="J242" s="81">
        <f>SUM(J243:J244)</f>
        <v>0</v>
      </c>
      <c r="K242" s="42">
        <f>SUM(K243:K244)</f>
        <v>0</v>
      </c>
      <c r="L242" s="42">
        <f>SUM(L243:L244)</f>
        <v>0</v>
      </c>
    </row>
    <row r="243" spans="1:12" ht="27" hidden="1" customHeight="1" collapsed="1">
      <c r="A243" s="64">
        <v>3</v>
      </c>
      <c r="B243" s="72">
        <v>2</v>
      </c>
      <c r="C243" s="73">
        <v>1</v>
      </c>
      <c r="D243" s="73">
        <v>2</v>
      </c>
      <c r="E243" s="73">
        <v>1</v>
      </c>
      <c r="F243" s="74">
        <v>1</v>
      </c>
      <c r="G243" s="75" t="s">
        <v>179</v>
      </c>
      <c r="H243" s="40">
        <v>213</v>
      </c>
      <c r="I243" s="58">
        <v>0</v>
      </c>
      <c r="J243" s="58">
        <v>0</v>
      </c>
      <c r="K243" s="58">
        <v>0</v>
      </c>
      <c r="L243" s="58">
        <v>0</v>
      </c>
    </row>
    <row r="244" spans="1:12" ht="25.5" hidden="1" customHeight="1" collapsed="1">
      <c r="A244" s="51">
        <v>3</v>
      </c>
      <c r="B244" s="52">
        <v>2</v>
      </c>
      <c r="C244" s="52">
        <v>1</v>
      </c>
      <c r="D244" s="52">
        <v>2</v>
      </c>
      <c r="E244" s="52">
        <v>1</v>
      </c>
      <c r="F244" s="54">
        <v>2</v>
      </c>
      <c r="G244" s="53" t="s">
        <v>180</v>
      </c>
      <c r="H244" s="40">
        <v>214</v>
      </c>
      <c r="I244" s="58">
        <v>0</v>
      </c>
      <c r="J244" s="58">
        <v>0</v>
      </c>
      <c r="K244" s="58">
        <v>0</v>
      </c>
      <c r="L244" s="58">
        <v>0</v>
      </c>
    </row>
    <row r="245" spans="1:12" ht="26.25" hidden="1" customHeight="1" collapsed="1">
      <c r="A245" s="46">
        <v>3</v>
      </c>
      <c r="B245" s="44">
        <v>2</v>
      </c>
      <c r="C245" s="44">
        <v>1</v>
      </c>
      <c r="D245" s="44">
        <v>3</v>
      </c>
      <c r="E245" s="44"/>
      <c r="F245" s="47"/>
      <c r="G245" s="45" t="s">
        <v>181</v>
      </c>
      <c r="H245" s="40">
        <v>215</v>
      </c>
      <c r="I245" s="61">
        <f>I246</f>
        <v>0</v>
      </c>
      <c r="J245" s="82">
        <f>J246</f>
        <v>0</v>
      </c>
      <c r="K245" s="62">
        <f>K246</f>
        <v>0</v>
      </c>
      <c r="L245" s="62">
        <f>L246</f>
        <v>0</v>
      </c>
    </row>
    <row r="246" spans="1:12" ht="29.25" hidden="1" customHeight="1" collapsed="1">
      <c r="A246" s="51">
        <v>3</v>
      </c>
      <c r="B246" s="52">
        <v>2</v>
      </c>
      <c r="C246" s="52">
        <v>1</v>
      </c>
      <c r="D246" s="52">
        <v>3</v>
      </c>
      <c r="E246" s="52">
        <v>1</v>
      </c>
      <c r="F246" s="54"/>
      <c r="G246" s="45" t="s">
        <v>181</v>
      </c>
      <c r="H246" s="40">
        <v>216</v>
      </c>
      <c r="I246" s="41">
        <f>I247+I248</f>
        <v>0</v>
      </c>
      <c r="J246" s="41">
        <f>J247+J248</f>
        <v>0</v>
      </c>
      <c r="K246" s="41">
        <f>K247+K248</f>
        <v>0</v>
      </c>
      <c r="L246" s="41">
        <f>L247+L248</f>
        <v>0</v>
      </c>
    </row>
    <row r="247" spans="1:12" ht="30" hidden="1" customHeight="1" collapsed="1">
      <c r="A247" s="51">
        <v>3</v>
      </c>
      <c r="B247" s="52">
        <v>2</v>
      </c>
      <c r="C247" s="52">
        <v>1</v>
      </c>
      <c r="D247" s="52">
        <v>3</v>
      </c>
      <c r="E247" s="52">
        <v>1</v>
      </c>
      <c r="F247" s="54">
        <v>1</v>
      </c>
      <c r="G247" s="53" t="s">
        <v>182</v>
      </c>
      <c r="H247" s="40">
        <v>217</v>
      </c>
      <c r="I247" s="58">
        <v>0</v>
      </c>
      <c r="J247" s="58">
        <v>0</v>
      </c>
      <c r="K247" s="58">
        <v>0</v>
      </c>
      <c r="L247" s="58">
        <v>0</v>
      </c>
    </row>
    <row r="248" spans="1:12" ht="27.75" hidden="1" customHeight="1" collapsed="1">
      <c r="A248" s="51">
        <v>3</v>
      </c>
      <c r="B248" s="52">
        <v>2</v>
      </c>
      <c r="C248" s="52">
        <v>1</v>
      </c>
      <c r="D248" s="52">
        <v>3</v>
      </c>
      <c r="E248" s="52">
        <v>1</v>
      </c>
      <c r="F248" s="54">
        <v>2</v>
      </c>
      <c r="G248" s="53" t="s">
        <v>183</v>
      </c>
      <c r="H248" s="40">
        <v>218</v>
      </c>
      <c r="I248" s="101">
        <v>0</v>
      </c>
      <c r="J248" s="98">
        <v>0</v>
      </c>
      <c r="K248" s="101">
        <v>0</v>
      </c>
      <c r="L248" s="101">
        <v>0</v>
      </c>
    </row>
    <row r="249" spans="1:12" ht="12" hidden="1" customHeight="1" collapsed="1">
      <c r="A249" s="51">
        <v>3</v>
      </c>
      <c r="B249" s="52">
        <v>2</v>
      </c>
      <c r="C249" s="52">
        <v>1</v>
      </c>
      <c r="D249" s="52">
        <v>4</v>
      </c>
      <c r="E249" s="52"/>
      <c r="F249" s="54"/>
      <c r="G249" s="53" t="s">
        <v>184</v>
      </c>
      <c r="H249" s="40">
        <v>219</v>
      </c>
      <c r="I249" s="41">
        <f>I250</f>
        <v>0</v>
      </c>
      <c r="J249" s="42">
        <f>J250</f>
        <v>0</v>
      </c>
      <c r="K249" s="41">
        <f>K250</f>
        <v>0</v>
      </c>
      <c r="L249" s="42">
        <f>L250</f>
        <v>0</v>
      </c>
    </row>
    <row r="250" spans="1:12" ht="14.25" hidden="1" customHeight="1" collapsed="1">
      <c r="A250" s="46">
        <v>3</v>
      </c>
      <c r="B250" s="44">
        <v>2</v>
      </c>
      <c r="C250" s="44">
        <v>1</v>
      </c>
      <c r="D250" s="44">
        <v>4</v>
      </c>
      <c r="E250" s="44">
        <v>1</v>
      </c>
      <c r="F250" s="47"/>
      <c r="G250" s="45" t="s">
        <v>184</v>
      </c>
      <c r="H250" s="40">
        <v>220</v>
      </c>
      <c r="I250" s="61">
        <f>SUM(I251:I252)</f>
        <v>0</v>
      </c>
      <c r="J250" s="82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4</v>
      </c>
      <c r="E251" s="52">
        <v>1</v>
      </c>
      <c r="F251" s="54">
        <v>1</v>
      </c>
      <c r="G251" s="53" t="s">
        <v>185</v>
      </c>
      <c r="H251" s="40">
        <v>221</v>
      </c>
      <c r="I251" s="58">
        <v>0</v>
      </c>
      <c r="J251" s="58">
        <v>0</v>
      </c>
      <c r="K251" s="58">
        <v>0</v>
      </c>
      <c r="L251" s="58">
        <v>0</v>
      </c>
    </row>
    <row r="252" spans="1:12" ht="18.75" hidden="1" customHeight="1" collapsed="1">
      <c r="A252" s="51">
        <v>3</v>
      </c>
      <c r="B252" s="52">
        <v>2</v>
      </c>
      <c r="C252" s="52">
        <v>1</v>
      </c>
      <c r="D252" s="52">
        <v>4</v>
      </c>
      <c r="E252" s="52">
        <v>1</v>
      </c>
      <c r="F252" s="54">
        <v>2</v>
      </c>
      <c r="G252" s="53" t="s">
        <v>186</v>
      </c>
      <c r="H252" s="40">
        <v>222</v>
      </c>
      <c r="I252" s="58">
        <v>0</v>
      </c>
      <c r="J252" s="58">
        <v>0</v>
      </c>
      <c r="K252" s="58">
        <v>0</v>
      </c>
      <c r="L252" s="58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5</v>
      </c>
      <c r="E253" s="52"/>
      <c r="F253" s="54"/>
      <c r="G253" s="53" t="s">
        <v>187</v>
      </c>
      <c r="H253" s="40">
        <v>223</v>
      </c>
      <c r="I253" s="41">
        <f t="shared" ref="I253:L254" si="25">I254</f>
        <v>0</v>
      </c>
      <c r="J253" s="81">
        <f t="shared" si="25"/>
        <v>0</v>
      </c>
      <c r="K253" s="42">
        <f t="shared" si="25"/>
        <v>0</v>
      </c>
      <c r="L253" s="42">
        <f t="shared" si="25"/>
        <v>0</v>
      </c>
    </row>
    <row r="254" spans="1:12" ht="16.5" hidden="1" customHeight="1" collapsed="1">
      <c r="A254" s="51">
        <v>3</v>
      </c>
      <c r="B254" s="52">
        <v>2</v>
      </c>
      <c r="C254" s="52">
        <v>1</v>
      </c>
      <c r="D254" s="52">
        <v>5</v>
      </c>
      <c r="E254" s="52">
        <v>1</v>
      </c>
      <c r="F254" s="54"/>
      <c r="G254" s="53" t="s">
        <v>187</v>
      </c>
      <c r="H254" s="40">
        <v>224</v>
      </c>
      <c r="I254" s="42">
        <f t="shared" si="25"/>
        <v>0</v>
      </c>
      <c r="J254" s="81">
        <f t="shared" si="25"/>
        <v>0</v>
      </c>
      <c r="K254" s="42">
        <f t="shared" si="25"/>
        <v>0</v>
      </c>
      <c r="L254" s="42">
        <f t="shared" si="25"/>
        <v>0</v>
      </c>
    </row>
    <row r="255" spans="1:12" hidden="1" collapsed="1">
      <c r="A255" s="72">
        <v>3</v>
      </c>
      <c r="B255" s="73">
        <v>2</v>
      </c>
      <c r="C255" s="73">
        <v>1</v>
      </c>
      <c r="D255" s="73">
        <v>5</v>
      </c>
      <c r="E255" s="73">
        <v>1</v>
      </c>
      <c r="F255" s="74">
        <v>1</v>
      </c>
      <c r="G255" s="53" t="s">
        <v>187</v>
      </c>
      <c r="H255" s="40">
        <v>225</v>
      </c>
      <c r="I255" s="101">
        <v>0</v>
      </c>
      <c r="J255" s="101">
        <v>0</v>
      </c>
      <c r="K255" s="101">
        <v>0</v>
      </c>
      <c r="L255" s="101">
        <v>0</v>
      </c>
    </row>
    <row r="256" spans="1:12" hidden="1" collapsed="1">
      <c r="A256" s="51">
        <v>3</v>
      </c>
      <c r="B256" s="52">
        <v>2</v>
      </c>
      <c r="C256" s="52">
        <v>1</v>
      </c>
      <c r="D256" s="52">
        <v>6</v>
      </c>
      <c r="E256" s="52"/>
      <c r="F256" s="54"/>
      <c r="G256" s="53" t="s">
        <v>188</v>
      </c>
      <c r="H256" s="40">
        <v>226</v>
      </c>
      <c r="I256" s="41">
        <f t="shared" ref="I256:L257" si="26">I257</f>
        <v>0</v>
      </c>
      <c r="J256" s="81">
        <f t="shared" si="26"/>
        <v>0</v>
      </c>
      <c r="K256" s="42">
        <f t="shared" si="26"/>
        <v>0</v>
      </c>
      <c r="L256" s="42">
        <f t="shared" si="26"/>
        <v>0</v>
      </c>
    </row>
    <row r="257" spans="1:12" hidden="1" collapsed="1">
      <c r="A257" s="51">
        <v>3</v>
      </c>
      <c r="B257" s="51">
        <v>2</v>
      </c>
      <c r="C257" s="52">
        <v>1</v>
      </c>
      <c r="D257" s="52">
        <v>6</v>
      </c>
      <c r="E257" s="52">
        <v>1</v>
      </c>
      <c r="F257" s="54"/>
      <c r="G257" s="53" t="s">
        <v>188</v>
      </c>
      <c r="H257" s="40">
        <v>227</v>
      </c>
      <c r="I257" s="41">
        <f t="shared" si="26"/>
        <v>0</v>
      </c>
      <c r="J257" s="81">
        <f t="shared" si="26"/>
        <v>0</v>
      </c>
      <c r="K257" s="42">
        <f t="shared" si="26"/>
        <v>0</v>
      </c>
      <c r="L257" s="42">
        <f t="shared" si="26"/>
        <v>0</v>
      </c>
    </row>
    <row r="258" spans="1:12" ht="15.75" hidden="1" customHeight="1" collapsed="1">
      <c r="A258" s="46">
        <v>3</v>
      </c>
      <c r="B258" s="46">
        <v>2</v>
      </c>
      <c r="C258" s="52">
        <v>1</v>
      </c>
      <c r="D258" s="52">
        <v>6</v>
      </c>
      <c r="E258" s="52">
        <v>1</v>
      </c>
      <c r="F258" s="54">
        <v>1</v>
      </c>
      <c r="G258" s="53" t="s">
        <v>188</v>
      </c>
      <c r="H258" s="40">
        <v>228</v>
      </c>
      <c r="I258" s="101">
        <v>0</v>
      </c>
      <c r="J258" s="101">
        <v>0</v>
      </c>
      <c r="K258" s="101">
        <v>0</v>
      </c>
      <c r="L258" s="101">
        <v>0</v>
      </c>
    </row>
    <row r="259" spans="1:12" ht="13.5" hidden="1" customHeight="1" collapsed="1">
      <c r="A259" s="51">
        <v>3</v>
      </c>
      <c r="B259" s="51">
        <v>2</v>
      </c>
      <c r="C259" s="52">
        <v>1</v>
      </c>
      <c r="D259" s="52">
        <v>7</v>
      </c>
      <c r="E259" s="52"/>
      <c r="F259" s="54"/>
      <c r="G259" s="53" t="s">
        <v>189</v>
      </c>
      <c r="H259" s="40">
        <v>229</v>
      </c>
      <c r="I259" s="41">
        <f>I260</f>
        <v>0</v>
      </c>
      <c r="J259" s="81">
        <f>J260</f>
        <v>0</v>
      </c>
      <c r="K259" s="42">
        <f>K260</f>
        <v>0</v>
      </c>
      <c r="L259" s="42">
        <f>L260</f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7</v>
      </c>
      <c r="E260" s="52">
        <v>1</v>
      </c>
      <c r="F260" s="54"/>
      <c r="G260" s="53" t="s">
        <v>189</v>
      </c>
      <c r="H260" s="40">
        <v>230</v>
      </c>
      <c r="I260" s="41">
        <f>I261+I262</f>
        <v>0</v>
      </c>
      <c r="J260" s="41">
        <f>J261+J262</f>
        <v>0</v>
      </c>
      <c r="K260" s="41">
        <f>K261+K262</f>
        <v>0</v>
      </c>
      <c r="L260" s="41">
        <f>L261+L262</f>
        <v>0</v>
      </c>
    </row>
    <row r="261" spans="1:12" ht="27" hidden="1" customHeight="1" collapsed="1">
      <c r="A261" s="51">
        <v>3</v>
      </c>
      <c r="B261" s="52">
        <v>2</v>
      </c>
      <c r="C261" s="52">
        <v>1</v>
      </c>
      <c r="D261" s="52">
        <v>7</v>
      </c>
      <c r="E261" s="52">
        <v>1</v>
      </c>
      <c r="F261" s="54">
        <v>1</v>
      </c>
      <c r="G261" s="53" t="s">
        <v>190</v>
      </c>
      <c r="H261" s="40">
        <v>231</v>
      </c>
      <c r="I261" s="57">
        <v>0</v>
      </c>
      <c r="J261" s="58">
        <v>0</v>
      </c>
      <c r="K261" s="58">
        <v>0</v>
      </c>
      <c r="L261" s="58">
        <v>0</v>
      </c>
    </row>
    <row r="262" spans="1:12" ht="24.75" hidden="1" customHeight="1" collapsed="1">
      <c r="A262" s="51">
        <v>3</v>
      </c>
      <c r="B262" s="52">
        <v>2</v>
      </c>
      <c r="C262" s="52">
        <v>1</v>
      </c>
      <c r="D262" s="52">
        <v>7</v>
      </c>
      <c r="E262" s="52">
        <v>1</v>
      </c>
      <c r="F262" s="54">
        <v>2</v>
      </c>
      <c r="G262" s="53" t="s">
        <v>191</v>
      </c>
      <c r="H262" s="40">
        <v>232</v>
      </c>
      <c r="I262" s="58">
        <v>0</v>
      </c>
      <c r="J262" s="58">
        <v>0</v>
      </c>
      <c r="K262" s="58">
        <v>0</v>
      </c>
      <c r="L262" s="58">
        <v>0</v>
      </c>
    </row>
    <row r="263" spans="1:12" ht="38.25" hidden="1" customHeight="1" collapsed="1">
      <c r="A263" s="51">
        <v>3</v>
      </c>
      <c r="B263" s="52">
        <v>2</v>
      </c>
      <c r="C263" s="52">
        <v>2</v>
      </c>
      <c r="D263" s="107"/>
      <c r="E263" s="107"/>
      <c r="F263" s="108"/>
      <c r="G263" s="53" t="s">
        <v>192</v>
      </c>
      <c r="H263" s="40">
        <v>233</v>
      </c>
      <c r="I263" s="41">
        <f>SUM(I264+I273+I277+I281+I285+I288+I291)</f>
        <v>0</v>
      </c>
      <c r="J263" s="81">
        <f>SUM(J264+J273+J277+J281+J285+J288+J291)</f>
        <v>0</v>
      </c>
      <c r="K263" s="42">
        <f>SUM(K264+K273+K277+K281+K285+K288+K291)</f>
        <v>0</v>
      </c>
      <c r="L263" s="42">
        <f>SUM(L264+L273+L277+L281+L285+L288+L291)</f>
        <v>0</v>
      </c>
    </row>
    <row r="264" spans="1:12" hidden="1" collapsed="1">
      <c r="A264" s="51">
        <v>3</v>
      </c>
      <c r="B264" s="52">
        <v>2</v>
      </c>
      <c r="C264" s="52">
        <v>2</v>
      </c>
      <c r="D264" s="52">
        <v>1</v>
      </c>
      <c r="E264" s="52"/>
      <c r="F264" s="54"/>
      <c r="G264" s="53" t="s">
        <v>193</v>
      </c>
      <c r="H264" s="40">
        <v>234</v>
      </c>
      <c r="I264" s="41">
        <f>I265</f>
        <v>0</v>
      </c>
      <c r="J264" s="41">
        <f>J265</f>
        <v>0</v>
      </c>
      <c r="K264" s="41">
        <f>K265</f>
        <v>0</v>
      </c>
      <c r="L264" s="41">
        <f>L265</f>
        <v>0</v>
      </c>
    </row>
    <row r="265" spans="1:12" hidden="1" collapsed="1">
      <c r="A265" s="55">
        <v>3</v>
      </c>
      <c r="B265" s="51">
        <v>2</v>
      </c>
      <c r="C265" s="52">
        <v>2</v>
      </c>
      <c r="D265" s="52">
        <v>1</v>
      </c>
      <c r="E265" s="52">
        <v>1</v>
      </c>
      <c r="F265" s="54"/>
      <c r="G265" s="53" t="s">
        <v>171</v>
      </c>
      <c r="H265" s="40">
        <v>235</v>
      </c>
      <c r="I265" s="41">
        <f>SUM(I266)</f>
        <v>0</v>
      </c>
      <c r="J265" s="41">
        <f>SUM(J266)</f>
        <v>0</v>
      </c>
      <c r="K265" s="41">
        <f>SUM(K266)</f>
        <v>0</v>
      </c>
      <c r="L265" s="41">
        <f>SUM(L266)</f>
        <v>0</v>
      </c>
    </row>
    <row r="266" spans="1:12" hidden="1" collapsed="1">
      <c r="A266" s="55">
        <v>3</v>
      </c>
      <c r="B266" s="51">
        <v>2</v>
      </c>
      <c r="C266" s="52">
        <v>2</v>
      </c>
      <c r="D266" s="52">
        <v>1</v>
      </c>
      <c r="E266" s="52">
        <v>1</v>
      </c>
      <c r="F266" s="54">
        <v>1</v>
      </c>
      <c r="G266" s="53" t="s">
        <v>171</v>
      </c>
      <c r="H266" s="40">
        <v>236</v>
      </c>
      <c r="I266" s="58">
        <v>0</v>
      </c>
      <c r="J266" s="58">
        <v>0</v>
      </c>
      <c r="K266" s="58">
        <v>0</v>
      </c>
      <c r="L266" s="58">
        <v>0</v>
      </c>
    </row>
    <row r="267" spans="1:12" ht="15" hidden="1" customHeight="1" collapsed="1">
      <c r="A267" s="55">
        <v>3</v>
      </c>
      <c r="B267" s="51">
        <v>2</v>
      </c>
      <c r="C267" s="52">
        <v>2</v>
      </c>
      <c r="D267" s="52">
        <v>1</v>
      </c>
      <c r="E267" s="52">
        <v>2</v>
      </c>
      <c r="F267" s="54"/>
      <c r="G267" s="53" t="s">
        <v>194</v>
      </c>
      <c r="H267" s="40">
        <v>237</v>
      </c>
      <c r="I267" s="41">
        <f>SUM(I268:I269)</f>
        <v>0</v>
      </c>
      <c r="J267" s="41">
        <f>SUM(J268:J269)</f>
        <v>0</v>
      </c>
      <c r="K267" s="41">
        <f>SUM(K268:K269)</f>
        <v>0</v>
      </c>
      <c r="L267" s="41">
        <f>SUM(L268:L269)</f>
        <v>0</v>
      </c>
    </row>
    <row r="268" spans="1:12" ht="15" hidden="1" customHeight="1" collapsed="1">
      <c r="A268" s="55">
        <v>3</v>
      </c>
      <c r="B268" s="51">
        <v>2</v>
      </c>
      <c r="C268" s="52">
        <v>2</v>
      </c>
      <c r="D268" s="52">
        <v>1</v>
      </c>
      <c r="E268" s="52">
        <v>2</v>
      </c>
      <c r="F268" s="54">
        <v>1</v>
      </c>
      <c r="G268" s="53" t="s">
        <v>173</v>
      </c>
      <c r="H268" s="40">
        <v>238</v>
      </c>
      <c r="I268" s="58">
        <v>0</v>
      </c>
      <c r="J268" s="57">
        <v>0</v>
      </c>
      <c r="K268" s="58">
        <v>0</v>
      </c>
      <c r="L268" s="58">
        <v>0</v>
      </c>
    </row>
    <row r="269" spans="1:12" ht="15" hidden="1" customHeight="1" collapsed="1">
      <c r="A269" s="55">
        <v>3</v>
      </c>
      <c r="B269" s="51">
        <v>2</v>
      </c>
      <c r="C269" s="52">
        <v>2</v>
      </c>
      <c r="D269" s="52">
        <v>1</v>
      </c>
      <c r="E269" s="52">
        <v>2</v>
      </c>
      <c r="F269" s="54">
        <v>2</v>
      </c>
      <c r="G269" s="53" t="s">
        <v>174</v>
      </c>
      <c r="H269" s="40">
        <v>239</v>
      </c>
      <c r="I269" s="58">
        <v>0</v>
      </c>
      <c r="J269" s="57">
        <v>0</v>
      </c>
      <c r="K269" s="58">
        <v>0</v>
      </c>
      <c r="L269" s="58">
        <v>0</v>
      </c>
    </row>
    <row r="270" spans="1:12" ht="15" hidden="1" customHeight="1" collapsed="1">
      <c r="A270" s="55">
        <v>3</v>
      </c>
      <c r="B270" s="51">
        <v>2</v>
      </c>
      <c r="C270" s="52">
        <v>2</v>
      </c>
      <c r="D270" s="52">
        <v>1</v>
      </c>
      <c r="E270" s="52">
        <v>3</v>
      </c>
      <c r="F270" s="54"/>
      <c r="G270" s="53" t="s">
        <v>175</v>
      </c>
      <c r="H270" s="40">
        <v>240</v>
      </c>
      <c r="I270" s="41">
        <f>SUM(I271:I272)</f>
        <v>0</v>
      </c>
      <c r="J270" s="41">
        <f>SUM(J271:J272)</f>
        <v>0</v>
      </c>
      <c r="K270" s="41">
        <f>SUM(K271:K272)</f>
        <v>0</v>
      </c>
      <c r="L270" s="41">
        <f>SUM(L271:L272)</f>
        <v>0</v>
      </c>
    </row>
    <row r="271" spans="1:12" ht="15" hidden="1" customHeight="1" collapsed="1">
      <c r="A271" s="55">
        <v>3</v>
      </c>
      <c r="B271" s="51">
        <v>2</v>
      </c>
      <c r="C271" s="52">
        <v>2</v>
      </c>
      <c r="D271" s="52">
        <v>1</v>
      </c>
      <c r="E271" s="52">
        <v>3</v>
      </c>
      <c r="F271" s="54">
        <v>1</v>
      </c>
      <c r="G271" s="53" t="s">
        <v>176</v>
      </c>
      <c r="H271" s="40">
        <v>241</v>
      </c>
      <c r="I271" s="58">
        <v>0</v>
      </c>
      <c r="J271" s="57">
        <v>0</v>
      </c>
      <c r="K271" s="58">
        <v>0</v>
      </c>
      <c r="L271" s="58">
        <v>0</v>
      </c>
    </row>
    <row r="272" spans="1:12" ht="15" hidden="1" customHeight="1" collapsed="1">
      <c r="A272" s="55">
        <v>3</v>
      </c>
      <c r="B272" s="51">
        <v>2</v>
      </c>
      <c r="C272" s="52">
        <v>2</v>
      </c>
      <c r="D272" s="52">
        <v>1</v>
      </c>
      <c r="E272" s="52">
        <v>3</v>
      </c>
      <c r="F272" s="54">
        <v>2</v>
      </c>
      <c r="G272" s="53" t="s">
        <v>195</v>
      </c>
      <c r="H272" s="40">
        <v>242</v>
      </c>
      <c r="I272" s="58">
        <v>0</v>
      </c>
      <c r="J272" s="57">
        <v>0</v>
      </c>
      <c r="K272" s="58">
        <v>0</v>
      </c>
      <c r="L272" s="58">
        <v>0</v>
      </c>
    </row>
    <row r="273" spans="1:12" ht="25.5" hidden="1" customHeight="1" collapsed="1">
      <c r="A273" s="55">
        <v>3</v>
      </c>
      <c r="B273" s="51">
        <v>2</v>
      </c>
      <c r="C273" s="52">
        <v>2</v>
      </c>
      <c r="D273" s="52">
        <v>2</v>
      </c>
      <c r="E273" s="52"/>
      <c r="F273" s="54"/>
      <c r="G273" s="53" t="s">
        <v>196</v>
      </c>
      <c r="H273" s="40">
        <v>243</v>
      </c>
      <c r="I273" s="41">
        <f>I274</f>
        <v>0</v>
      </c>
      <c r="J273" s="42">
        <f>J274</f>
        <v>0</v>
      </c>
      <c r="K273" s="41">
        <f>K274</f>
        <v>0</v>
      </c>
      <c r="L273" s="42">
        <f>L274</f>
        <v>0</v>
      </c>
    </row>
    <row r="274" spans="1:12" ht="20.25" hidden="1" customHeight="1" collapsed="1">
      <c r="A274" s="51">
        <v>3</v>
      </c>
      <c r="B274" s="52">
        <v>2</v>
      </c>
      <c r="C274" s="44">
        <v>2</v>
      </c>
      <c r="D274" s="44">
        <v>2</v>
      </c>
      <c r="E274" s="44">
        <v>1</v>
      </c>
      <c r="F274" s="47"/>
      <c r="G274" s="53" t="s">
        <v>196</v>
      </c>
      <c r="H274" s="40">
        <v>244</v>
      </c>
      <c r="I274" s="61">
        <f>SUM(I275:I276)</f>
        <v>0</v>
      </c>
      <c r="J274" s="82">
        <f>SUM(J275:J276)</f>
        <v>0</v>
      </c>
      <c r="K274" s="62">
        <f>SUM(K275:K276)</f>
        <v>0</v>
      </c>
      <c r="L274" s="62">
        <f>SUM(L275:L276)</f>
        <v>0</v>
      </c>
    </row>
    <row r="275" spans="1:12" ht="25.5" hidden="1" customHeight="1" collapsed="1">
      <c r="A275" s="51">
        <v>3</v>
      </c>
      <c r="B275" s="52">
        <v>2</v>
      </c>
      <c r="C275" s="52">
        <v>2</v>
      </c>
      <c r="D275" s="52">
        <v>2</v>
      </c>
      <c r="E275" s="52">
        <v>1</v>
      </c>
      <c r="F275" s="54">
        <v>1</v>
      </c>
      <c r="G275" s="53" t="s">
        <v>197</v>
      </c>
      <c r="H275" s="40">
        <v>245</v>
      </c>
      <c r="I275" s="58">
        <v>0</v>
      </c>
      <c r="J275" s="58">
        <v>0</v>
      </c>
      <c r="K275" s="58">
        <v>0</v>
      </c>
      <c r="L275" s="58">
        <v>0</v>
      </c>
    </row>
    <row r="276" spans="1:12" ht="25.5" hidden="1" customHeight="1" collapsed="1">
      <c r="A276" s="51">
        <v>3</v>
      </c>
      <c r="B276" s="52">
        <v>2</v>
      </c>
      <c r="C276" s="52">
        <v>2</v>
      </c>
      <c r="D276" s="52">
        <v>2</v>
      </c>
      <c r="E276" s="52">
        <v>1</v>
      </c>
      <c r="F276" s="54">
        <v>2</v>
      </c>
      <c r="G276" s="55" t="s">
        <v>198</v>
      </c>
      <c r="H276" s="40">
        <v>246</v>
      </c>
      <c r="I276" s="58">
        <v>0</v>
      </c>
      <c r="J276" s="58">
        <v>0</v>
      </c>
      <c r="K276" s="58">
        <v>0</v>
      </c>
      <c r="L276" s="58">
        <v>0</v>
      </c>
    </row>
    <row r="277" spans="1:12" ht="25.5" hidden="1" customHeight="1" collapsed="1">
      <c r="A277" s="51">
        <v>3</v>
      </c>
      <c r="B277" s="52">
        <v>2</v>
      </c>
      <c r="C277" s="52">
        <v>2</v>
      </c>
      <c r="D277" s="52">
        <v>3</v>
      </c>
      <c r="E277" s="52"/>
      <c r="F277" s="54"/>
      <c r="G277" s="53" t="s">
        <v>199</v>
      </c>
      <c r="H277" s="40">
        <v>247</v>
      </c>
      <c r="I277" s="41">
        <f>I278</f>
        <v>0</v>
      </c>
      <c r="J277" s="81">
        <f>J278</f>
        <v>0</v>
      </c>
      <c r="K277" s="42">
        <f>K278</f>
        <v>0</v>
      </c>
      <c r="L277" s="42">
        <f>L278</f>
        <v>0</v>
      </c>
    </row>
    <row r="278" spans="1:12" ht="30" hidden="1" customHeight="1" collapsed="1">
      <c r="A278" s="46">
        <v>3</v>
      </c>
      <c r="B278" s="52">
        <v>2</v>
      </c>
      <c r="C278" s="52">
        <v>2</v>
      </c>
      <c r="D278" s="52">
        <v>3</v>
      </c>
      <c r="E278" s="52">
        <v>1</v>
      </c>
      <c r="F278" s="54"/>
      <c r="G278" s="53" t="s">
        <v>199</v>
      </c>
      <c r="H278" s="40">
        <v>248</v>
      </c>
      <c r="I278" s="41">
        <f>I279+I280</f>
        <v>0</v>
      </c>
      <c r="J278" s="41">
        <f>J279+J280</f>
        <v>0</v>
      </c>
      <c r="K278" s="41">
        <f>K279+K280</f>
        <v>0</v>
      </c>
      <c r="L278" s="41">
        <f>L279+L280</f>
        <v>0</v>
      </c>
    </row>
    <row r="279" spans="1:12" ht="31.5" hidden="1" customHeight="1" collapsed="1">
      <c r="A279" s="46">
        <v>3</v>
      </c>
      <c r="B279" s="52">
        <v>2</v>
      </c>
      <c r="C279" s="52">
        <v>2</v>
      </c>
      <c r="D279" s="52">
        <v>3</v>
      </c>
      <c r="E279" s="52">
        <v>1</v>
      </c>
      <c r="F279" s="54">
        <v>1</v>
      </c>
      <c r="G279" s="53" t="s">
        <v>200</v>
      </c>
      <c r="H279" s="40">
        <v>249</v>
      </c>
      <c r="I279" s="58">
        <v>0</v>
      </c>
      <c r="J279" s="58">
        <v>0</v>
      </c>
      <c r="K279" s="58">
        <v>0</v>
      </c>
      <c r="L279" s="58">
        <v>0</v>
      </c>
    </row>
    <row r="280" spans="1:12" ht="25.5" hidden="1" customHeight="1" collapsed="1">
      <c r="A280" s="46">
        <v>3</v>
      </c>
      <c r="B280" s="52">
        <v>2</v>
      </c>
      <c r="C280" s="52">
        <v>2</v>
      </c>
      <c r="D280" s="52">
        <v>3</v>
      </c>
      <c r="E280" s="52">
        <v>1</v>
      </c>
      <c r="F280" s="54">
        <v>2</v>
      </c>
      <c r="G280" s="53" t="s">
        <v>201</v>
      </c>
      <c r="H280" s="40">
        <v>250</v>
      </c>
      <c r="I280" s="58">
        <v>0</v>
      </c>
      <c r="J280" s="58">
        <v>0</v>
      </c>
      <c r="K280" s="58">
        <v>0</v>
      </c>
      <c r="L280" s="58">
        <v>0</v>
      </c>
    </row>
    <row r="281" spans="1:12" ht="22.5" hidden="1" customHeight="1" collapsed="1">
      <c r="A281" s="51">
        <v>3</v>
      </c>
      <c r="B281" s="52">
        <v>2</v>
      </c>
      <c r="C281" s="52">
        <v>2</v>
      </c>
      <c r="D281" s="52">
        <v>4</v>
      </c>
      <c r="E281" s="52"/>
      <c r="F281" s="54"/>
      <c r="G281" s="53" t="s">
        <v>202</v>
      </c>
      <c r="H281" s="40">
        <v>251</v>
      </c>
      <c r="I281" s="41">
        <f>I282</f>
        <v>0</v>
      </c>
      <c r="J281" s="81">
        <f>J282</f>
        <v>0</v>
      </c>
      <c r="K281" s="42">
        <f>K282</f>
        <v>0</v>
      </c>
      <c r="L281" s="42">
        <f>L282</f>
        <v>0</v>
      </c>
    </row>
    <row r="282" spans="1:12" hidden="1" collapsed="1">
      <c r="A282" s="51">
        <v>3</v>
      </c>
      <c r="B282" s="52">
        <v>2</v>
      </c>
      <c r="C282" s="52">
        <v>2</v>
      </c>
      <c r="D282" s="52">
        <v>4</v>
      </c>
      <c r="E282" s="52">
        <v>1</v>
      </c>
      <c r="F282" s="54"/>
      <c r="G282" s="53" t="s">
        <v>202</v>
      </c>
      <c r="H282" s="40">
        <v>252</v>
      </c>
      <c r="I282" s="41">
        <f>SUM(I283:I284)</f>
        <v>0</v>
      </c>
      <c r="J282" s="81">
        <f>SUM(J283:J284)</f>
        <v>0</v>
      </c>
      <c r="K282" s="42">
        <f>SUM(K283:K284)</f>
        <v>0</v>
      </c>
      <c r="L282" s="42">
        <f>SUM(L283:L284)</f>
        <v>0</v>
      </c>
    </row>
    <row r="283" spans="1:12" ht="30.75" hidden="1" customHeight="1" collapsed="1">
      <c r="A283" s="51">
        <v>3</v>
      </c>
      <c r="B283" s="52">
        <v>2</v>
      </c>
      <c r="C283" s="52">
        <v>2</v>
      </c>
      <c r="D283" s="52">
        <v>4</v>
      </c>
      <c r="E283" s="52">
        <v>1</v>
      </c>
      <c r="F283" s="54">
        <v>1</v>
      </c>
      <c r="G283" s="53" t="s">
        <v>203</v>
      </c>
      <c r="H283" s="40">
        <v>253</v>
      </c>
      <c r="I283" s="58">
        <v>0</v>
      </c>
      <c r="J283" s="58">
        <v>0</v>
      </c>
      <c r="K283" s="58">
        <v>0</v>
      </c>
      <c r="L283" s="58">
        <v>0</v>
      </c>
    </row>
    <row r="284" spans="1:12" ht="27.75" hidden="1" customHeight="1" collapsed="1">
      <c r="A284" s="46">
        <v>3</v>
      </c>
      <c r="B284" s="44">
        <v>2</v>
      </c>
      <c r="C284" s="44">
        <v>2</v>
      </c>
      <c r="D284" s="44">
        <v>4</v>
      </c>
      <c r="E284" s="44">
        <v>1</v>
      </c>
      <c r="F284" s="47">
        <v>2</v>
      </c>
      <c r="G284" s="55" t="s">
        <v>204</v>
      </c>
      <c r="H284" s="40">
        <v>254</v>
      </c>
      <c r="I284" s="58">
        <v>0</v>
      </c>
      <c r="J284" s="58">
        <v>0</v>
      </c>
      <c r="K284" s="58">
        <v>0</v>
      </c>
      <c r="L284" s="58">
        <v>0</v>
      </c>
    </row>
    <row r="285" spans="1:12" ht="14.25" hidden="1" customHeight="1" collapsed="1">
      <c r="A285" s="51">
        <v>3</v>
      </c>
      <c r="B285" s="52">
        <v>2</v>
      </c>
      <c r="C285" s="52">
        <v>2</v>
      </c>
      <c r="D285" s="52">
        <v>5</v>
      </c>
      <c r="E285" s="52"/>
      <c r="F285" s="54"/>
      <c r="G285" s="53" t="s">
        <v>205</v>
      </c>
      <c r="H285" s="40">
        <v>255</v>
      </c>
      <c r="I285" s="41">
        <f t="shared" ref="I285:L286" si="27">I286</f>
        <v>0</v>
      </c>
      <c r="J285" s="81">
        <f t="shared" si="27"/>
        <v>0</v>
      </c>
      <c r="K285" s="42">
        <f t="shared" si="27"/>
        <v>0</v>
      </c>
      <c r="L285" s="42">
        <f t="shared" si="27"/>
        <v>0</v>
      </c>
    </row>
    <row r="286" spans="1:12" ht="15.75" hidden="1" customHeight="1" collapsed="1">
      <c r="A286" s="51">
        <v>3</v>
      </c>
      <c r="B286" s="52">
        <v>2</v>
      </c>
      <c r="C286" s="52">
        <v>2</v>
      </c>
      <c r="D286" s="52">
        <v>5</v>
      </c>
      <c r="E286" s="52">
        <v>1</v>
      </c>
      <c r="F286" s="54"/>
      <c r="G286" s="53" t="s">
        <v>205</v>
      </c>
      <c r="H286" s="40">
        <v>256</v>
      </c>
      <c r="I286" s="41">
        <f t="shared" si="27"/>
        <v>0</v>
      </c>
      <c r="J286" s="81">
        <f t="shared" si="27"/>
        <v>0</v>
      </c>
      <c r="K286" s="42">
        <f t="shared" si="27"/>
        <v>0</v>
      </c>
      <c r="L286" s="42">
        <f t="shared" si="27"/>
        <v>0</v>
      </c>
    </row>
    <row r="287" spans="1:12" ht="15.75" hidden="1" customHeight="1" collapsed="1">
      <c r="A287" s="51">
        <v>3</v>
      </c>
      <c r="B287" s="52">
        <v>2</v>
      </c>
      <c r="C287" s="52">
        <v>2</v>
      </c>
      <c r="D287" s="52">
        <v>5</v>
      </c>
      <c r="E287" s="52">
        <v>1</v>
      </c>
      <c r="F287" s="54">
        <v>1</v>
      </c>
      <c r="G287" s="53" t="s">
        <v>205</v>
      </c>
      <c r="H287" s="40">
        <v>257</v>
      </c>
      <c r="I287" s="58">
        <v>0</v>
      </c>
      <c r="J287" s="58">
        <v>0</v>
      </c>
      <c r="K287" s="58">
        <v>0</v>
      </c>
      <c r="L287" s="58">
        <v>0</v>
      </c>
    </row>
    <row r="288" spans="1:12" ht="14.25" hidden="1" customHeight="1" collapsed="1">
      <c r="A288" s="51">
        <v>3</v>
      </c>
      <c r="B288" s="52">
        <v>2</v>
      </c>
      <c r="C288" s="52">
        <v>2</v>
      </c>
      <c r="D288" s="52">
        <v>6</v>
      </c>
      <c r="E288" s="52"/>
      <c r="F288" s="54"/>
      <c r="G288" s="53" t="s">
        <v>188</v>
      </c>
      <c r="H288" s="40">
        <v>258</v>
      </c>
      <c r="I288" s="41">
        <f t="shared" ref="I288:L289" si="28">I289</f>
        <v>0</v>
      </c>
      <c r="J288" s="109">
        <f t="shared" si="28"/>
        <v>0</v>
      </c>
      <c r="K288" s="42">
        <f t="shared" si="28"/>
        <v>0</v>
      </c>
      <c r="L288" s="42">
        <f t="shared" si="28"/>
        <v>0</v>
      </c>
    </row>
    <row r="289" spans="1:12" ht="15" hidden="1" customHeight="1" collapsed="1">
      <c r="A289" s="51">
        <v>3</v>
      </c>
      <c r="B289" s="52">
        <v>2</v>
      </c>
      <c r="C289" s="52">
        <v>2</v>
      </c>
      <c r="D289" s="52">
        <v>6</v>
      </c>
      <c r="E289" s="52">
        <v>1</v>
      </c>
      <c r="F289" s="54"/>
      <c r="G289" s="53" t="s">
        <v>188</v>
      </c>
      <c r="H289" s="40">
        <v>259</v>
      </c>
      <c r="I289" s="41">
        <f t="shared" si="28"/>
        <v>0</v>
      </c>
      <c r="J289" s="109">
        <f t="shared" si="28"/>
        <v>0</v>
      </c>
      <c r="K289" s="42">
        <f t="shared" si="28"/>
        <v>0</v>
      </c>
      <c r="L289" s="42">
        <f t="shared" si="28"/>
        <v>0</v>
      </c>
    </row>
    <row r="290" spans="1:12" ht="15" hidden="1" customHeight="1" collapsed="1">
      <c r="A290" s="51">
        <v>3</v>
      </c>
      <c r="B290" s="73">
        <v>2</v>
      </c>
      <c r="C290" s="73">
        <v>2</v>
      </c>
      <c r="D290" s="52">
        <v>6</v>
      </c>
      <c r="E290" s="73">
        <v>1</v>
      </c>
      <c r="F290" s="74">
        <v>1</v>
      </c>
      <c r="G290" s="75" t="s">
        <v>188</v>
      </c>
      <c r="H290" s="40">
        <v>260</v>
      </c>
      <c r="I290" s="58">
        <v>0</v>
      </c>
      <c r="J290" s="58">
        <v>0</v>
      </c>
      <c r="K290" s="58">
        <v>0</v>
      </c>
      <c r="L290" s="58">
        <v>0</v>
      </c>
    </row>
    <row r="291" spans="1:12" ht="14.25" hidden="1" customHeight="1" collapsed="1">
      <c r="A291" s="55">
        <v>3</v>
      </c>
      <c r="B291" s="51">
        <v>2</v>
      </c>
      <c r="C291" s="52">
        <v>2</v>
      </c>
      <c r="D291" s="52">
        <v>7</v>
      </c>
      <c r="E291" s="52"/>
      <c r="F291" s="54"/>
      <c r="G291" s="53" t="s">
        <v>189</v>
      </c>
      <c r="H291" s="40">
        <v>261</v>
      </c>
      <c r="I291" s="41">
        <f>I292</f>
        <v>0</v>
      </c>
      <c r="J291" s="109">
        <f>J292</f>
        <v>0</v>
      </c>
      <c r="K291" s="42">
        <f>K292</f>
        <v>0</v>
      </c>
      <c r="L291" s="42">
        <f>L292</f>
        <v>0</v>
      </c>
    </row>
    <row r="292" spans="1:12" ht="15" hidden="1" customHeight="1" collapsed="1">
      <c r="A292" s="55">
        <v>3</v>
      </c>
      <c r="B292" s="51">
        <v>2</v>
      </c>
      <c r="C292" s="52">
        <v>2</v>
      </c>
      <c r="D292" s="52">
        <v>7</v>
      </c>
      <c r="E292" s="52">
        <v>1</v>
      </c>
      <c r="F292" s="54"/>
      <c r="G292" s="53" t="s">
        <v>189</v>
      </c>
      <c r="H292" s="40">
        <v>262</v>
      </c>
      <c r="I292" s="41">
        <f>I293+I294</f>
        <v>0</v>
      </c>
      <c r="J292" s="41">
        <f>J293+J294</f>
        <v>0</v>
      </c>
      <c r="K292" s="41">
        <f>K293+K294</f>
        <v>0</v>
      </c>
      <c r="L292" s="41">
        <f>L293+L294</f>
        <v>0</v>
      </c>
    </row>
    <row r="293" spans="1:12" ht="27.75" hidden="1" customHeight="1" collapsed="1">
      <c r="A293" s="55">
        <v>3</v>
      </c>
      <c r="B293" s="51">
        <v>2</v>
      </c>
      <c r="C293" s="51">
        <v>2</v>
      </c>
      <c r="D293" s="52">
        <v>7</v>
      </c>
      <c r="E293" s="52">
        <v>1</v>
      </c>
      <c r="F293" s="54">
        <v>1</v>
      </c>
      <c r="G293" s="53" t="s">
        <v>190</v>
      </c>
      <c r="H293" s="40">
        <v>263</v>
      </c>
      <c r="I293" s="58">
        <v>0</v>
      </c>
      <c r="J293" s="58">
        <v>0</v>
      </c>
      <c r="K293" s="58">
        <v>0</v>
      </c>
      <c r="L293" s="58">
        <v>0</v>
      </c>
    </row>
    <row r="294" spans="1:12" ht="25.5" hidden="1" customHeight="1" collapsed="1">
      <c r="A294" s="55">
        <v>3</v>
      </c>
      <c r="B294" s="51">
        <v>2</v>
      </c>
      <c r="C294" s="51">
        <v>2</v>
      </c>
      <c r="D294" s="52">
        <v>7</v>
      </c>
      <c r="E294" s="52">
        <v>1</v>
      </c>
      <c r="F294" s="54">
        <v>2</v>
      </c>
      <c r="G294" s="53" t="s">
        <v>191</v>
      </c>
      <c r="H294" s="40">
        <v>264</v>
      </c>
      <c r="I294" s="58">
        <v>0</v>
      </c>
      <c r="J294" s="58">
        <v>0</v>
      </c>
      <c r="K294" s="58">
        <v>0</v>
      </c>
      <c r="L294" s="58">
        <v>0</v>
      </c>
    </row>
    <row r="295" spans="1:12" ht="30" hidden="1" customHeight="1" collapsed="1">
      <c r="A295" s="59">
        <v>3</v>
      </c>
      <c r="B295" s="59">
        <v>3</v>
      </c>
      <c r="C295" s="36"/>
      <c r="D295" s="37"/>
      <c r="E295" s="37"/>
      <c r="F295" s="39"/>
      <c r="G295" s="38" t="s">
        <v>206</v>
      </c>
      <c r="H295" s="40">
        <v>265</v>
      </c>
      <c r="I295" s="41">
        <f>SUM(I296+I328)</f>
        <v>0</v>
      </c>
      <c r="J295" s="109">
        <f>SUM(J296+J328)</f>
        <v>0</v>
      </c>
      <c r="K295" s="42">
        <f>SUM(K296+K328)</f>
        <v>0</v>
      </c>
      <c r="L295" s="42">
        <f>SUM(L296+L328)</f>
        <v>0</v>
      </c>
    </row>
    <row r="296" spans="1:12" ht="40.5" hidden="1" customHeight="1" collapsed="1">
      <c r="A296" s="55">
        <v>3</v>
      </c>
      <c r="B296" s="55">
        <v>3</v>
      </c>
      <c r="C296" s="51">
        <v>1</v>
      </c>
      <c r="D296" s="52"/>
      <c r="E296" s="52"/>
      <c r="F296" s="54"/>
      <c r="G296" s="53" t="s">
        <v>207</v>
      </c>
      <c r="H296" s="40">
        <v>266</v>
      </c>
      <c r="I296" s="41">
        <f>SUM(I297+I306+I310+I314+I318+I321+I324)</f>
        <v>0</v>
      </c>
      <c r="J296" s="109">
        <f>SUM(J297+J306+J310+J314+J318+J321+J324)</f>
        <v>0</v>
      </c>
      <c r="K296" s="42">
        <f>SUM(K297+K306+K310+K314+K318+K321+K324)</f>
        <v>0</v>
      </c>
      <c r="L296" s="42">
        <f>SUM(L297+L306+L310+L314+L318+L321+L324)</f>
        <v>0</v>
      </c>
    </row>
    <row r="297" spans="1:12" ht="15" hidden="1" customHeight="1" collapsed="1">
      <c r="A297" s="55">
        <v>3</v>
      </c>
      <c r="B297" s="55">
        <v>3</v>
      </c>
      <c r="C297" s="51">
        <v>1</v>
      </c>
      <c r="D297" s="52">
        <v>1</v>
      </c>
      <c r="E297" s="52"/>
      <c r="F297" s="54"/>
      <c r="G297" s="53" t="s">
        <v>193</v>
      </c>
      <c r="H297" s="40">
        <v>267</v>
      </c>
      <c r="I297" s="41">
        <f>SUM(I298+I300+I303)</f>
        <v>0</v>
      </c>
      <c r="J297" s="41">
        <f>SUM(J298+J300+J303)</f>
        <v>0</v>
      </c>
      <c r="K297" s="41">
        <f>SUM(K298+K300+K303)</f>
        <v>0</v>
      </c>
      <c r="L297" s="41">
        <f>SUM(L298+L300+L303)</f>
        <v>0</v>
      </c>
    </row>
    <row r="298" spans="1:12" ht="12.75" hidden="1" customHeight="1" collapsed="1">
      <c r="A298" s="55">
        <v>3</v>
      </c>
      <c r="B298" s="55">
        <v>3</v>
      </c>
      <c r="C298" s="51">
        <v>1</v>
      </c>
      <c r="D298" s="52">
        <v>1</v>
      </c>
      <c r="E298" s="52">
        <v>1</v>
      </c>
      <c r="F298" s="54"/>
      <c r="G298" s="53" t="s">
        <v>171</v>
      </c>
      <c r="H298" s="40">
        <v>268</v>
      </c>
      <c r="I298" s="41">
        <f>SUM(I299:I299)</f>
        <v>0</v>
      </c>
      <c r="J298" s="109">
        <f>SUM(J299:J299)</f>
        <v>0</v>
      </c>
      <c r="K298" s="42">
        <f>SUM(K299:K299)</f>
        <v>0</v>
      </c>
      <c r="L298" s="42">
        <f>SUM(L299:L299)</f>
        <v>0</v>
      </c>
    </row>
    <row r="299" spans="1:12" ht="15" hidden="1" customHeight="1" collapsed="1">
      <c r="A299" s="55">
        <v>3</v>
      </c>
      <c r="B299" s="55">
        <v>3</v>
      </c>
      <c r="C299" s="51">
        <v>1</v>
      </c>
      <c r="D299" s="52">
        <v>1</v>
      </c>
      <c r="E299" s="52">
        <v>1</v>
      </c>
      <c r="F299" s="54">
        <v>1</v>
      </c>
      <c r="G299" s="53" t="s">
        <v>171</v>
      </c>
      <c r="H299" s="40">
        <v>269</v>
      </c>
      <c r="I299" s="58">
        <v>0</v>
      </c>
      <c r="J299" s="58">
        <v>0</v>
      </c>
      <c r="K299" s="58">
        <v>0</v>
      </c>
      <c r="L299" s="58">
        <v>0</v>
      </c>
    </row>
    <row r="300" spans="1:12" ht="14.25" hidden="1" customHeight="1" collapsed="1">
      <c r="A300" s="55">
        <v>3</v>
      </c>
      <c r="B300" s="55">
        <v>3</v>
      </c>
      <c r="C300" s="51">
        <v>1</v>
      </c>
      <c r="D300" s="52">
        <v>1</v>
      </c>
      <c r="E300" s="52">
        <v>2</v>
      </c>
      <c r="F300" s="54"/>
      <c r="G300" s="53" t="s">
        <v>194</v>
      </c>
      <c r="H300" s="40">
        <v>270</v>
      </c>
      <c r="I300" s="41">
        <f>SUM(I301:I302)</f>
        <v>0</v>
      </c>
      <c r="J300" s="41">
        <f>SUM(J301:J302)</f>
        <v>0</v>
      </c>
      <c r="K300" s="41">
        <f>SUM(K301:K302)</f>
        <v>0</v>
      </c>
      <c r="L300" s="41">
        <f>SUM(L301:L302)</f>
        <v>0</v>
      </c>
    </row>
    <row r="301" spans="1:12" ht="14.25" hidden="1" customHeight="1" collapsed="1">
      <c r="A301" s="55">
        <v>3</v>
      </c>
      <c r="B301" s="55">
        <v>3</v>
      </c>
      <c r="C301" s="51">
        <v>1</v>
      </c>
      <c r="D301" s="52">
        <v>1</v>
      </c>
      <c r="E301" s="52">
        <v>2</v>
      </c>
      <c r="F301" s="54">
        <v>1</v>
      </c>
      <c r="G301" s="53" t="s">
        <v>173</v>
      </c>
      <c r="H301" s="40">
        <v>271</v>
      </c>
      <c r="I301" s="58">
        <v>0</v>
      </c>
      <c r="J301" s="58">
        <v>0</v>
      </c>
      <c r="K301" s="58">
        <v>0</v>
      </c>
      <c r="L301" s="58">
        <v>0</v>
      </c>
    </row>
    <row r="302" spans="1:12" ht="14.25" hidden="1" customHeight="1" collapsed="1">
      <c r="A302" s="55">
        <v>3</v>
      </c>
      <c r="B302" s="55">
        <v>3</v>
      </c>
      <c r="C302" s="51">
        <v>1</v>
      </c>
      <c r="D302" s="52">
        <v>1</v>
      </c>
      <c r="E302" s="52">
        <v>2</v>
      </c>
      <c r="F302" s="54">
        <v>2</v>
      </c>
      <c r="G302" s="53" t="s">
        <v>174</v>
      </c>
      <c r="H302" s="40">
        <v>272</v>
      </c>
      <c r="I302" s="58">
        <v>0</v>
      </c>
      <c r="J302" s="58">
        <v>0</v>
      </c>
      <c r="K302" s="58">
        <v>0</v>
      </c>
      <c r="L302" s="58">
        <v>0</v>
      </c>
    </row>
    <row r="303" spans="1:12" ht="14.25" hidden="1" customHeight="1" collapsed="1">
      <c r="A303" s="55">
        <v>3</v>
      </c>
      <c r="B303" s="55">
        <v>3</v>
      </c>
      <c r="C303" s="51">
        <v>1</v>
      </c>
      <c r="D303" s="52">
        <v>1</v>
      </c>
      <c r="E303" s="52">
        <v>3</v>
      </c>
      <c r="F303" s="54"/>
      <c r="G303" s="53" t="s">
        <v>175</v>
      </c>
      <c r="H303" s="40">
        <v>273</v>
      </c>
      <c r="I303" s="41">
        <f>SUM(I304:I305)</f>
        <v>0</v>
      </c>
      <c r="J303" s="41">
        <f>SUM(J304:J305)</f>
        <v>0</v>
      </c>
      <c r="K303" s="41">
        <f>SUM(K304:K305)</f>
        <v>0</v>
      </c>
      <c r="L303" s="41">
        <f>SUM(L304:L305)</f>
        <v>0</v>
      </c>
    </row>
    <row r="304" spans="1:12" ht="14.25" hidden="1" customHeight="1" collapsed="1">
      <c r="A304" s="55">
        <v>3</v>
      </c>
      <c r="B304" s="55">
        <v>3</v>
      </c>
      <c r="C304" s="51">
        <v>1</v>
      </c>
      <c r="D304" s="52">
        <v>1</v>
      </c>
      <c r="E304" s="52">
        <v>3</v>
      </c>
      <c r="F304" s="54">
        <v>1</v>
      </c>
      <c r="G304" s="53" t="s">
        <v>208</v>
      </c>
      <c r="H304" s="40">
        <v>274</v>
      </c>
      <c r="I304" s="58">
        <v>0</v>
      </c>
      <c r="J304" s="58">
        <v>0</v>
      </c>
      <c r="K304" s="58">
        <v>0</v>
      </c>
      <c r="L304" s="58">
        <v>0</v>
      </c>
    </row>
    <row r="305" spans="1:12" ht="14.25" hidden="1" customHeight="1" collapsed="1">
      <c r="A305" s="55">
        <v>3</v>
      </c>
      <c r="B305" s="55">
        <v>3</v>
      </c>
      <c r="C305" s="51">
        <v>1</v>
      </c>
      <c r="D305" s="52">
        <v>1</v>
      </c>
      <c r="E305" s="52">
        <v>3</v>
      </c>
      <c r="F305" s="54">
        <v>2</v>
      </c>
      <c r="G305" s="53" t="s">
        <v>195</v>
      </c>
      <c r="H305" s="40">
        <v>275</v>
      </c>
      <c r="I305" s="58">
        <v>0</v>
      </c>
      <c r="J305" s="58">
        <v>0</v>
      </c>
      <c r="K305" s="58">
        <v>0</v>
      </c>
      <c r="L305" s="58">
        <v>0</v>
      </c>
    </row>
    <row r="306" spans="1:12" hidden="1" collapsed="1">
      <c r="A306" s="71">
        <v>3</v>
      </c>
      <c r="B306" s="46">
        <v>3</v>
      </c>
      <c r="C306" s="51">
        <v>1</v>
      </c>
      <c r="D306" s="52">
        <v>2</v>
      </c>
      <c r="E306" s="52"/>
      <c r="F306" s="54"/>
      <c r="G306" s="53" t="s">
        <v>209</v>
      </c>
      <c r="H306" s="40">
        <v>276</v>
      </c>
      <c r="I306" s="41">
        <f>I307</f>
        <v>0</v>
      </c>
      <c r="J306" s="109">
        <f>J307</f>
        <v>0</v>
      </c>
      <c r="K306" s="42">
        <f>K307</f>
        <v>0</v>
      </c>
      <c r="L306" s="42">
        <f>L307</f>
        <v>0</v>
      </c>
    </row>
    <row r="307" spans="1:12" ht="15" hidden="1" customHeight="1" collapsed="1">
      <c r="A307" s="71">
        <v>3</v>
      </c>
      <c r="B307" s="71">
        <v>3</v>
      </c>
      <c r="C307" s="46">
        <v>1</v>
      </c>
      <c r="D307" s="44">
        <v>2</v>
      </c>
      <c r="E307" s="44">
        <v>1</v>
      </c>
      <c r="F307" s="47"/>
      <c r="G307" s="53" t="s">
        <v>209</v>
      </c>
      <c r="H307" s="40">
        <v>277</v>
      </c>
      <c r="I307" s="61">
        <f>SUM(I308:I309)</f>
        <v>0</v>
      </c>
      <c r="J307" s="110">
        <f>SUM(J308:J309)</f>
        <v>0</v>
      </c>
      <c r="K307" s="62">
        <f>SUM(K308:K309)</f>
        <v>0</v>
      </c>
      <c r="L307" s="62">
        <f>SUM(L308:L309)</f>
        <v>0</v>
      </c>
    </row>
    <row r="308" spans="1:12" ht="15" hidden="1" customHeight="1" collapsed="1">
      <c r="A308" s="55">
        <v>3</v>
      </c>
      <c r="B308" s="55">
        <v>3</v>
      </c>
      <c r="C308" s="51">
        <v>1</v>
      </c>
      <c r="D308" s="52">
        <v>2</v>
      </c>
      <c r="E308" s="52">
        <v>1</v>
      </c>
      <c r="F308" s="54">
        <v>1</v>
      </c>
      <c r="G308" s="53" t="s">
        <v>210</v>
      </c>
      <c r="H308" s="40">
        <v>278</v>
      </c>
      <c r="I308" s="58">
        <v>0</v>
      </c>
      <c r="J308" s="58">
        <v>0</v>
      </c>
      <c r="K308" s="58">
        <v>0</v>
      </c>
      <c r="L308" s="58">
        <v>0</v>
      </c>
    </row>
    <row r="309" spans="1:12" ht="12.75" hidden="1" customHeight="1" collapsed="1">
      <c r="A309" s="63">
        <v>3</v>
      </c>
      <c r="B309" s="96">
        <v>3</v>
      </c>
      <c r="C309" s="72">
        <v>1</v>
      </c>
      <c r="D309" s="73">
        <v>2</v>
      </c>
      <c r="E309" s="73">
        <v>1</v>
      </c>
      <c r="F309" s="74">
        <v>2</v>
      </c>
      <c r="G309" s="75" t="s">
        <v>211</v>
      </c>
      <c r="H309" s="40">
        <v>279</v>
      </c>
      <c r="I309" s="58">
        <v>0</v>
      </c>
      <c r="J309" s="58">
        <v>0</v>
      </c>
      <c r="K309" s="58">
        <v>0</v>
      </c>
      <c r="L309" s="58">
        <v>0</v>
      </c>
    </row>
    <row r="310" spans="1:12" ht="15.75" hidden="1" customHeight="1" collapsed="1">
      <c r="A310" s="51">
        <v>3</v>
      </c>
      <c r="B310" s="53">
        <v>3</v>
      </c>
      <c r="C310" s="51">
        <v>1</v>
      </c>
      <c r="D310" s="52">
        <v>3</v>
      </c>
      <c r="E310" s="52"/>
      <c r="F310" s="54"/>
      <c r="G310" s="53" t="s">
        <v>212</v>
      </c>
      <c r="H310" s="40">
        <v>280</v>
      </c>
      <c r="I310" s="41">
        <f>I311</f>
        <v>0</v>
      </c>
      <c r="J310" s="109">
        <f>J311</f>
        <v>0</v>
      </c>
      <c r="K310" s="42">
        <f>K311</f>
        <v>0</v>
      </c>
      <c r="L310" s="42">
        <f>L311</f>
        <v>0</v>
      </c>
    </row>
    <row r="311" spans="1:12" ht="15.75" hidden="1" customHeight="1" collapsed="1">
      <c r="A311" s="51">
        <v>3</v>
      </c>
      <c r="B311" s="75">
        <v>3</v>
      </c>
      <c r="C311" s="72">
        <v>1</v>
      </c>
      <c r="D311" s="73">
        <v>3</v>
      </c>
      <c r="E311" s="73">
        <v>1</v>
      </c>
      <c r="F311" s="74"/>
      <c r="G311" s="53" t="s">
        <v>212</v>
      </c>
      <c r="H311" s="40">
        <v>281</v>
      </c>
      <c r="I311" s="42">
        <f>I312+I313</f>
        <v>0</v>
      </c>
      <c r="J311" s="42">
        <f>J312+J313</f>
        <v>0</v>
      </c>
      <c r="K311" s="42">
        <f>K312+K313</f>
        <v>0</v>
      </c>
      <c r="L311" s="42">
        <f>L312+L313</f>
        <v>0</v>
      </c>
    </row>
    <row r="312" spans="1:12" ht="27" hidden="1" customHeight="1" collapsed="1">
      <c r="A312" s="51">
        <v>3</v>
      </c>
      <c r="B312" s="53">
        <v>3</v>
      </c>
      <c r="C312" s="51">
        <v>1</v>
      </c>
      <c r="D312" s="52">
        <v>3</v>
      </c>
      <c r="E312" s="52">
        <v>1</v>
      </c>
      <c r="F312" s="54">
        <v>1</v>
      </c>
      <c r="G312" s="53" t="s">
        <v>213</v>
      </c>
      <c r="H312" s="40">
        <v>282</v>
      </c>
      <c r="I312" s="101">
        <v>0</v>
      </c>
      <c r="J312" s="101">
        <v>0</v>
      </c>
      <c r="K312" s="101">
        <v>0</v>
      </c>
      <c r="L312" s="100">
        <v>0</v>
      </c>
    </row>
    <row r="313" spans="1:12" ht="26.25" hidden="1" customHeight="1" collapsed="1">
      <c r="A313" s="51">
        <v>3</v>
      </c>
      <c r="B313" s="53">
        <v>3</v>
      </c>
      <c r="C313" s="51">
        <v>1</v>
      </c>
      <c r="D313" s="52">
        <v>3</v>
      </c>
      <c r="E313" s="52">
        <v>1</v>
      </c>
      <c r="F313" s="54">
        <v>2</v>
      </c>
      <c r="G313" s="53" t="s">
        <v>214</v>
      </c>
      <c r="H313" s="40">
        <v>283</v>
      </c>
      <c r="I313" s="58">
        <v>0</v>
      </c>
      <c r="J313" s="58">
        <v>0</v>
      </c>
      <c r="K313" s="58">
        <v>0</v>
      </c>
      <c r="L313" s="58">
        <v>0</v>
      </c>
    </row>
    <row r="314" spans="1:12" hidden="1" collapsed="1">
      <c r="A314" s="51">
        <v>3</v>
      </c>
      <c r="B314" s="53">
        <v>3</v>
      </c>
      <c r="C314" s="51">
        <v>1</v>
      </c>
      <c r="D314" s="52">
        <v>4</v>
      </c>
      <c r="E314" s="52"/>
      <c r="F314" s="54"/>
      <c r="G314" s="53" t="s">
        <v>215</v>
      </c>
      <c r="H314" s="40">
        <v>284</v>
      </c>
      <c r="I314" s="41">
        <f>I315</f>
        <v>0</v>
      </c>
      <c r="J314" s="109">
        <f>J315</f>
        <v>0</v>
      </c>
      <c r="K314" s="42">
        <f>K315</f>
        <v>0</v>
      </c>
      <c r="L314" s="42">
        <f>L315</f>
        <v>0</v>
      </c>
    </row>
    <row r="315" spans="1:12" ht="15" hidden="1" customHeight="1" collapsed="1">
      <c r="A315" s="55">
        <v>3</v>
      </c>
      <c r="B315" s="51">
        <v>3</v>
      </c>
      <c r="C315" s="52">
        <v>1</v>
      </c>
      <c r="D315" s="52">
        <v>4</v>
      </c>
      <c r="E315" s="52">
        <v>1</v>
      </c>
      <c r="F315" s="54"/>
      <c r="G315" s="53" t="s">
        <v>215</v>
      </c>
      <c r="H315" s="40">
        <v>285</v>
      </c>
      <c r="I315" s="41">
        <f>SUM(I316:I317)</f>
        <v>0</v>
      </c>
      <c r="J315" s="41">
        <f>SUM(J316:J317)</f>
        <v>0</v>
      </c>
      <c r="K315" s="41">
        <f>SUM(K316:K317)</f>
        <v>0</v>
      </c>
      <c r="L315" s="41">
        <f>SUM(L316:L317)</f>
        <v>0</v>
      </c>
    </row>
    <row r="316" spans="1:12" hidden="1" collapsed="1">
      <c r="A316" s="55">
        <v>3</v>
      </c>
      <c r="B316" s="51">
        <v>3</v>
      </c>
      <c r="C316" s="52">
        <v>1</v>
      </c>
      <c r="D316" s="52">
        <v>4</v>
      </c>
      <c r="E316" s="52">
        <v>1</v>
      </c>
      <c r="F316" s="54">
        <v>1</v>
      </c>
      <c r="G316" s="53" t="s">
        <v>216</v>
      </c>
      <c r="H316" s="40">
        <v>286</v>
      </c>
      <c r="I316" s="57">
        <v>0</v>
      </c>
      <c r="J316" s="58">
        <v>0</v>
      </c>
      <c r="K316" s="58">
        <v>0</v>
      </c>
      <c r="L316" s="57">
        <v>0</v>
      </c>
    </row>
    <row r="317" spans="1:12" ht="14.25" hidden="1" customHeight="1" collapsed="1">
      <c r="A317" s="51">
        <v>3</v>
      </c>
      <c r="B317" s="52">
        <v>3</v>
      </c>
      <c r="C317" s="52">
        <v>1</v>
      </c>
      <c r="D317" s="52">
        <v>4</v>
      </c>
      <c r="E317" s="52">
        <v>1</v>
      </c>
      <c r="F317" s="54">
        <v>2</v>
      </c>
      <c r="G317" s="53" t="s">
        <v>217</v>
      </c>
      <c r="H317" s="40">
        <v>287</v>
      </c>
      <c r="I317" s="58">
        <v>0</v>
      </c>
      <c r="J317" s="101">
        <v>0</v>
      </c>
      <c r="K317" s="101">
        <v>0</v>
      </c>
      <c r="L317" s="100">
        <v>0</v>
      </c>
    </row>
    <row r="318" spans="1:12" ht="15.75" hidden="1" customHeight="1" collapsed="1">
      <c r="A318" s="51">
        <v>3</v>
      </c>
      <c r="B318" s="52">
        <v>3</v>
      </c>
      <c r="C318" s="52">
        <v>1</v>
      </c>
      <c r="D318" s="52">
        <v>5</v>
      </c>
      <c r="E318" s="52"/>
      <c r="F318" s="54"/>
      <c r="G318" s="53" t="s">
        <v>218</v>
      </c>
      <c r="H318" s="40">
        <v>288</v>
      </c>
      <c r="I318" s="62">
        <f t="shared" ref="I318:L319" si="29">I319</f>
        <v>0</v>
      </c>
      <c r="J318" s="109">
        <f t="shared" si="29"/>
        <v>0</v>
      </c>
      <c r="K318" s="42">
        <f t="shared" si="29"/>
        <v>0</v>
      </c>
      <c r="L318" s="42">
        <f t="shared" si="29"/>
        <v>0</v>
      </c>
    </row>
    <row r="319" spans="1:12" ht="14.25" hidden="1" customHeight="1" collapsed="1">
      <c r="A319" s="46">
        <v>3</v>
      </c>
      <c r="B319" s="73">
        <v>3</v>
      </c>
      <c r="C319" s="73">
        <v>1</v>
      </c>
      <c r="D319" s="73">
        <v>5</v>
      </c>
      <c r="E319" s="73">
        <v>1</v>
      </c>
      <c r="F319" s="74"/>
      <c r="G319" s="53" t="s">
        <v>218</v>
      </c>
      <c r="H319" s="40">
        <v>289</v>
      </c>
      <c r="I319" s="42">
        <f t="shared" si="29"/>
        <v>0</v>
      </c>
      <c r="J319" s="110">
        <f t="shared" si="29"/>
        <v>0</v>
      </c>
      <c r="K319" s="62">
        <f t="shared" si="29"/>
        <v>0</v>
      </c>
      <c r="L319" s="62">
        <f t="shared" si="29"/>
        <v>0</v>
      </c>
    </row>
    <row r="320" spans="1:12" ht="14.25" hidden="1" customHeight="1" collapsed="1">
      <c r="A320" s="51">
        <v>3</v>
      </c>
      <c r="B320" s="52">
        <v>3</v>
      </c>
      <c r="C320" s="52">
        <v>1</v>
      </c>
      <c r="D320" s="52">
        <v>5</v>
      </c>
      <c r="E320" s="52">
        <v>1</v>
      </c>
      <c r="F320" s="54">
        <v>1</v>
      </c>
      <c r="G320" s="53" t="s">
        <v>219</v>
      </c>
      <c r="H320" s="40">
        <v>290</v>
      </c>
      <c r="I320" s="58">
        <v>0</v>
      </c>
      <c r="J320" s="101">
        <v>0</v>
      </c>
      <c r="K320" s="101">
        <v>0</v>
      </c>
      <c r="L320" s="100">
        <v>0</v>
      </c>
    </row>
    <row r="321" spans="1:16" ht="14.25" hidden="1" customHeight="1" collapsed="1">
      <c r="A321" s="51">
        <v>3</v>
      </c>
      <c r="B321" s="52">
        <v>3</v>
      </c>
      <c r="C321" s="52">
        <v>1</v>
      </c>
      <c r="D321" s="52">
        <v>6</v>
      </c>
      <c r="E321" s="52"/>
      <c r="F321" s="54"/>
      <c r="G321" s="53" t="s">
        <v>188</v>
      </c>
      <c r="H321" s="40">
        <v>291</v>
      </c>
      <c r="I321" s="42">
        <f t="shared" ref="I321:L322" si="30">I322</f>
        <v>0</v>
      </c>
      <c r="J321" s="109">
        <f t="shared" si="30"/>
        <v>0</v>
      </c>
      <c r="K321" s="42">
        <f t="shared" si="30"/>
        <v>0</v>
      </c>
      <c r="L321" s="42">
        <f t="shared" si="30"/>
        <v>0</v>
      </c>
    </row>
    <row r="322" spans="1:16" ht="13.5" hidden="1" customHeight="1" collapsed="1">
      <c r="A322" s="51">
        <v>3</v>
      </c>
      <c r="B322" s="52">
        <v>3</v>
      </c>
      <c r="C322" s="52">
        <v>1</v>
      </c>
      <c r="D322" s="52">
        <v>6</v>
      </c>
      <c r="E322" s="52">
        <v>1</v>
      </c>
      <c r="F322" s="54"/>
      <c r="G322" s="53" t="s">
        <v>188</v>
      </c>
      <c r="H322" s="40">
        <v>292</v>
      </c>
      <c r="I322" s="41">
        <f t="shared" si="30"/>
        <v>0</v>
      </c>
      <c r="J322" s="109">
        <f t="shared" si="30"/>
        <v>0</v>
      </c>
      <c r="K322" s="42">
        <f t="shared" si="30"/>
        <v>0</v>
      </c>
      <c r="L322" s="42">
        <f t="shared" si="30"/>
        <v>0</v>
      </c>
    </row>
    <row r="323" spans="1:16" ht="14.25" hidden="1" customHeight="1" collapsed="1">
      <c r="A323" s="51">
        <v>3</v>
      </c>
      <c r="B323" s="52">
        <v>3</v>
      </c>
      <c r="C323" s="52">
        <v>1</v>
      </c>
      <c r="D323" s="52">
        <v>6</v>
      </c>
      <c r="E323" s="52">
        <v>1</v>
      </c>
      <c r="F323" s="54">
        <v>1</v>
      </c>
      <c r="G323" s="53" t="s">
        <v>188</v>
      </c>
      <c r="H323" s="40">
        <v>293</v>
      </c>
      <c r="I323" s="101">
        <v>0</v>
      </c>
      <c r="J323" s="101">
        <v>0</v>
      </c>
      <c r="K323" s="101">
        <v>0</v>
      </c>
      <c r="L323" s="100">
        <v>0</v>
      </c>
    </row>
    <row r="324" spans="1:16" ht="15" hidden="1" customHeight="1" collapsed="1">
      <c r="A324" s="51">
        <v>3</v>
      </c>
      <c r="B324" s="52">
        <v>3</v>
      </c>
      <c r="C324" s="52">
        <v>1</v>
      </c>
      <c r="D324" s="52">
        <v>7</v>
      </c>
      <c r="E324" s="52"/>
      <c r="F324" s="54"/>
      <c r="G324" s="53" t="s">
        <v>220</v>
      </c>
      <c r="H324" s="40">
        <v>294</v>
      </c>
      <c r="I324" s="41">
        <f>I325</f>
        <v>0</v>
      </c>
      <c r="J324" s="109">
        <f>J325</f>
        <v>0</v>
      </c>
      <c r="K324" s="42">
        <f>K325</f>
        <v>0</v>
      </c>
      <c r="L324" s="42">
        <f>L325</f>
        <v>0</v>
      </c>
    </row>
    <row r="325" spans="1:16" ht="16.5" hidden="1" customHeight="1" collapsed="1">
      <c r="A325" s="51">
        <v>3</v>
      </c>
      <c r="B325" s="52">
        <v>3</v>
      </c>
      <c r="C325" s="52">
        <v>1</v>
      </c>
      <c r="D325" s="52">
        <v>7</v>
      </c>
      <c r="E325" s="52">
        <v>1</v>
      </c>
      <c r="F325" s="54"/>
      <c r="G325" s="53" t="s">
        <v>220</v>
      </c>
      <c r="H325" s="40">
        <v>295</v>
      </c>
      <c r="I325" s="41">
        <f>I326+I327</f>
        <v>0</v>
      </c>
      <c r="J325" s="41">
        <f>J326+J327</f>
        <v>0</v>
      </c>
      <c r="K325" s="41">
        <f>K326+K327</f>
        <v>0</v>
      </c>
      <c r="L325" s="41">
        <f>L326+L327</f>
        <v>0</v>
      </c>
    </row>
    <row r="326" spans="1:16" ht="27" hidden="1" customHeight="1" collapsed="1">
      <c r="A326" s="51">
        <v>3</v>
      </c>
      <c r="B326" s="52">
        <v>3</v>
      </c>
      <c r="C326" s="52">
        <v>1</v>
      </c>
      <c r="D326" s="52">
        <v>7</v>
      </c>
      <c r="E326" s="52">
        <v>1</v>
      </c>
      <c r="F326" s="54">
        <v>1</v>
      </c>
      <c r="G326" s="53" t="s">
        <v>221</v>
      </c>
      <c r="H326" s="40">
        <v>296</v>
      </c>
      <c r="I326" s="101">
        <v>0</v>
      </c>
      <c r="J326" s="101">
        <v>0</v>
      </c>
      <c r="K326" s="101">
        <v>0</v>
      </c>
      <c r="L326" s="100">
        <v>0</v>
      </c>
    </row>
    <row r="327" spans="1:16" ht="27.75" hidden="1" customHeight="1" collapsed="1">
      <c r="A327" s="51">
        <v>3</v>
      </c>
      <c r="B327" s="52">
        <v>3</v>
      </c>
      <c r="C327" s="52">
        <v>1</v>
      </c>
      <c r="D327" s="52">
        <v>7</v>
      </c>
      <c r="E327" s="52">
        <v>1</v>
      </c>
      <c r="F327" s="54">
        <v>2</v>
      </c>
      <c r="G327" s="53" t="s">
        <v>222</v>
      </c>
      <c r="H327" s="40">
        <v>297</v>
      </c>
      <c r="I327" s="58">
        <v>0</v>
      </c>
      <c r="J327" s="58">
        <v>0</v>
      </c>
      <c r="K327" s="58">
        <v>0</v>
      </c>
      <c r="L327" s="58">
        <v>0</v>
      </c>
    </row>
    <row r="328" spans="1:16" ht="38.25" hidden="1" customHeight="1" collapsed="1">
      <c r="A328" s="51">
        <v>3</v>
      </c>
      <c r="B328" s="52">
        <v>3</v>
      </c>
      <c r="C328" s="52">
        <v>2</v>
      </c>
      <c r="D328" s="52"/>
      <c r="E328" s="52"/>
      <c r="F328" s="54"/>
      <c r="G328" s="53" t="s">
        <v>223</v>
      </c>
      <c r="H328" s="40">
        <v>298</v>
      </c>
      <c r="I328" s="41">
        <f>SUM(I329+I338+I342+I346+I350+I353+I356)</f>
        <v>0</v>
      </c>
      <c r="J328" s="109">
        <f>SUM(J329+J338+J342+J346+J350+J353+J356)</f>
        <v>0</v>
      </c>
      <c r="K328" s="42">
        <f>SUM(K329+K338+K342+K346+K350+K353+K356)</f>
        <v>0</v>
      </c>
      <c r="L328" s="42">
        <f>SUM(L329+L338+L342+L346+L350+L353+L356)</f>
        <v>0</v>
      </c>
    </row>
    <row r="329" spans="1:16" ht="15" hidden="1" customHeight="1" collapsed="1">
      <c r="A329" s="51">
        <v>3</v>
      </c>
      <c r="B329" s="52">
        <v>3</v>
      </c>
      <c r="C329" s="52">
        <v>2</v>
      </c>
      <c r="D329" s="52">
        <v>1</v>
      </c>
      <c r="E329" s="52"/>
      <c r="F329" s="54"/>
      <c r="G329" s="53" t="s">
        <v>170</v>
      </c>
      <c r="H329" s="40">
        <v>299</v>
      </c>
      <c r="I329" s="41">
        <f>I330</f>
        <v>0</v>
      </c>
      <c r="J329" s="109">
        <f>J330</f>
        <v>0</v>
      </c>
      <c r="K329" s="42">
        <f>K330</f>
        <v>0</v>
      </c>
      <c r="L329" s="42">
        <f>L330</f>
        <v>0</v>
      </c>
    </row>
    <row r="330" spans="1:16" hidden="1" collapsed="1">
      <c r="A330" s="55">
        <v>3</v>
      </c>
      <c r="B330" s="51">
        <v>3</v>
      </c>
      <c r="C330" s="52">
        <v>2</v>
      </c>
      <c r="D330" s="53">
        <v>1</v>
      </c>
      <c r="E330" s="51">
        <v>1</v>
      </c>
      <c r="F330" s="54"/>
      <c r="G330" s="53" t="s">
        <v>170</v>
      </c>
      <c r="H330" s="40">
        <v>300</v>
      </c>
      <c r="I330" s="41">
        <f>SUM(I331:I331)</f>
        <v>0</v>
      </c>
      <c r="J330" s="41">
        <f>SUM(J331:J331)</f>
        <v>0</v>
      </c>
      <c r="K330" s="41">
        <f>SUM(K331:K331)</f>
        <v>0</v>
      </c>
      <c r="L330" s="41">
        <f>SUM(L331:L331)</f>
        <v>0</v>
      </c>
      <c r="M330" s="139"/>
      <c r="N330" s="139"/>
      <c r="O330" s="139"/>
      <c r="P330" s="139"/>
    </row>
    <row r="331" spans="1:16" ht="13.5" hidden="1" customHeight="1" collapsed="1">
      <c r="A331" s="55">
        <v>3</v>
      </c>
      <c r="B331" s="51">
        <v>3</v>
      </c>
      <c r="C331" s="52">
        <v>2</v>
      </c>
      <c r="D331" s="53">
        <v>1</v>
      </c>
      <c r="E331" s="51">
        <v>1</v>
      </c>
      <c r="F331" s="54">
        <v>1</v>
      </c>
      <c r="G331" s="53" t="s">
        <v>171</v>
      </c>
      <c r="H331" s="40">
        <v>301</v>
      </c>
      <c r="I331" s="101">
        <v>0</v>
      </c>
      <c r="J331" s="101">
        <v>0</v>
      </c>
      <c r="K331" s="101">
        <v>0</v>
      </c>
      <c r="L331" s="100">
        <v>0</v>
      </c>
    </row>
    <row r="332" spans="1:16" hidden="1" collapsed="1">
      <c r="A332" s="55">
        <v>3</v>
      </c>
      <c r="B332" s="51">
        <v>3</v>
      </c>
      <c r="C332" s="52">
        <v>2</v>
      </c>
      <c r="D332" s="53">
        <v>1</v>
      </c>
      <c r="E332" s="51">
        <v>2</v>
      </c>
      <c r="F332" s="54"/>
      <c r="G332" s="75" t="s">
        <v>194</v>
      </c>
      <c r="H332" s="40">
        <v>302</v>
      </c>
      <c r="I332" s="41">
        <f>SUM(I333:I334)</f>
        <v>0</v>
      </c>
      <c r="J332" s="41">
        <f>SUM(J333:J334)</f>
        <v>0</v>
      </c>
      <c r="K332" s="41">
        <f>SUM(K333:K334)</f>
        <v>0</v>
      </c>
      <c r="L332" s="41">
        <f>SUM(L333:L334)</f>
        <v>0</v>
      </c>
    </row>
    <row r="333" spans="1:16" hidden="1" collapsed="1">
      <c r="A333" s="55">
        <v>3</v>
      </c>
      <c r="B333" s="51">
        <v>3</v>
      </c>
      <c r="C333" s="52">
        <v>2</v>
      </c>
      <c r="D333" s="53">
        <v>1</v>
      </c>
      <c r="E333" s="51">
        <v>2</v>
      </c>
      <c r="F333" s="54">
        <v>1</v>
      </c>
      <c r="G333" s="75" t="s">
        <v>173</v>
      </c>
      <c r="H333" s="40">
        <v>303</v>
      </c>
      <c r="I333" s="101">
        <v>0</v>
      </c>
      <c r="J333" s="101">
        <v>0</v>
      </c>
      <c r="K333" s="101">
        <v>0</v>
      </c>
      <c r="L333" s="100"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2</v>
      </c>
      <c r="F334" s="54">
        <v>2</v>
      </c>
      <c r="G334" s="75" t="s">
        <v>174</v>
      </c>
      <c r="H334" s="40">
        <v>304</v>
      </c>
      <c r="I334" s="58">
        <v>0</v>
      </c>
      <c r="J334" s="58">
        <v>0</v>
      </c>
      <c r="K334" s="58">
        <v>0</v>
      </c>
      <c r="L334" s="58"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3</v>
      </c>
      <c r="F335" s="54"/>
      <c r="G335" s="75" t="s">
        <v>175</v>
      </c>
      <c r="H335" s="40">
        <v>305</v>
      </c>
      <c r="I335" s="41">
        <f>SUM(I336:I337)</f>
        <v>0</v>
      </c>
      <c r="J335" s="41">
        <f>SUM(J336:J337)</f>
        <v>0</v>
      </c>
      <c r="K335" s="41">
        <f>SUM(K336:K337)</f>
        <v>0</v>
      </c>
      <c r="L335" s="41">
        <f>SUM(L336:L337)</f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3</v>
      </c>
      <c r="F336" s="54">
        <v>1</v>
      </c>
      <c r="G336" s="75" t="s">
        <v>176</v>
      </c>
      <c r="H336" s="40">
        <v>306</v>
      </c>
      <c r="I336" s="58">
        <v>0</v>
      </c>
      <c r="J336" s="58">
        <v>0</v>
      </c>
      <c r="K336" s="58">
        <v>0</v>
      </c>
      <c r="L336" s="58"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3</v>
      </c>
      <c r="F337" s="54">
        <v>2</v>
      </c>
      <c r="G337" s="75" t="s">
        <v>195</v>
      </c>
      <c r="H337" s="40">
        <v>307</v>
      </c>
      <c r="I337" s="76">
        <v>0</v>
      </c>
      <c r="J337" s="111">
        <v>0</v>
      </c>
      <c r="K337" s="76">
        <v>0</v>
      </c>
      <c r="L337" s="76">
        <v>0</v>
      </c>
    </row>
    <row r="338" spans="1:12" hidden="1" collapsed="1">
      <c r="A338" s="63">
        <v>3</v>
      </c>
      <c r="B338" s="63">
        <v>3</v>
      </c>
      <c r="C338" s="72">
        <v>2</v>
      </c>
      <c r="D338" s="75">
        <v>2</v>
      </c>
      <c r="E338" s="72"/>
      <c r="F338" s="74"/>
      <c r="G338" s="75" t="s">
        <v>209</v>
      </c>
      <c r="H338" s="40">
        <v>308</v>
      </c>
      <c r="I338" s="68">
        <f>I339</f>
        <v>0</v>
      </c>
      <c r="J338" s="112">
        <f>J339</f>
        <v>0</v>
      </c>
      <c r="K338" s="69">
        <f>K339</f>
        <v>0</v>
      </c>
      <c r="L338" s="69">
        <f>L339</f>
        <v>0</v>
      </c>
    </row>
    <row r="339" spans="1:12" hidden="1" collapsed="1">
      <c r="A339" s="55">
        <v>3</v>
      </c>
      <c r="B339" s="55">
        <v>3</v>
      </c>
      <c r="C339" s="51">
        <v>2</v>
      </c>
      <c r="D339" s="53">
        <v>2</v>
      </c>
      <c r="E339" s="51">
        <v>1</v>
      </c>
      <c r="F339" s="54"/>
      <c r="G339" s="75" t="s">
        <v>209</v>
      </c>
      <c r="H339" s="40">
        <v>309</v>
      </c>
      <c r="I339" s="41">
        <f>SUM(I340:I341)</f>
        <v>0</v>
      </c>
      <c r="J339" s="81">
        <f>SUM(J340:J341)</f>
        <v>0</v>
      </c>
      <c r="K339" s="42">
        <f>SUM(K340:K341)</f>
        <v>0</v>
      </c>
      <c r="L339" s="42">
        <f>SUM(L340:L341)</f>
        <v>0</v>
      </c>
    </row>
    <row r="340" spans="1:12" hidden="1" collapsed="1">
      <c r="A340" s="55">
        <v>3</v>
      </c>
      <c r="B340" s="55">
        <v>3</v>
      </c>
      <c r="C340" s="51">
        <v>2</v>
      </c>
      <c r="D340" s="53">
        <v>2</v>
      </c>
      <c r="E340" s="55">
        <v>1</v>
      </c>
      <c r="F340" s="85">
        <v>1</v>
      </c>
      <c r="G340" s="53" t="s">
        <v>210</v>
      </c>
      <c r="H340" s="40">
        <v>310</v>
      </c>
      <c r="I340" s="58">
        <v>0</v>
      </c>
      <c r="J340" s="58">
        <v>0</v>
      </c>
      <c r="K340" s="58">
        <v>0</v>
      </c>
      <c r="L340" s="58">
        <v>0</v>
      </c>
    </row>
    <row r="341" spans="1:12" hidden="1" collapsed="1">
      <c r="A341" s="63">
        <v>3</v>
      </c>
      <c r="B341" s="63">
        <v>3</v>
      </c>
      <c r="C341" s="64">
        <v>2</v>
      </c>
      <c r="D341" s="65">
        <v>2</v>
      </c>
      <c r="E341" s="66">
        <v>1</v>
      </c>
      <c r="F341" s="93">
        <v>2</v>
      </c>
      <c r="G341" s="66" t="s">
        <v>211</v>
      </c>
      <c r="H341" s="40">
        <v>311</v>
      </c>
      <c r="I341" s="58">
        <v>0</v>
      </c>
      <c r="J341" s="58">
        <v>0</v>
      </c>
      <c r="K341" s="58">
        <v>0</v>
      </c>
      <c r="L341" s="58">
        <v>0</v>
      </c>
    </row>
    <row r="342" spans="1:12" ht="23.25" hidden="1" customHeight="1" collapsed="1">
      <c r="A342" s="55">
        <v>3</v>
      </c>
      <c r="B342" s="55">
        <v>3</v>
      </c>
      <c r="C342" s="51">
        <v>2</v>
      </c>
      <c r="D342" s="52">
        <v>3</v>
      </c>
      <c r="E342" s="53"/>
      <c r="F342" s="85"/>
      <c r="G342" s="53" t="s">
        <v>212</v>
      </c>
      <c r="H342" s="40">
        <v>312</v>
      </c>
      <c r="I342" s="41">
        <f>I343</f>
        <v>0</v>
      </c>
      <c r="J342" s="81">
        <f>J343</f>
        <v>0</v>
      </c>
      <c r="K342" s="42">
        <f>K343</f>
        <v>0</v>
      </c>
      <c r="L342" s="42">
        <f>L343</f>
        <v>0</v>
      </c>
    </row>
    <row r="343" spans="1:12" ht="13.5" hidden="1" customHeight="1" collapsed="1">
      <c r="A343" s="55">
        <v>3</v>
      </c>
      <c r="B343" s="55">
        <v>3</v>
      </c>
      <c r="C343" s="51">
        <v>2</v>
      </c>
      <c r="D343" s="52">
        <v>3</v>
      </c>
      <c r="E343" s="53">
        <v>1</v>
      </c>
      <c r="F343" s="85"/>
      <c r="G343" s="53" t="s">
        <v>212</v>
      </c>
      <c r="H343" s="40">
        <v>313</v>
      </c>
      <c r="I343" s="41">
        <f>I344+I345</f>
        <v>0</v>
      </c>
      <c r="J343" s="41">
        <f>J344+J345</f>
        <v>0</v>
      </c>
      <c r="K343" s="41">
        <f>K344+K345</f>
        <v>0</v>
      </c>
      <c r="L343" s="41">
        <f>L344+L345</f>
        <v>0</v>
      </c>
    </row>
    <row r="344" spans="1:12" ht="28.5" hidden="1" customHeight="1" collapsed="1">
      <c r="A344" s="55">
        <v>3</v>
      </c>
      <c r="B344" s="55">
        <v>3</v>
      </c>
      <c r="C344" s="51">
        <v>2</v>
      </c>
      <c r="D344" s="52">
        <v>3</v>
      </c>
      <c r="E344" s="53">
        <v>1</v>
      </c>
      <c r="F344" s="85">
        <v>1</v>
      </c>
      <c r="G344" s="53" t="s">
        <v>213</v>
      </c>
      <c r="H344" s="40">
        <v>314</v>
      </c>
      <c r="I344" s="101">
        <v>0</v>
      </c>
      <c r="J344" s="101">
        <v>0</v>
      </c>
      <c r="K344" s="101">
        <v>0</v>
      </c>
      <c r="L344" s="100">
        <v>0</v>
      </c>
    </row>
    <row r="345" spans="1:12" ht="27.75" hidden="1" customHeight="1" collapsed="1">
      <c r="A345" s="55">
        <v>3</v>
      </c>
      <c r="B345" s="55">
        <v>3</v>
      </c>
      <c r="C345" s="51">
        <v>2</v>
      </c>
      <c r="D345" s="52">
        <v>3</v>
      </c>
      <c r="E345" s="53">
        <v>1</v>
      </c>
      <c r="F345" s="85">
        <v>2</v>
      </c>
      <c r="G345" s="53" t="s">
        <v>214</v>
      </c>
      <c r="H345" s="40">
        <v>315</v>
      </c>
      <c r="I345" s="58">
        <v>0</v>
      </c>
      <c r="J345" s="58">
        <v>0</v>
      </c>
      <c r="K345" s="58">
        <v>0</v>
      </c>
      <c r="L345" s="58">
        <v>0</v>
      </c>
    </row>
    <row r="346" spans="1:12" hidden="1" collapsed="1">
      <c r="A346" s="55">
        <v>3</v>
      </c>
      <c r="B346" s="55">
        <v>3</v>
      </c>
      <c r="C346" s="51">
        <v>2</v>
      </c>
      <c r="D346" s="52">
        <v>4</v>
      </c>
      <c r="E346" s="52"/>
      <c r="F346" s="54"/>
      <c r="G346" s="53" t="s">
        <v>215</v>
      </c>
      <c r="H346" s="40">
        <v>316</v>
      </c>
      <c r="I346" s="41">
        <f>I347</f>
        <v>0</v>
      </c>
      <c r="J346" s="81">
        <f>J347</f>
        <v>0</v>
      </c>
      <c r="K346" s="42">
        <f>K347</f>
        <v>0</v>
      </c>
      <c r="L346" s="42">
        <f>L347</f>
        <v>0</v>
      </c>
    </row>
    <row r="347" spans="1:12" hidden="1" collapsed="1">
      <c r="A347" s="71">
        <v>3</v>
      </c>
      <c r="B347" s="71">
        <v>3</v>
      </c>
      <c r="C347" s="46">
        <v>2</v>
      </c>
      <c r="D347" s="44">
        <v>4</v>
      </c>
      <c r="E347" s="44">
        <v>1</v>
      </c>
      <c r="F347" s="47"/>
      <c r="G347" s="53" t="s">
        <v>215</v>
      </c>
      <c r="H347" s="40">
        <v>317</v>
      </c>
      <c r="I347" s="61">
        <f>SUM(I348:I349)</f>
        <v>0</v>
      </c>
      <c r="J347" s="82">
        <f>SUM(J348:J349)</f>
        <v>0</v>
      </c>
      <c r="K347" s="62">
        <f>SUM(K348:K349)</f>
        <v>0</v>
      </c>
      <c r="L347" s="62">
        <f>SUM(L348:L349)</f>
        <v>0</v>
      </c>
    </row>
    <row r="348" spans="1:12" ht="15.75" hidden="1" customHeight="1" collapsed="1">
      <c r="A348" s="55">
        <v>3</v>
      </c>
      <c r="B348" s="55">
        <v>3</v>
      </c>
      <c r="C348" s="51">
        <v>2</v>
      </c>
      <c r="D348" s="52">
        <v>4</v>
      </c>
      <c r="E348" s="52">
        <v>1</v>
      </c>
      <c r="F348" s="54">
        <v>1</v>
      </c>
      <c r="G348" s="53" t="s">
        <v>216</v>
      </c>
      <c r="H348" s="40">
        <v>318</v>
      </c>
      <c r="I348" s="58">
        <v>0</v>
      </c>
      <c r="J348" s="58">
        <v>0</v>
      </c>
      <c r="K348" s="58">
        <v>0</v>
      </c>
      <c r="L348" s="58">
        <v>0</v>
      </c>
    </row>
    <row r="349" spans="1:12" hidden="1" collapsed="1">
      <c r="A349" s="55">
        <v>3</v>
      </c>
      <c r="B349" s="55">
        <v>3</v>
      </c>
      <c r="C349" s="51">
        <v>2</v>
      </c>
      <c r="D349" s="52">
        <v>4</v>
      </c>
      <c r="E349" s="52">
        <v>1</v>
      </c>
      <c r="F349" s="54">
        <v>2</v>
      </c>
      <c r="G349" s="53" t="s">
        <v>224</v>
      </c>
      <c r="H349" s="40">
        <v>319</v>
      </c>
      <c r="I349" s="58">
        <v>0</v>
      </c>
      <c r="J349" s="58">
        <v>0</v>
      </c>
      <c r="K349" s="58">
        <v>0</v>
      </c>
      <c r="L349" s="58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5</v>
      </c>
      <c r="E350" s="52"/>
      <c r="F350" s="54"/>
      <c r="G350" s="53" t="s">
        <v>218</v>
      </c>
      <c r="H350" s="40">
        <v>320</v>
      </c>
      <c r="I350" s="41">
        <f t="shared" ref="I350:L351" si="31">I351</f>
        <v>0</v>
      </c>
      <c r="J350" s="81">
        <f t="shared" si="31"/>
        <v>0</v>
      </c>
      <c r="K350" s="42">
        <f t="shared" si="31"/>
        <v>0</v>
      </c>
      <c r="L350" s="42">
        <f t="shared" si="31"/>
        <v>0</v>
      </c>
    </row>
    <row r="351" spans="1:12" hidden="1" collapsed="1">
      <c r="A351" s="71">
        <v>3</v>
      </c>
      <c r="B351" s="71">
        <v>3</v>
      </c>
      <c r="C351" s="46">
        <v>2</v>
      </c>
      <c r="D351" s="44">
        <v>5</v>
      </c>
      <c r="E351" s="44">
        <v>1</v>
      </c>
      <c r="F351" s="47"/>
      <c r="G351" s="53" t="s">
        <v>218</v>
      </c>
      <c r="H351" s="40">
        <v>321</v>
      </c>
      <c r="I351" s="61">
        <f t="shared" si="31"/>
        <v>0</v>
      </c>
      <c r="J351" s="82">
        <f t="shared" si="31"/>
        <v>0</v>
      </c>
      <c r="K351" s="62">
        <f t="shared" si="31"/>
        <v>0</v>
      </c>
      <c r="L351" s="62">
        <f t="shared" si="31"/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5</v>
      </c>
      <c r="E352" s="52">
        <v>1</v>
      </c>
      <c r="F352" s="54">
        <v>1</v>
      </c>
      <c r="G352" s="53" t="s">
        <v>218</v>
      </c>
      <c r="H352" s="40">
        <v>322</v>
      </c>
      <c r="I352" s="101">
        <v>0</v>
      </c>
      <c r="J352" s="101">
        <v>0</v>
      </c>
      <c r="K352" s="101">
        <v>0</v>
      </c>
      <c r="L352" s="100">
        <v>0</v>
      </c>
    </row>
    <row r="353" spans="1:12" ht="16.5" hidden="1" customHeight="1" collapsed="1">
      <c r="A353" s="55">
        <v>3</v>
      </c>
      <c r="B353" s="55">
        <v>3</v>
      </c>
      <c r="C353" s="51">
        <v>2</v>
      </c>
      <c r="D353" s="52">
        <v>6</v>
      </c>
      <c r="E353" s="52"/>
      <c r="F353" s="54"/>
      <c r="G353" s="53" t="s">
        <v>188</v>
      </c>
      <c r="H353" s="40">
        <v>323</v>
      </c>
      <c r="I353" s="41">
        <f t="shared" ref="I353:L354" si="32">I354</f>
        <v>0</v>
      </c>
      <c r="J353" s="81">
        <f t="shared" si="32"/>
        <v>0</v>
      </c>
      <c r="K353" s="42">
        <f t="shared" si="32"/>
        <v>0</v>
      </c>
      <c r="L353" s="42">
        <f t="shared" si="32"/>
        <v>0</v>
      </c>
    </row>
    <row r="354" spans="1:12" ht="15" hidden="1" customHeight="1" collapsed="1">
      <c r="A354" s="55">
        <v>3</v>
      </c>
      <c r="B354" s="55">
        <v>3</v>
      </c>
      <c r="C354" s="51">
        <v>2</v>
      </c>
      <c r="D354" s="52">
        <v>6</v>
      </c>
      <c r="E354" s="52">
        <v>1</v>
      </c>
      <c r="F354" s="54"/>
      <c r="G354" s="53" t="s">
        <v>188</v>
      </c>
      <c r="H354" s="40">
        <v>324</v>
      </c>
      <c r="I354" s="41">
        <f t="shared" si="32"/>
        <v>0</v>
      </c>
      <c r="J354" s="81">
        <f t="shared" si="32"/>
        <v>0</v>
      </c>
      <c r="K354" s="42">
        <f t="shared" si="32"/>
        <v>0</v>
      </c>
      <c r="L354" s="42">
        <f t="shared" si="32"/>
        <v>0</v>
      </c>
    </row>
    <row r="355" spans="1:12" ht="13.5" hidden="1" customHeight="1" collapsed="1">
      <c r="A355" s="63">
        <v>3</v>
      </c>
      <c r="B355" s="63">
        <v>3</v>
      </c>
      <c r="C355" s="64">
        <v>2</v>
      </c>
      <c r="D355" s="65">
        <v>6</v>
      </c>
      <c r="E355" s="65">
        <v>1</v>
      </c>
      <c r="F355" s="67">
        <v>1</v>
      </c>
      <c r="G355" s="66" t="s">
        <v>188</v>
      </c>
      <c r="H355" s="40">
        <v>325</v>
      </c>
      <c r="I355" s="101">
        <v>0</v>
      </c>
      <c r="J355" s="101">
        <v>0</v>
      </c>
      <c r="K355" s="101">
        <v>0</v>
      </c>
      <c r="L355" s="100">
        <v>0</v>
      </c>
    </row>
    <row r="356" spans="1:12" ht="15" hidden="1" customHeight="1" collapsed="1">
      <c r="A356" s="55">
        <v>3</v>
      </c>
      <c r="B356" s="55">
        <v>3</v>
      </c>
      <c r="C356" s="51">
        <v>2</v>
      </c>
      <c r="D356" s="52">
        <v>7</v>
      </c>
      <c r="E356" s="52"/>
      <c r="F356" s="54"/>
      <c r="G356" s="53" t="s">
        <v>220</v>
      </c>
      <c r="H356" s="40">
        <v>326</v>
      </c>
      <c r="I356" s="41">
        <f>I357</f>
        <v>0</v>
      </c>
      <c r="J356" s="81">
        <f>J357</f>
        <v>0</v>
      </c>
      <c r="K356" s="42">
        <f>K357</f>
        <v>0</v>
      </c>
      <c r="L356" s="42">
        <f>L357</f>
        <v>0</v>
      </c>
    </row>
    <row r="357" spans="1:12" ht="12.75" hidden="1" customHeight="1" collapsed="1">
      <c r="A357" s="63">
        <v>3</v>
      </c>
      <c r="B357" s="63">
        <v>3</v>
      </c>
      <c r="C357" s="64">
        <v>2</v>
      </c>
      <c r="D357" s="65">
        <v>7</v>
      </c>
      <c r="E357" s="65">
        <v>1</v>
      </c>
      <c r="F357" s="67"/>
      <c r="G357" s="53" t="s">
        <v>220</v>
      </c>
      <c r="H357" s="40">
        <v>327</v>
      </c>
      <c r="I357" s="41">
        <f>SUM(I358:I359)</f>
        <v>0</v>
      </c>
      <c r="J357" s="41">
        <f>SUM(J358:J359)</f>
        <v>0</v>
      </c>
      <c r="K357" s="41">
        <f>SUM(K358:K359)</f>
        <v>0</v>
      </c>
      <c r="L357" s="41">
        <f>SUM(L358:L359)</f>
        <v>0</v>
      </c>
    </row>
    <row r="358" spans="1:12" ht="27" hidden="1" customHeight="1" collapsed="1">
      <c r="A358" s="55">
        <v>3</v>
      </c>
      <c r="B358" s="55">
        <v>3</v>
      </c>
      <c r="C358" s="51">
        <v>2</v>
      </c>
      <c r="D358" s="52">
        <v>7</v>
      </c>
      <c r="E358" s="52">
        <v>1</v>
      </c>
      <c r="F358" s="54">
        <v>1</v>
      </c>
      <c r="G358" s="53" t="s">
        <v>221</v>
      </c>
      <c r="H358" s="40">
        <v>328</v>
      </c>
      <c r="I358" s="101">
        <v>0</v>
      </c>
      <c r="J358" s="101">
        <v>0</v>
      </c>
      <c r="K358" s="101">
        <v>0</v>
      </c>
      <c r="L358" s="100">
        <v>0</v>
      </c>
    </row>
    <row r="359" spans="1:12" ht="30" hidden="1" customHeight="1" collapsed="1">
      <c r="A359" s="55">
        <v>3</v>
      </c>
      <c r="B359" s="55">
        <v>3</v>
      </c>
      <c r="C359" s="51">
        <v>2</v>
      </c>
      <c r="D359" s="52">
        <v>7</v>
      </c>
      <c r="E359" s="52">
        <v>1</v>
      </c>
      <c r="F359" s="54">
        <v>2</v>
      </c>
      <c r="G359" s="53" t="s">
        <v>222</v>
      </c>
      <c r="H359" s="40">
        <v>329</v>
      </c>
      <c r="I359" s="58">
        <v>0</v>
      </c>
      <c r="J359" s="58">
        <v>0</v>
      </c>
      <c r="K359" s="58">
        <v>0</v>
      </c>
      <c r="L359" s="58">
        <v>0</v>
      </c>
    </row>
    <row r="360" spans="1:12" ht="18.75" customHeight="1">
      <c r="A360" s="23"/>
      <c r="B360" s="23"/>
      <c r="C360" s="24"/>
      <c r="D360" s="113"/>
      <c r="E360" s="114"/>
      <c r="F360" s="115"/>
      <c r="G360" s="116" t="s">
        <v>225</v>
      </c>
      <c r="H360" s="40">
        <v>330</v>
      </c>
      <c r="I360" s="90">
        <f>SUM(I30+I176)</f>
        <v>418</v>
      </c>
      <c r="J360" s="90">
        <f>SUM(J30+J176)</f>
        <v>418</v>
      </c>
      <c r="K360" s="90">
        <f>SUM(K30+K176)</f>
        <v>418</v>
      </c>
      <c r="L360" s="90">
        <f>SUM(L30+L176)</f>
        <v>418</v>
      </c>
    </row>
    <row r="361" spans="1:12" ht="8.25" customHeight="1">
      <c r="G361" s="117"/>
      <c r="H361" s="40"/>
      <c r="I361" s="118"/>
      <c r="J361" s="119"/>
      <c r="K361" s="119"/>
      <c r="L361" s="119"/>
    </row>
    <row r="362" spans="1:12" ht="18.75" customHeight="1">
      <c r="D362" s="120"/>
      <c r="E362" s="120"/>
      <c r="F362" s="26"/>
      <c r="G362" s="120" t="s">
        <v>226</v>
      </c>
      <c r="H362" s="140"/>
      <c r="I362" s="121"/>
      <c r="J362" s="119"/>
      <c r="K362" s="120" t="s">
        <v>227</v>
      </c>
      <c r="L362" s="121"/>
    </row>
    <row r="363" spans="1:12" ht="18" customHeight="1">
      <c r="A363" s="122"/>
      <c r="B363" s="122"/>
      <c r="C363" s="122"/>
      <c r="D363" s="123" t="s">
        <v>228</v>
      </c>
      <c r="E363"/>
      <c r="F363"/>
      <c r="G363" s="140"/>
      <c r="H363" s="140"/>
      <c r="I363" s="155" t="s">
        <v>229</v>
      </c>
      <c r="K363" s="441" t="s">
        <v>230</v>
      </c>
      <c r="L363" s="441"/>
    </row>
    <row r="364" spans="1:12" ht="15.75" hidden="1" customHeight="1">
      <c r="I364" s="124"/>
      <c r="K364" s="124"/>
      <c r="L364" s="124"/>
    </row>
    <row r="365" spans="1:12" ht="15.75" customHeight="1">
      <c r="D365" s="120"/>
      <c r="E365" s="120"/>
      <c r="F365" s="26"/>
      <c r="G365" s="120" t="s">
        <v>231</v>
      </c>
      <c r="I365" s="124"/>
      <c r="K365" s="120" t="s">
        <v>232</v>
      </c>
      <c r="L365" s="125"/>
    </row>
    <row r="366" spans="1:12" ht="26.25" customHeight="1">
      <c r="D366" s="439" t="s">
        <v>233</v>
      </c>
      <c r="E366" s="440"/>
      <c r="F366" s="440"/>
      <c r="G366" s="440"/>
      <c r="H366" s="126"/>
      <c r="I366" s="127" t="s">
        <v>229</v>
      </c>
      <c r="K366" s="441" t="s">
        <v>230</v>
      </c>
      <c r="L366" s="441"/>
    </row>
  </sheetData>
  <sheetProtection formatCells="0" formatColumns="0" formatRows="0" insertColumns="0" insertRows="0" insertHyperlinks="0" deleteColumns="0" deleteRows="0" sort="0" autoFilter="0" pivotTables="0"/>
  <mergeCells count="24">
    <mergeCell ref="K27:K28"/>
    <mergeCell ref="L27:L28"/>
    <mergeCell ref="A29:F29"/>
    <mergeCell ref="K363:L363"/>
    <mergeCell ref="D366:G366"/>
    <mergeCell ref="K366:L366"/>
    <mergeCell ref="G25:H25"/>
    <mergeCell ref="A26:I26"/>
    <mergeCell ref="A27:F28"/>
    <mergeCell ref="G27:G28"/>
    <mergeCell ref="H27:H28"/>
    <mergeCell ref="I27:J27"/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</mergeCells>
  <pageMargins left="0.19685039370078741" right="0" top="0.15748031496062992" bottom="0.15748031496062992" header="0" footer="0.1181102362204724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AJ366"/>
  <sheetViews>
    <sheetView showRuler="0" topLeftCell="A15" zoomScaleNormal="100" workbookViewId="0">
      <selection activeCell="J21" sqref="J21"/>
    </sheetView>
  </sheetViews>
  <sheetFormatPr defaultRowHeight="15"/>
  <cols>
    <col min="1" max="4" width="2" style="1" customWidth="1"/>
    <col min="5" max="5" width="2.140625" style="1" customWidth="1"/>
    <col min="6" max="6" width="3.5703125" style="16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/>
  </cols>
  <sheetData>
    <row r="1" spans="1:36" ht="15" customHeight="1">
      <c r="G1" s="3"/>
      <c r="H1" s="4"/>
      <c r="I1" s="5"/>
      <c r="J1" s="163" t="s">
        <v>0</v>
      </c>
      <c r="K1" s="163"/>
      <c r="L1" s="163"/>
      <c r="M1" s="132"/>
      <c r="N1" s="163"/>
      <c r="O1" s="163"/>
      <c r="P1" s="163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"/>
      <c r="I2"/>
      <c r="J2" s="163" t="s">
        <v>1</v>
      </c>
      <c r="K2" s="163"/>
      <c r="L2" s="163"/>
      <c r="M2" s="132"/>
      <c r="N2" s="163"/>
      <c r="O2" s="163"/>
      <c r="P2" s="163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7"/>
      <c r="I3" s="4"/>
      <c r="J3" s="163" t="s">
        <v>2</v>
      </c>
      <c r="K3" s="163"/>
      <c r="L3" s="163"/>
      <c r="M3" s="132"/>
      <c r="N3" s="163"/>
      <c r="O3" s="163"/>
      <c r="P3" s="163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8" t="s">
        <v>3</v>
      </c>
      <c r="H4" s="4"/>
      <c r="I4"/>
      <c r="J4" s="163" t="s">
        <v>4</v>
      </c>
      <c r="K4" s="163"/>
      <c r="L4" s="163"/>
      <c r="M4" s="132"/>
      <c r="N4" s="133"/>
      <c r="O4" s="133"/>
      <c r="P4" s="163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9"/>
      <c r="I5"/>
      <c r="J5" s="163" t="s">
        <v>5</v>
      </c>
      <c r="K5" s="163"/>
      <c r="L5" s="163"/>
      <c r="M5" s="132"/>
      <c r="N5" s="163"/>
      <c r="O5" s="163"/>
      <c r="P5" s="163"/>
      <c r="Q5" s="163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141" t="s">
        <v>6</v>
      </c>
      <c r="H6" s="163"/>
      <c r="I6" s="163"/>
      <c r="J6" s="10"/>
      <c r="K6" s="10"/>
      <c r="L6" s="11"/>
      <c r="M6" s="132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428" t="s">
        <v>7</v>
      </c>
      <c r="B7" s="429"/>
      <c r="C7" s="429"/>
      <c r="D7" s="429"/>
      <c r="E7" s="429"/>
      <c r="F7" s="429"/>
      <c r="G7" s="429"/>
      <c r="H7" s="429"/>
      <c r="I7" s="429"/>
      <c r="J7" s="429"/>
      <c r="K7" s="429"/>
      <c r="L7" s="429"/>
      <c r="M7" s="132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64"/>
      <c r="B8" s="165"/>
      <c r="C8" s="165"/>
      <c r="D8" s="165"/>
      <c r="E8" s="165"/>
      <c r="F8" s="165"/>
      <c r="G8" s="430" t="s">
        <v>8</v>
      </c>
      <c r="H8" s="430"/>
      <c r="I8" s="430"/>
      <c r="J8" s="430"/>
      <c r="K8" s="430"/>
      <c r="L8" s="165"/>
      <c r="M8" s="132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424" t="s">
        <v>9</v>
      </c>
      <c r="B9" s="424"/>
      <c r="C9" s="424"/>
      <c r="D9" s="424"/>
      <c r="E9" s="424"/>
      <c r="F9" s="424"/>
      <c r="G9" s="424"/>
      <c r="H9" s="424"/>
      <c r="I9" s="424"/>
      <c r="J9" s="424"/>
      <c r="K9" s="424"/>
      <c r="L9" s="424"/>
      <c r="M9" s="132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425" t="s">
        <v>10</v>
      </c>
      <c r="H10" s="425"/>
      <c r="I10" s="425"/>
      <c r="J10" s="425"/>
      <c r="K10" s="425"/>
      <c r="M10" s="132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431" t="s">
        <v>11</v>
      </c>
      <c r="H11" s="431"/>
      <c r="I11" s="431"/>
      <c r="J11" s="431"/>
      <c r="K11" s="43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424" t="s">
        <v>12</v>
      </c>
      <c r="C13" s="424"/>
      <c r="D13" s="424"/>
      <c r="E13" s="424"/>
      <c r="F13" s="424"/>
      <c r="G13" s="424"/>
      <c r="H13" s="424"/>
      <c r="I13" s="424"/>
      <c r="J13" s="424"/>
      <c r="K13" s="424"/>
      <c r="L13" s="424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425" t="s">
        <v>485</v>
      </c>
      <c r="H15" s="425"/>
      <c r="I15" s="425"/>
      <c r="J15" s="425"/>
      <c r="K15" s="425"/>
    </row>
    <row r="16" spans="1:36" ht="11.25" customHeight="1">
      <c r="G16" s="426" t="s">
        <v>13</v>
      </c>
      <c r="H16" s="426"/>
      <c r="I16" s="426"/>
      <c r="J16" s="426"/>
      <c r="K16" s="426"/>
    </row>
    <row r="17" spans="1:17" ht="15" customHeight="1">
      <c r="B17"/>
      <c r="C17"/>
      <c r="D17"/>
      <c r="E17" s="427" t="s">
        <v>234</v>
      </c>
      <c r="F17" s="427"/>
      <c r="G17" s="427"/>
      <c r="H17" s="427"/>
      <c r="I17" s="427"/>
      <c r="J17" s="427"/>
      <c r="K17" s="427"/>
      <c r="L17"/>
    </row>
    <row r="18" spans="1:17" ht="12" customHeight="1">
      <c r="A18" s="432" t="s">
        <v>14</v>
      </c>
      <c r="B18" s="432"/>
      <c r="C18" s="432"/>
      <c r="D18" s="432"/>
      <c r="E18" s="432"/>
      <c r="F18" s="432"/>
      <c r="G18" s="432"/>
      <c r="H18" s="432"/>
      <c r="I18" s="432"/>
      <c r="J18" s="432"/>
      <c r="K18" s="432"/>
      <c r="L18" s="432"/>
      <c r="M18" s="134"/>
    </row>
    <row r="19" spans="1:17" ht="12" customHeight="1">
      <c r="F19" s="1"/>
      <c r="J19" s="12"/>
      <c r="K19" s="13"/>
      <c r="L19" s="14" t="s">
        <v>15</v>
      </c>
      <c r="M19" s="134"/>
    </row>
    <row r="20" spans="1:17" ht="11.25" customHeight="1">
      <c r="F20" s="1"/>
      <c r="J20" s="15" t="s">
        <v>16</v>
      </c>
      <c r="K20" s="7"/>
      <c r="L20" s="16"/>
      <c r="M20" s="134"/>
    </row>
    <row r="21" spans="1:17" ht="12" customHeight="1">
      <c r="E21" s="163"/>
      <c r="F21" s="166"/>
      <c r="I21" s="18"/>
      <c r="J21" s="18"/>
      <c r="K21" s="19" t="s">
        <v>17</v>
      </c>
      <c r="L21" s="16"/>
      <c r="M21" s="134"/>
    </row>
    <row r="22" spans="1:17" ht="14.25" customHeight="1">
      <c r="A22" s="433" t="s">
        <v>235</v>
      </c>
      <c r="B22" s="433"/>
      <c r="C22" s="433"/>
      <c r="D22" s="433"/>
      <c r="E22" s="433"/>
      <c r="F22" s="433"/>
      <c r="G22" s="433"/>
      <c r="H22" s="433"/>
      <c r="I22" s="433"/>
      <c r="K22" s="19" t="s">
        <v>18</v>
      </c>
      <c r="L22" s="20" t="s">
        <v>19</v>
      </c>
      <c r="M22" s="134"/>
    </row>
    <row r="23" spans="1:17" ht="43.5" customHeight="1">
      <c r="A23" s="433" t="s">
        <v>236</v>
      </c>
      <c r="B23" s="433"/>
      <c r="C23" s="433"/>
      <c r="D23" s="433"/>
      <c r="E23" s="433"/>
      <c r="F23" s="433"/>
      <c r="G23" s="433"/>
      <c r="H23" s="433"/>
      <c r="I23" s="433"/>
      <c r="J23" s="167" t="s">
        <v>21</v>
      </c>
      <c r="K23" s="21" t="s">
        <v>33</v>
      </c>
      <c r="L23" s="16"/>
      <c r="M23" s="134"/>
    </row>
    <row r="24" spans="1:17" ht="12.75" customHeight="1">
      <c r="F24" s="1"/>
      <c r="G24" s="22" t="s">
        <v>22</v>
      </c>
      <c r="H24" s="23" t="s">
        <v>251</v>
      </c>
      <c r="I24" s="24"/>
      <c r="J24" s="25"/>
      <c r="K24" s="16"/>
      <c r="L24" s="16"/>
      <c r="M24" s="134"/>
    </row>
    <row r="25" spans="1:17" ht="13.5" customHeight="1">
      <c r="F25" s="1"/>
      <c r="G25" s="438" t="s">
        <v>23</v>
      </c>
      <c r="H25" s="438"/>
      <c r="I25" s="142" t="s">
        <v>238</v>
      </c>
      <c r="J25" s="143" t="s">
        <v>239</v>
      </c>
      <c r="K25" s="144" t="s">
        <v>240</v>
      </c>
      <c r="L25" s="144" t="s">
        <v>240</v>
      </c>
      <c r="M25" s="134"/>
    </row>
    <row r="26" spans="1:17">
      <c r="A26" s="434" t="s">
        <v>252</v>
      </c>
      <c r="B26" s="434"/>
      <c r="C26" s="434"/>
      <c r="D26" s="434"/>
      <c r="E26" s="434"/>
      <c r="F26" s="434"/>
      <c r="G26" s="434"/>
      <c r="H26" s="434"/>
      <c r="I26" s="434"/>
      <c r="J26" s="26"/>
      <c r="K26" s="27"/>
      <c r="L26" s="28" t="s">
        <v>24</v>
      </c>
      <c r="M26" s="135"/>
    </row>
    <row r="27" spans="1:17" ht="24" customHeight="1">
      <c r="A27" s="442" t="s">
        <v>25</v>
      </c>
      <c r="B27" s="443"/>
      <c r="C27" s="443"/>
      <c r="D27" s="443"/>
      <c r="E27" s="443"/>
      <c r="F27" s="443"/>
      <c r="G27" s="446" t="s">
        <v>26</v>
      </c>
      <c r="H27" s="448" t="s">
        <v>27</v>
      </c>
      <c r="I27" s="450" t="s">
        <v>28</v>
      </c>
      <c r="J27" s="451"/>
      <c r="K27" s="452" t="s">
        <v>29</v>
      </c>
      <c r="L27" s="454" t="s">
        <v>30</v>
      </c>
      <c r="M27" s="135"/>
    </row>
    <row r="28" spans="1:17" ht="46.5" customHeight="1">
      <c r="A28" s="444"/>
      <c r="B28" s="445"/>
      <c r="C28" s="445"/>
      <c r="D28" s="445"/>
      <c r="E28" s="445"/>
      <c r="F28" s="445"/>
      <c r="G28" s="447"/>
      <c r="H28" s="449"/>
      <c r="I28" s="29" t="s">
        <v>31</v>
      </c>
      <c r="J28" s="30" t="s">
        <v>32</v>
      </c>
      <c r="K28" s="453"/>
      <c r="L28" s="455"/>
    </row>
    <row r="29" spans="1:17" ht="11.25" customHeight="1">
      <c r="A29" s="435" t="s">
        <v>33</v>
      </c>
      <c r="B29" s="436"/>
      <c r="C29" s="436"/>
      <c r="D29" s="436"/>
      <c r="E29" s="436"/>
      <c r="F29" s="437"/>
      <c r="G29" s="31">
        <v>2</v>
      </c>
      <c r="H29" s="32">
        <v>3</v>
      </c>
      <c r="I29" s="33" t="s">
        <v>34</v>
      </c>
      <c r="J29" s="34" t="s">
        <v>35</v>
      </c>
      <c r="K29" s="35">
        <v>6</v>
      </c>
      <c r="L29" s="35">
        <v>7</v>
      </c>
    </row>
    <row r="30" spans="1:17" s="117" customFormat="1" ht="14.25" customHeight="1">
      <c r="A30" s="36">
        <v>2</v>
      </c>
      <c r="B30" s="36"/>
      <c r="C30" s="37"/>
      <c r="D30" s="38"/>
      <c r="E30" s="36"/>
      <c r="F30" s="39"/>
      <c r="G30" s="38" t="s">
        <v>36</v>
      </c>
      <c r="H30" s="40">
        <v>1</v>
      </c>
      <c r="I30" s="41">
        <f>SUM(I31+I42+I61+I82+I89+I109+I131+I150+I160)</f>
        <v>83700</v>
      </c>
      <c r="J30" s="41">
        <f>SUM(J31+J42+J61+J82+J89+J109+J131+J150+J160)</f>
        <v>83700</v>
      </c>
      <c r="K30" s="42">
        <f>SUM(K31+K42+K61+K82+K89+K109+K131+K150+K160)</f>
        <v>37726.26</v>
      </c>
      <c r="L30" s="41">
        <f>SUM(L31+L42+L61+L82+L89+L109+L131+L150+L160)</f>
        <v>37726.26</v>
      </c>
    </row>
    <row r="31" spans="1:17" ht="16.5" customHeight="1">
      <c r="A31" s="36">
        <v>2</v>
      </c>
      <c r="B31" s="43">
        <v>1</v>
      </c>
      <c r="C31" s="44"/>
      <c r="D31" s="45"/>
      <c r="E31" s="46"/>
      <c r="F31" s="47"/>
      <c r="G31" s="48" t="s">
        <v>37</v>
      </c>
      <c r="H31" s="40">
        <v>2</v>
      </c>
      <c r="I31" s="41">
        <f>SUM(I32+I38)</f>
        <v>12200</v>
      </c>
      <c r="J31" s="41">
        <f>SUM(J32+J38)</f>
        <v>12200</v>
      </c>
      <c r="K31" s="49">
        <f>SUM(K32+K38)</f>
        <v>6013.35</v>
      </c>
      <c r="L31" s="50">
        <f>SUM(L32+L38)</f>
        <v>6013.35</v>
      </c>
    </row>
    <row r="32" spans="1:17" ht="14.25" hidden="1" customHeight="1" collapsed="1">
      <c r="A32" s="51">
        <v>2</v>
      </c>
      <c r="B32" s="51">
        <v>1</v>
      </c>
      <c r="C32" s="52">
        <v>1</v>
      </c>
      <c r="D32" s="53"/>
      <c r="E32" s="51"/>
      <c r="F32" s="54"/>
      <c r="G32" s="53" t="s">
        <v>38</v>
      </c>
      <c r="H32" s="40">
        <v>3</v>
      </c>
      <c r="I32" s="41">
        <f>SUM(I33)</f>
        <v>12000</v>
      </c>
      <c r="J32" s="41">
        <f>SUM(J33)</f>
        <v>12000</v>
      </c>
      <c r="K32" s="42">
        <f>SUM(K33)</f>
        <v>5813.35</v>
      </c>
      <c r="L32" s="41">
        <f>SUM(L33)</f>
        <v>5813.35</v>
      </c>
      <c r="Q32" s="136"/>
    </row>
    <row r="33" spans="1:19" ht="13.5" hidden="1" customHeight="1" collapsed="1">
      <c r="A33" s="55">
        <v>2</v>
      </c>
      <c r="B33" s="51">
        <v>1</v>
      </c>
      <c r="C33" s="52">
        <v>1</v>
      </c>
      <c r="D33" s="53">
        <v>1</v>
      </c>
      <c r="E33" s="51"/>
      <c r="F33" s="54"/>
      <c r="G33" s="53" t="s">
        <v>38</v>
      </c>
      <c r="H33" s="40">
        <v>4</v>
      </c>
      <c r="I33" s="41">
        <f>SUM(I34+I36)</f>
        <v>12000</v>
      </c>
      <c r="J33" s="41">
        <f t="shared" ref="J33:L34" si="0">SUM(J34)</f>
        <v>12000</v>
      </c>
      <c r="K33" s="41">
        <f t="shared" si="0"/>
        <v>5813.35</v>
      </c>
      <c r="L33" s="41">
        <f t="shared" si="0"/>
        <v>5813.35</v>
      </c>
      <c r="Q33" s="136"/>
      <c r="R33" s="136"/>
    </row>
    <row r="34" spans="1:19" ht="14.25" hidden="1" customHeight="1" collapsed="1">
      <c r="A34" s="55">
        <v>2</v>
      </c>
      <c r="B34" s="51">
        <v>1</v>
      </c>
      <c r="C34" s="52">
        <v>1</v>
      </c>
      <c r="D34" s="53">
        <v>1</v>
      </c>
      <c r="E34" s="51">
        <v>1</v>
      </c>
      <c r="F34" s="54"/>
      <c r="G34" s="53" t="s">
        <v>39</v>
      </c>
      <c r="H34" s="40">
        <v>5</v>
      </c>
      <c r="I34" s="42">
        <f>SUM(I35)</f>
        <v>12000</v>
      </c>
      <c r="J34" s="42">
        <f t="shared" si="0"/>
        <v>12000</v>
      </c>
      <c r="K34" s="42">
        <f t="shared" si="0"/>
        <v>5813.35</v>
      </c>
      <c r="L34" s="42">
        <f t="shared" si="0"/>
        <v>5813.35</v>
      </c>
      <c r="Q34" s="136"/>
      <c r="R34" s="136"/>
    </row>
    <row r="35" spans="1:19" ht="14.25" customHeight="1">
      <c r="A35" s="55">
        <v>2</v>
      </c>
      <c r="B35" s="51">
        <v>1</v>
      </c>
      <c r="C35" s="52">
        <v>1</v>
      </c>
      <c r="D35" s="53">
        <v>1</v>
      </c>
      <c r="E35" s="51">
        <v>1</v>
      </c>
      <c r="F35" s="54">
        <v>1</v>
      </c>
      <c r="G35" s="53" t="s">
        <v>39</v>
      </c>
      <c r="H35" s="40">
        <v>6</v>
      </c>
      <c r="I35" s="56">
        <v>12000</v>
      </c>
      <c r="J35" s="57">
        <v>12000</v>
      </c>
      <c r="K35" s="57">
        <v>5813.35</v>
      </c>
      <c r="L35" s="57">
        <v>5813.35</v>
      </c>
      <c r="Q35" s="136"/>
      <c r="R35" s="136"/>
    </row>
    <row r="36" spans="1:19" ht="12.75" hidden="1" customHeight="1" collapsed="1">
      <c r="A36" s="55">
        <v>2</v>
      </c>
      <c r="B36" s="51">
        <v>1</v>
      </c>
      <c r="C36" s="52">
        <v>1</v>
      </c>
      <c r="D36" s="53">
        <v>1</v>
      </c>
      <c r="E36" s="51">
        <v>2</v>
      </c>
      <c r="F36" s="54"/>
      <c r="G36" s="53" t="s">
        <v>40</v>
      </c>
      <c r="H36" s="40">
        <v>7</v>
      </c>
      <c r="I36" s="42">
        <f>I37</f>
        <v>0</v>
      </c>
      <c r="J36" s="42">
        <f>J37</f>
        <v>0</v>
      </c>
      <c r="K36" s="42">
        <f>K37</f>
        <v>0</v>
      </c>
      <c r="L36" s="42">
        <f>L37</f>
        <v>0</v>
      </c>
      <c r="Q36" s="136"/>
      <c r="R36" s="136"/>
    </row>
    <row r="37" spans="1:19" ht="12.75" hidden="1" customHeight="1" collapsed="1">
      <c r="A37" s="55">
        <v>2</v>
      </c>
      <c r="B37" s="51">
        <v>1</v>
      </c>
      <c r="C37" s="52">
        <v>1</v>
      </c>
      <c r="D37" s="53">
        <v>1</v>
      </c>
      <c r="E37" s="51">
        <v>2</v>
      </c>
      <c r="F37" s="54">
        <v>1</v>
      </c>
      <c r="G37" s="53" t="s">
        <v>40</v>
      </c>
      <c r="H37" s="40">
        <v>8</v>
      </c>
      <c r="I37" s="57">
        <v>0</v>
      </c>
      <c r="J37" s="58">
        <v>0</v>
      </c>
      <c r="K37" s="57">
        <v>0</v>
      </c>
      <c r="L37" s="58">
        <v>0</v>
      </c>
      <c r="Q37" s="136"/>
      <c r="R37" s="136"/>
    </row>
    <row r="38" spans="1:19" ht="13.5" hidden="1" customHeight="1" collapsed="1">
      <c r="A38" s="55">
        <v>2</v>
      </c>
      <c r="B38" s="51">
        <v>1</v>
      </c>
      <c r="C38" s="52">
        <v>2</v>
      </c>
      <c r="D38" s="53"/>
      <c r="E38" s="51"/>
      <c r="F38" s="54"/>
      <c r="G38" s="53" t="s">
        <v>41</v>
      </c>
      <c r="H38" s="40">
        <v>9</v>
      </c>
      <c r="I38" s="42">
        <f t="shared" ref="I38:L40" si="1">I39</f>
        <v>200</v>
      </c>
      <c r="J38" s="41">
        <f t="shared" si="1"/>
        <v>200</v>
      </c>
      <c r="K38" s="42">
        <f t="shared" si="1"/>
        <v>200</v>
      </c>
      <c r="L38" s="41">
        <f t="shared" si="1"/>
        <v>200</v>
      </c>
      <c r="Q38" s="136"/>
      <c r="R38" s="136"/>
    </row>
    <row r="39" spans="1:19" ht="15.75" hidden="1" customHeight="1" collapsed="1">
      <c r="A39" s="55">
        <v>2</v>
      </c>
      <c r="B39" s="51">
        <v>1</v>
      </c>
      <c r="C39" s="52">
        <v>2</v>
      </c>
      <c r="D39" s="53">
        <v>1</v>
      </c>
      <c r="E39" s="51"/>
      <c r="F39" s="54"/>
      <c r="G39" s="53" t="s">
        <v>41</v>
      </c>
      <c r="H39" s="40">
        <v>10</v>
      </c>
      <c r="I39" s="42">
        <f t="shared" si="1"/>
        <v>200</v>
      </c>
      <c r="J39" s="41">
        <f t="shared" si="1"/>
        <v>200</v>
      </c>
      <c r="K39" s="41">
        <f t="shared" si="1"/>
        <v>200</v>
      </c>
      <c r="L39" s="41">
        <f t="shared" si="1"/>
        <v>200</v>
      </c>
      <c r="Q39" s="136"/>
    </row>
    <row r="40" spans="1:19" ht="13.5" hidden="1" customHeight="1" collapsed="1">
      <c r="A40" s="55">
        <v>2</v>
      </c>
      <c r="B40" s="51">
        <v>1</v>
      </c>
      <c r="C40" s="52">
        <v>2</v>
      </c>
      <c r="D40" s="53">
        <v>1</v>
      </c>
      <c r="E40" s="51">
        <v>1</v>
      </c>
      <c r="F40" s="54"/>
      <c r="G40" s="53" t="s">
        <v>41</v>
      </c>
      <c r="H40" s="40">
        <v>11</v>
      </c>
      <c r="I40" s="41">
        <f t="shared" si="1"/>
        <v>200</v>
      </c>
      <c r="J40" s="41">
        <f t="shared" si="1"/>
        <v>200</v>
      </c>
      <c r="K40" s="41">
        <f t="shared" si="1"/>
        <v>200</v>
      </c>
      <c r="L40" s="41">
        <f t="shared" si="1"/>
        <v>200</v>
      </c>
      <c r="Q40" s="136"/>
      <c r="R40" s="136"/>
    </row>
    <row r="41" spans="1:19" ht="14.25" customHeight="1">
      <c r="A41" s="55">
        <v>2</v>
      </c>
      <c r="B41" s="51">
        <v>1</v>
      </c>
      <c r="C41" s="52">
        <v>2</v>
      </c>
      <c r="D41" s="53">
        <v>1</v>
      </c>
      <c r="E41" s="51">
        <v>1</v>
      </c>
      <c r="F41" s="54">
        <v>1</v>
      </c>
      <c r="G41" s="53" t="s">
        <v>41</v>
      </c>
      <c r="H41" s="40">
        <v>12</v>
      </c>
      <c r="I41" s="58">
        <v>200</v>
      </c>
      <c r="J41" s="57">
        <v>200</v>
      </c>
      <c r="K41" s="57">
        <v>200</v>
      </c>
      <c r="L41" s="57">
        <v>200</v>
      </c>
      <c r="Q41" s="136"/>
      <c r="R41" s="136"/>
    </row>
    <row r="42" spans="1:19" ht="26.25" customHeight="1">
      <c r="A42" s="59">
        <v>2</v>
      </c>
      <c r="B42" s="60">
        <v>2</v>
      </c>
      <c r="C42" s="44"/>
      <c r="D42" s="45"/>
      <c r="E42" s="46"/>
      <c r="F42" s="47"/>
      <c r="G42" s="48" t="s">
        <v>42</v>
      </c>
      <c r="H42" s="40">
        <v>13</v>
      </c>
      <c r="I42" s="61">
        <f t="shared" ref="I42:L44" si="2">I43</f>
        <v>71500</v>
      </c>
      <c r="J42" s="62">
        <f t="shared" si="2"/>
        <v>71500</v>
      </c>
      <c r="K42" s="61">
        <f t="shared" si="2"/>
        <v>31712.91</v>
      </c>
      <c r="L42" s="61">
        <f t="shared" si="2"/>
        <v>31712.91</v>
      </c>
    </row>
    <row r="43" spans="1:19" ht="27" hidden="1" customHeight="1" collapsed="1">
      <c r="A43" s="55">
        <v>2</v>
      </c>
      <c r="B43" s="51">
        <v>2</v>
      </c>
      <c r="C43" s="52">
        <v>1</v>
      </c>
      <c r="D43" s="53"/>
      <c r="E43" s="51"/>
      <c r="F43" s="54"/>
      <c r="G43" s="45" t="s">
        <v>42</v>
      </c>
      <c r="H43" s="40">
        <v>14</v>
      </c>
      <c r="I43" s="41">
        <f t="shared" si="2"/>
        <v>71500</v>
      </c>
      <c r="J43" s="42">
        <f t="shared" si="2"/>
        <v>71500</v>
      </c>
      <c r="K43" s="41">
        <f t="shared" si="2"/>
        <v>31712.91</v>
      </c>
      <c r="L43" s="42">
        <f t="shared" si="2"/>
        <v>31712.91</v>
      </c>
      <c r="Q43" s="136"/>
      <c r="S43" s="136"/>
    </row>
    <row r="44" spans="1:19" ht="15.75" hidden="1" customHeight="1" collapsed="1">
      <c r="A44" s="55">
        <v>2</v>
      </c>
      <c r="B44" s="51">
        <v>2</v>
      </c>
      <c r="C44" s="52">
        <v>1</v>
      </c>
      <c r="D44" s="53">
        <v>1</v>
      </c>
      <c r="E44" s="51"/>
      <c r="F44" s="54"/>
      <c r="G44" s="45" t="s">
        <v>42</v>
      </c>
      <c r="H44" s="40">
        <v>15</v>
      </c>
      <c r="I44" s="41">
        <f t="shared" si="2"/>
        <v>71500</v>
      </c>
      <c r="J44" s="42">
        <f t="shared" si="2"/>
        <v>71500</v>
      </c>
      <c r="K44" s="50">
        <f t="shared" si="2"/>
        <v>31712.91</v>
      </c>
      <c r="L44" s="50">
        <f t="shared" si="2"/>
        <v>31712.91</v>
      </c>
      <c r="Q44" s="136"/>
      <c r="R44" s="136"/>
    </row>
    <row r="45" spans="1:19" ht="24.75" hidden="1" customHeight="1" collapsed="1">
      <c r="A45" s="63">
        <v>2</v>
      </c>
      <c r="B45" s="64">
        <v>2</v>
      </c>
      <c r="C45" s="65">
        <v>1</v>
      </c>
      <c r="D45" s="66">
        <v>1</v>
      </c>
      <c r="E45" s="64">
        <v>1</v>
      </c>
      <c r="F45" s="67"/>
      <c r="G45" s="45" t="s">
        <v>42</v>
      </c>
      <c r="H45" s="40">
        <v>16</v>
      </c>
      <c r="I45" s="68">
        <f>SUM(I46:I60)</f>
        <v>71500</v>
      </c>
      <c r="J45" s="68">
        <f>SUM(J46:J60)</f>
        <v>71500</v>
      </c>
      <c r="K45" s="69">
        <f>SUM(K46:K60)</f>
        <v>31712.91</v>
      </c>
      <c r="L45" s="69">
        <f>SUM(L46:L60)</f>
        <v>31712.91</v>
      </c>
      <c r="Q45" s="136"/>
      <c r="R45" s="136"/>
    </row>
    <row r="46" spans="1:19" ht="15.75" customHeight="1">
      <c r="A46" s="55">
        <v>2</v>
      </c>
      <c r="B46" s="51">
        <v>2</v>
      </c>
      <c r="C46" s="52">
        <v>1</v>
      </c>
      <c r="D46" s="53">
        <v>1</v>
      </c>
      <c r="E46" s="51">
        <v>1</v>
      </c>
      <c r="F46" s="70">
        <v>1</v>
      </c>
      <c r="G46" s="53" t="s">
        <v>43</v>
      </c>
      <c r="H46" s="40">
        <v>17</v>
      </c>
      <c r="I46" s="57">
        <v>63000</v>
      </c>
      <c r="J46" s="57">
        <v>63000</v>
      </c>
      <c r="K46" s="57">
        <v>29700.09</v>
      </c>
      <c r="L46" s="57">
        <v>29700.09</v>
      </c>
      <c r="Q46" s="136"/>
      <c r="R46" s="136"/>
    </row>
    <row r="47" spans="1:19" ht="26.25" hidden="1" customHeight="1" collapsed="1">
      <c r="A47" s="55">
        <v>2</v>
      </c>
      <c r="B47" s="51">
        <v>2</v>
      </c>
      <c r="C47" s="52">
        <v>1</v>
      </c>
      <c r="D47" s="53">
        <v>1</v>
      </c>
      <c r="E47" s="51">
        <v>1</v>
      </c>
      <c r="F47" s="54">
        <v>2</v>
      </c>
      <c r="G47" s="53" t="s">
        <v>44</v>
      </c>
      <c r="H47" s="40">
        <v>18</v>
      </c>
      <c r="I47" s="57">
        <v>0</v>
      </c>
      <c r="J47" s="57">
        <v>0</v>
      </c>
      <c r="K47" s="57">
        <v>0</v>
      </c>
      <c r="L47" s="57">
        <v>0</v>
      </c>
      <c r="Q47" s="136"/>
      <c r="R47" s="136"/>
    </row>
    <row r="48" spans="1:19" ht="26.25" hidden="1" customHeight="1" collapsed="1">
      <c r="A48" s="55">
        <v>2</v>
      </c>
      <c r="B48" s="51">
        <v>2</v>
      </c>
      <c r="C48" s="52">
        <v>1</v>
      </c>
      <c r="D48" s="53">
        <v>1</v>
      </c>
      <c r="E48" s="51">
        <v>1</v>
      </c>
      <c r="F48" s="54">
        <v>5</v>
      </c>
      <c r="G48" s="53" t="s">
        <v>45</v>
      </c>
      <c r="H48" s="40">
        <v>19</v>
      </c>
      <c r="I48" s="57">
        <v>0</v>
      </c>
      <c r="J48" s="57">
        <v>0</v>
      </c>
      <c r="K48" s="57">
        <v>0</v>
      </c>
      <c r="L48" s="57">
        <v>0</v>
      </c>
      <c r="Q48" s="136"/>
      <c r="R48" s="136"/>
    </row>
    <row r="49" spans="1:19" ht="27" hidden="1" customHeight="1" collapsed="1">
      <c r="A49" s="55">
        <v>2</v>
      </c>
      <c r="B49" s="51">
        <v>2</v>
      </c>
      <c r="C49" s="52">
        <v>1</v>
      </c>
      <c r="D49" s="53">
        <v>1</v>
      </c>
      <c r="E49" s="51">
        <v>1</v>
      </c>
      <c r="F49" s="54">
        <v>6</v>
      </c>
      <c r="G49" s="53" t="s">
        <v>46</v>
      </c>
      <c r="H49" s="40">
        <v>20</v>
      </c>
      <c r="I49" s="57">
        <v>0</v>
      </c>
      <c r="J49" s="57">
        <v>0</v>
      </c>
      <c r="K49" s="57">
        <v>0</v>
      </c>
      <c r="L49" s="57">
        <v>0</v>
      </c>
      <c r="Q49" s="136"/>
      <c r="R49" s="136"/>
    </row>
    <row r="50" spans="1:19" ht="26.25" hidden="1" customHeight="1" collapsed="1">
      <c r="A50" s="71">
        <v>2</v>
      </c>
      <c r="B50" s="46">
        <v>2</v>
      </c>
      <c r="C50" s="44">
        <v>1</v>
      </c>
      <c r="D50" s="45">
        <v>1</v>
      </c>
      <c r="E50" s="46">
        <v>1</v>
      </c>
      <c r="F50" s="47">
        <v>7</v>
      </c>
      <c r="G50" s="45" t="s">
        <v>47</v>
      </c>
      <c r="H50" s="40">
        <v>21</v>
      </c>
      <c r="I50" s="57">
        <v>0</v>
      </c>
      <c r="J50" s="57">
        <v>0</v>
      </c>
      <c r="K50" s="57">
        <v>0</v>
      </c>
      <c r="L50" s="57">
        <v>0</v>
      </c>
      <c r="Q50" s="136"/>
      <c r="R50" s="136"/>
    </row>
    <row r="51" spans="1:19" ht="15" hidden="1" customHeight="1" collapsed="1">
      <c r="A51" s="55">
        <v>2</v>
      </c>
      <c r="B51" s="51">
        <v>2</v>
      </c>
      <c r="C51" s="52">
        <v>1</v>
      </c>
      <c r="D51" s="53">
        <v>1</v>
      </c>
      <c r="E51" s="51">
        <v>1</v>
      </c>
      <c r="F51" s="54">
        <v>11</v>
      </c>
      <c r="G51" s="53" t="s">
        <v>48</v>
      </c>
      <c r="H51" s="40">
        <v>22</v>
      </c>
      <c r="I51" s="58">
        <v>0</v>
      </c>
      <c r="J51" s="57">
        <v>0</v>
      </c>
      <c r="K51" s="57">
        <v>0</v>
      </c>
      <c r="L51" s="57">
        <v>0</v>
      </c>
      <c r="Q51" s="136"/>
      <c r="R51" s="136"/>
    </row>
    <row r="52" spans="1:19" ht="15.75" hidden="1" customHeight="1" collapsed="1">
      <c r="A52" s="63">
        <v>2</v>
      </c>
      <c r="B52" s="72">
        <v>2</v>
      </c>
      <c r="C52" s="73">
        <v>1</v>
      </c>
      <c r="D52" s="73">
        <v>1</v>
      </c>
      <c r="E52" s="73">
        <v>1</v>
      </c>
      <c r="F52" s="74">
        <v>12</v>
      </c>
      <c r="G52" s="75" t="s">
        <v>49</v>
      </c>
      <c r="H52" s="40">
        <v>23</v>
      </c>
      <c r="I52" s="76">
        <v>0</v>
      </c>
      <c r="J52" s="57">
        <v>0</v>
      </c>
      <c r="K52" s="57">
        <v>0</v>
      </c>
      <c r="L52" s="57">
        <v>0</v>
      </c>
      <c r="Q52" s="136"/>
      <c r="R52" s="136"/>
    </row>
    <row r="53" spans="1:19" ht="25.5" hidden="1" customHeight="1" collapsed="1">
      <c r="A53" s="55">
        <v>2</v>
      </c>
      <c r="B53" s="51">
        <v>2</v>
      </c>
      <c r="C53" s="52">
        <v>1</v>
      </c>
      <c r="D53" s="52">
        <v>1</v>
      </c>
      <c r="E53" s="52">
        <v>1</v>
      </c>
      <c r="F53" s="54">
        <v>14</v>
      </c>
      <c r="G53" s="77" t="s">
        <v>50</v>
      </c>
      <c r="H53" s="40">
        <v>24</v>
      </c>
      <c r="I53" s="58">
        <v>0</v>
      </c>
      <c r="J53" s="58">
        <v>0</v>
      </c>
      <c r="K53" s="58">
        <v>0</v>
      </c>
      <c r="L53" s="58">
        <v>0</v>
      </c>
      <c r="Q53" s="136"/>
      <c r="R53" s="136"/>
    </row>
    <row r="54" spans="1:19" ht="27.75" hidden="1" customHeight="1" collapsed="1">
      <c r="A54" s="55">
        <v>2</v>
      </c>
      <c r="B54" s="51">
        <v>2</v>
      </c>
      <c r="C54" s="52">
        <v>1</v>
      </c>
      <c r="D54" s="52">
        <v>1</v>
      </c>
      <c r="E54" s="52">
        <v>1</v>
      </c>
      <c r="F54" s="54">
        <v>15</v>
      </c>
      <c r="G54" s="53" t="s">
        <v>51</v>
      </c>
      <c r="H54" s="40">
        <v>25</v>
      </c>
      <c r="I54" s="58">
        <v>0</v>
      </c>
      <c r="J54" s="57">
        <v>0</v>
      </c>
      <c r="K54" s="57">
        <v>0</v>
      </c>
      <c r="L54" s="57">
        <v>0</v>
      </c>
      <c r="Q54" s="136"/>
      <c r="R54" s="136"/>
    </row>
    <row r="55" spans="1:19" ht="15.75" hidden="1" customHeight="1" collapsed="1">
      <c r="A55" s="55">
        <v>2</v>
      </c>
      <c r="B55" s="51">
        <v>2</v>
      </c>
      <c r="C55" s="52">
        <v>1</v>
      </c>
      <c r="D55" s="52">
        <v>1</v>
      </c>
      <c r="E55" s="52">
        <v>1</v>
      </c>
      <c r="F55" s="54">
        <v>16</v>
      </c>
      <c r="G55" s="53" t="s">
        <v>52</v>
      </c>
      <c r="H55" s="40">
        <v>26</v>
      </c>
      <c r="I55" s="58">
        <v>0</v>
      </c>
      <c r="J55" s="57">
        <v>0</v>
      </c>
      <c r="K55" s="57">
        <v>0</v>
      </c>
      <c r="L55" s="57">
        <v>0</v>
      </c>
      <c r="Q55" s="136"/>
      <c r="R55" s="136"/>
    </row>
    <row r="56" spans="1:19" ht="27.75" hidden="1" customHeight="1" collapsed="1">
      <c r="A56" s="55">
        <v>2</v>
      </c>
      <c r="B56" s="51">
        <v>2</v>
      </c>
      <c r="C56" s="52">
        <v>1</v>
      </c>
      <c r="D56" s="52">
        <v>1</v>
      </c>
      <c r="E56" s="52">
        <v>1</v>
      </c>
      <c r="F56" s="54">
        <v>17</v>
      </c>
      <c r="G56" s="53" t="s">
        <v>53</v>
      </c>
      <c r="H56" s="40">
        <v>27</v>
      </c>
      <c r="I56" s="58">
        <v>0</v>
      </c>
      <c r="J56" s="58">
        <v>0</v>
      </c>
      <c r="K56" s="58">
        <v>0</v>
      </c>
      <c r="L56" s="58">
        <v>0</v>
      </c>
      <c r="Q56" s="136"/>
      <c r="R56" s="136"/>
    </row>
    <row r="57" spans="1:19" ht="14.25" hidden="1" customHeight="1" collapsed="1">
      <c r="A57" s="55">
        <v>2</v>
      </c>
      <c r="B57" s="51">
        <v>2</v>
      </c>
      <c r="C57" s="52">
        <v>1</v>
      </c>
      <c r="D57" s="52">
        <v>1</v>
      </c>
      <c r="E57" s="52">
        <v>1</v>
      </c>
      <c r="F57" s="54">
        <v>20</v>
      </c>
      <c r="G57" s="53" t="s">
        <v>54</v>
      </c>
      <c r="H57" s="40">
        <v>28</v>
      </c>
      <c r="I57" s="58">
        <v>0</v>
      </c>
      <c r="J57" s="57">
        <v>0</v>
      </c>
      <c r="K57" s="57">
        <v>0</v>
      </c>
      <c r="L57" s="57">
        <v>0</v>
      </c>
      <c r="Q57" s="136"/>
      <c r="R57" s="136"/>
    </row>
    <row r="58" spans="1:19" ht="27.75" hidden="1" customHeight="1" collapsed="1">
      <c r="A58" s="55">
        <v>2</v>
      </c>
      <c r="B58" s="51">
        <v>2</v>
      </c>
      <c r="C58" s="52">
        <v>1</v>
      </c>
      <c r="D58" s="52">
        <v>1</v>
      </c>
      <c r="E58" s="52">
        <v>1</v>
      </c>
      <c r="F58" s="54">
        <v>21</v>
      </c>
      <c r="G58" s="53" t="s">
        <v>55</v>
      </c>
      <c r="H58" s="40">
        <v>29</v>
      </c>
      <c r="I58" s="58">
        <v>0</v>
      </c>
      <c r="J58" s="57">
        <v>0</v>
      </c>
      <c r="K58" s="57">
        <v>0</v>
      </c>
      <c r="L58" s="57">
        <v>0</v>
      </c>
      <c r="Q58" s="136"/>
      <c r="R58" s="136"/>
    </row>
    <row r="59" spans="1:19" ht="12" hidden="1" customHeight="1" collapsed="1">
      <c r="A59" s="55">
        <v>2</v>
      </c>
      <c r="B59" s="51">
        <v>2</v>
      </c>
      <c r="C59" s="52">
        <v>1</v>
      </c>
      <c r="D59" s="52">
        <v>1</v>
      </c>
      <c r="E59" s="52">
        <v>1</v>
      </c>
      <c r="F59" s="54">
        <v>22</v>
      </c>
      <c r="G59" s="53" t="s">
        <v>56</v>
      </c>
      <c r="H59" s="40">
        <v>30</v>
      </c>
      <c r="I59" s="58">
        <v>0</v>
      </c>
      <c r="J59" s="57">
        <v>0</v>
      </c>
      <c r="K59" s="57">
        <v>0</v>
      </c>
      <c r="L59" s="57">
        <v>0</v>
      </c>
      <c r="Q59" s="136"/>
      <c r="R59" s="136"/>
    </row>
    <row r="60" spans="1:19" ht="15" customHeight="1">
      <c r="A60" s="55">
        <v>2</v>
      </c>
      <c r="B60" s="51">
        <v>2</v>
      </c>
      <c r="C60" s="52">
        <v>1</v>
      </c>
      <c r="D60" s="52">
        <v>1</v>
      </c>
      <c r="E60" s="52">
        <v>1</v>
      </c>
      <c r="F60" s="54">
        <v>30</v>
      </c>
      <c r="G60" s="53" t="s">
        <v>57</v>
      </c>
      <c r="H60" s="40">
        <v>31</v>
      </c>
      <c r="I60" s="58">
        <v>8500</v>
      </c>
      <c r="J60" s="57">
        <v>8500</v>
      </c>
      <c r="K60" s="57">
        <v>2012.82</v>
      </c>
      <c r="L60" s="57">
        <v>2012.82</v>
      </c>
      <c r="Q60" s="136"/>
      <c r="R60" s="136"/>
    </row>
    <row r="61" spans="1:19" ht="14.25" hidden="1" customHeight="1" collapsed="1">
      <c r="A61" s="78">
        <v>2</v>
      </c>
      <c r="B61" s="79">
        <v>3</v>
      </c>
      <c r="C61" s="43"/>
      <c r="D61" s="44"/>
      <c r="E61" s="44"/>
      <c r="F61" s="47"/>
      <c r="G61" s="80" t="s">
        <v>58</v>
      </c>
      <c r="H61" s="40">
        <v>32</v>
      </c>
      <c r="I61" s="61">
        <f>I62</f>
        <v>0</v>
      </c>
      <c r="J61" s="61">
        <f>J62</f>
        <v>0</v>
      </c>
      <c r="K61" s="61">
        <f>K62</f>
        <v>0</v>
      </c>
      <c r="L61" s="61">
        <f>L62</f>
        <v>0</v>
      </c>
    </row>
    <row r="62" spans="1:19" ht="13.5" hidden="1" customHeight="1" collapsed="1">
      <c r="A62" s="55">
        <v>2</v>
      </c>
      <c r="B62" s="51">
        <v>3</v>
      </c>
      <c r="C62" s="52">
        <v>1</v>
      </c>
      <c r="D62" s="52"/>
      <c r="E62" s="52"/>
      <c r="F62" s="54"/>
      <c r="G62" s="53" t="s">
        <v>59</v>
      </c>
      <c r="H62" s="40">
        <v>33</v>
      </c>
      <c r="I62" s="41">
        <f>SUM(I63+I68+I73)</f>
        <v>0</v>
      </c>
      <c r="J62" s="81">
        <f>SUM(J63+J68+J73)</f>
        <v>0</v>
      </c>
      <c r="K62" s="42">
        <f>SUM(K63+K68+K73)</f>
        <v>0</v>
      </c>
      <c r="L62" s="41">
        <f>SUM(L63+L68+L73)</f>
        <v>0</v>
      </c>
      <c r="Q62" s="136"/>
      <c r="S62" s="136"/>
    </row>
    <row r="63" spans="1:19" ht="15" hidden="1" customHeight="1" collapsed="1">
      <c r="A63" s="55">
        <v>2</v>
      </c>
      <c r="B63" s="51">
        <v>3</v>
      </c>
      <c r="C63" s="52">
        <v>1</v>
      </c>
      <c r="D63" s="52">
        <v>1</v>
      </c>
      <c r="E63" s="52"/>
      <c r="F63" s="54"/>
      <c r="G63" s="53" t="s">
        <v>60</v>
      </c>
      <c r="H63" s="40">
        <v>34</v>
      </c>
      <c r="I63" s="41">
        <f>I64</f>
        <v>0</v>
      </c>
      <c r="J63" s="81">
        <f>J64</f>
        <v>0</v>
      </c>
      <c r="K63" s="42">
        <f>K64</f>
        <v>0</v>
      </c>
      <c r="L63" s="41">
        <f>L64</f>
        <v>0</v>
      </c>
      <c r="Q63" s="136"/>
      <c r="R63" s="136"/>
    </row>
    <row r="64" spans="1:19" ht="13.5" hidden="1" customHeight="1" collapsed="1">
      <c r="A64" s="55">
        <v>2</v>
      </c>
      <c r="B64" s="51">
        <v>3</v>
      </c>
      <c r="C64" s="52">
        <v>1</v>
      </c>
      <c r="D64" s="52">
        <v>1</v>
      </c>
      <c r="E64" s="52">
        <v>1</v>
      </c>
      <c r="F64" s="54"/>
      <c r="G64" s="53" t="s">
        <v>60</v>
      </c>
      <c r="H64" s="40">
        <v>35</v>
      </c>
      <c r="I64" s="41">
        <f>SUM(I65:I67)</f>
        <v>0</v>
      </c>
      <c r="J64" s="81">
        <f>SUM(J65:J67)</f>
        <v>0</v>
      </c>
      <c r="K64" s="42">
        <f>SUM(K65:K67)</f>
        <v>0</v>
      </c>
      <c r="L64" s="41">
        <f>SUM(L65:L67)</f>
        <v>0</v>
      </c>
      <c r="Q64" s="136"/>
      <c r="R64" s="136"/>
    </row>
    <row r="65" spans="1:18" s="137" customFormat="1" ht="25.5" hidden="1" customHeight="1" collapsed="1">
      <c r="A65" s="55">
        <v>2</v>
      </c>
      <c r="B65" s="51">
        <v>3</v>
      </c>
      <c r="C65" s="52">
        <v>1</v>
      </c>
      <c r="D65" s="52">
        <v>1</v>
      </c>
      <c r="E65" s="52">
        <v>1</v>
      </c>
      <c r="F65" s="54">
        <v>1</v>
      </c>
      <c r="G65" s="53" t="s">
        <v>61</v>
      </c>
      <c r="H65" s="40">
        <v>36</v>
      </c>
      <c r="I65" s="58">
        <v>0</v>
      </c>
      <c r="J65" s="58">
        <v>0</v>
      </c>
      <c r="K65" s="58">
        <v>0</v>
      </c>
      <c r="L65" s="58">
        <v>0</v>
      </c>
      <c r="Q65" s="136"/>
      <c r="R65" s="136"/>
    </row>
    <row r="66" spans="1:18" ht="19.5" hidden="1" customHeight="1" collapsed="1">
      <c r="A66" s="55">
        <v>2</v>
      </c>
      <c r="B66" s="46">
        <v>3</v>
      </c>
      <c r="C66" s="44">
        <v>1</v>
      </c>
      <c r="D66" s="44">
        <v>1</v>
      </c>
      <c r="E66" s="44">
        <v>1</v>
      </c>
      <c r="F66" s="47">
        <v>2</v>
      </c>
      <c r="G66" s="45" t="s">
        <v>62</v>
      </c>
      <c r="H66" s="40">
        <v>37</v>
      </c>
      <c r="I66" s="56">
        <v>0</v>
      </c>
      <c r="J66" s="56">
        <v>0</v>
      </c>
      <c r="K66" s="56">
        <v>0</v>
      </c>
      <c r="L66" s="56">
        <v>0</v>
      </c>
      <c r="Q66" s="136"/>
      <c r="R66" s="136"/>
    </row>
    <row r="67" spans="1:18" ht="16.5" hidden="1" customHeight="1" collapsed="1">
      <c r="A67" s="51">
        <v>2</v>
      </c>
      <c r="B67" s="52">
        <v>3</v>
      </c>
      <c r="C67" s="52">
        <v>1</v>
      </c>
      <c r="D67" s="52">
        <v>1</v>
      </c>
      <c r="E67" s="52">
        <v>1</v>
      </c>
      <c r="F67" s="54">
        <v>3</v>
      </c>
      <c r="G67" s="53" t="s">
        <v>63</v>
      </c>
      <c r="H67" s="40">
        <v>38</v>
      </c>
      <c r="I67" s="58">
        <v>0</v>
      </c>
      <c r="J67" s="58">
        <v>0</v>
      </c>
      <c r="K67" s="58">
        <v>0</v>
      </c>
      <c r="L67" s="58">
        <v>0</v>
      </c>
      <c r="Q67" s="136"/>
      <c r="R67" s="136"/>
    </row>
    <row r="68" spans="1:18" ht="29.25" hidden="1" customHeight="1" collapsed="1">
      <c r="A68" s="46">
        <v>2</v>
      </c>
      <c r="B68" s="44">
        <v>3</v>
      </c>
      <c r="C68" s="44">
        <v>1</v>
      </c>
      <c r="D68" s="44">
        <v>2</v>
      </c>
      <c r="E68" s="44"/>
      <c r="F68" s="47"/>
      <c r="G68" s="45" t="s">
        <v>64</v>
      </c>
      <c r="H68" s="40">
        <v>39</v>
      </c>
      <c r="I68" s="61">
        <f>I69</f>
        <v>0</v>
      </c>
      <c r="J68" s="82">
        <f>J69</f>
        <v>0</v>
      </c>
      <c r="K68" s="62">
        <f>K69</f>
        <v>0</v>
      </c>
      <c r="L68" s="62">
        <f>L69</f>
        <v>0</v>
      </c>
      <c r="Q68" s="136"/>
      <c r="R68" s="136"/>
    </row>
    <row r="69" spans="1:18" ht="27" hidden="1" customHeight="1" collapsed="1">
      <c r="A69" s="64">
        <v>2</v>
      </c>
      <c r="B69" s="65">
        <v>3</v>
      </c>
      <c r="C69" s="65">
        <v>1</v>
      </c>
      <c r="D69" s="65">
        <v>2</v>
      </c>
      <c r="E69" s="65">
        <v>1</v>
      </c>
      <c r="F69" s="67"/>
      <c r="G69" s="45" t="s">
        <v>64</v>
      </c>
      <c r="H69" s="40">
        <v>40</v>
      </c>
      <c r="I69" s="50">
        <f>SUM(I70:I72)</f>
        <v>0</v>
      </c>
      <c r="J69" s="83">
        <f>SUM(J70:J72)</f>
        <v>0</v>
      </c>
      <c r="K69" s="49">
        <f>SUM(K70:K72)</f>
        <v>0</v>
      </c>
      <c r="L69" s="42">
        <f>SUM(L70:L72)</f>
        <v>0</v>
      </c>
      <c r="Q69" s="136"/>
      <c r="R69" s="136"/>
    </row>
    <row r="70" spans="1:18" s="137" customFormat="1" ht="27" hidden="1" customHeight="1" collapsed="1">
      <c r="A70" s="51">
        <v>2</v>
      </c>
      <c r="B70" s="52">
        <v>3</v>
      </c>
      <c r="C70" s="52">
        <v>1</v>
      </c>
      <c r="D70" s="52">
        <v>2</v>
      </c>
      <c r="E70" s="52">
        <v>1</v>
      </c>
      <c r="F70" s="54">
        <v>1</v>
      </c>
      <c r="G70" s="55" t="s">
        <v>61</v>
      </c>
      <c r="H70" s="40">
        <v>41</v>
      </c>
      <c r="I70" s="58">
        <v>0</v>
      </c>
      <c r="J70" s="58">
        <v>0</v>
      </c>
      <c r="K70" s="58">
        <v>0</v>
      </c>
      <c r="L70" s="58">
        <v>0</v>
      </c>
      <c r="Q70" s="136"/>
      <c r="R70" s="136"/>
    </row>
    <row r="71" spans="1:18" ht="16.5" hidden="1" customHeight="1" collapsed="1">
      <c r="A71" s="51">
        <v>2</v>
      </c>
      <c r="B71" s="52">
        <v>3</v>
      </c>
      <c r="C71" s="52">
        <v>1</v>
      </c>
      <c r="D71" s="52">
        <v>2</v>
      </c>
      <c r="E71" s="52">
        <v>1</v>
      </c>
      <c r="F71" s="54">
        <v>2</v>
      </c>
      <c r="G71" s="55" t="s">
        <v>62</v>
      </c>
      <c r="H71" s="40">
        <v>42</v>
      </c>
      <c r="I71" s="58">
        <v>0</v>
      </c>
      <c r="J71" s="58">
        <v>0</v>
      </c>
      <c r="K71" s="58">
        <v>0</v>
      </c>
      <c r="L71" s="58">
        <v>0</v>
      </c>
      <c r="Q71" s="136"/>
      <c r="R71" s="136"/>
    </row>
    <row r="72" spans="1:18" ht="15" hidden="1" customHeight="1" collapsed="1">
      <c r="A72" s="51">
        <v>2</v>
      </c>
      <c r="B72" s="52">
        <v>3</v>
      </c>
      <c r="C72" s="52">
        <v>1</v>
      </c>
      <c r="D72" s="52">
        <v>2</v>
      </c>
      <c r="E72" s="52">
        <v>1</v>
      </c>
      <c r="F72" s="54">
        <v>3</v>
      </c>
      <c r="G72" s="55" t="s">
        <v>63</v>
      </c>
      <c r="H72" s="40">
        <v>43</v>
      </c>
      <c r="I72" s="58">
        <v>0</v>
      </c>
      <c r="J72" s="58">
        <v>0</v>
      </c>
      <c r="K72" s="58">
        <v>0</v>
      </c>
      <c r="L72" s="58">
        <v>0</v>
      </c>
      <c r="Q72" s="136"/>
      <c r="R72" s="136"/>
    </row>
    <row r="73" spans="1:18" ht="27.75" hidden="1" customHeight="1" collapsed="1">
      <c r="A73" s="51">
        <v>2</v>
      </c>
      <c r="B73" s="52">
        <v>3</v>
      </c>
      <c r="C73" s="52">
        <v>1</v>
      </c>
      <c r="D73" s="52">
        <v>3</v>
      </c>
      <c r="E73" s="52"/>
      <c r="F73" s="54"/>
      <c r="G73" s="55" t="s">
        <v>65</v>
      </c>
      <c r="H73" s="40">
        <v>44</v>
      </c>
      <c r="I73" s="41">
        <f>I74</f>
        <v>0</v>
      </c>
      <c r="J73" s="81">
        <f>J74</f>
        <v>0</v>
      </c>
      <c r="K73" s="42">
        <f>K74</f>
        <v>0</v>
      </c>
      <c r="L73" s="42">
        <f>L74</f>
        <v>0</v>
      </c>
      <c r="Q73" s="136"/>
      <c r="R73" s="136"/>
    </row>
    <row r="74" spans="1:18" ht="26.25" hidden="1" customHeight="1" collapsed="1">
      <c r="A74" s="51">
        <v>2</v>
      </c>
      <c r="B74" s="52">
        <v>3</v>
      </c>
      <c r="C74" s="52">
        <v>1</v>
      </c>
      <c r="D74" s="52">
        <v>3</v>
      </c>
      <c r="E74" s="52">
        <v>1</v>
      </c>
      <c r="F74" s="54"/>
      <c r="G74" s="55" t="s">
        <v>66</v>
      </c>
      <c r="H74" s="40">
        <v>45</v>
      </c>
      <c r="I74" s="41">
        <f>SUM(I75:I77)</f>
        <v>0</v>
      </c>
      <c r="J74" s="81">
        <f>SUM(J75:J77)</f>
        <v>0</v>
      </c>
      <c r="K74" s="42">
        <f>SUM(K75:K77)</f>
        <v>0</v>
      </c>
      <c r="L74" s="42">
        <f>SUM(L75:L77)</f>
        <v>0</v>
      </c>
      <c r="Q74" s="136"/>
      <c r="R74" s="136"/>
    </row>
    <row r="75" spans="1:18" ht="15" hidden="1" customHeight="1" collapsed="1">
      <c r="A75" s="46">
        <v>2</v>
      </c>
      <c r="B75" s="44">
        <v>3</v>
      </c>
      <c r="C75" s="44">
        <v>1</v>
      </c>
      <c r="D75" s="44">
        <v>3</v>
      </c>
      <c r="E75" s="44">
        <v>1</v>
      </c>
      <c r="F75" s="47">
        <v>1</v>
      </c>
      <c r="G75" s="71" t="s">
        <v>67</v>
      </c>
      <c r="H75" s="40">
        <v>46</v>
      </c>
      <c r="I75" s="56">
        <v>0</v>
      </c>
      <c r="J75" s="56">
        <v>0</v>
      </c>
      <c r="K75" s="56">
        <v>0</v>
      </c>
      <c r="L75" s="56">
        <v>0</v>
      </c>
      <c r="Q75" s="136"/>
      <c r="R75" s="136"/>
    </row>
    <row r="76" spans="1:18" ht="16.5" hidden="1" customHeight="1" collapsed="1">
      <c r="A76" s="51">
        <v>2</v>
      </c>
      <c r="B76" s="52">
        <v>3</v>
      </c>
      <c r="C76" s="52">
        <v>1</v>
      </c>
      <c r="D76" s="52">
        <v>3</v>
      </c>
      <c r="E76" s="52">
        <v>1</v>
      </c>
      <c r="F76" s="54">
        <v>2</v>
      </c>
      <c r="G76" s="55" t="s">
        <v>68</v>
      </c>
      <c r="H76" s="40">
        <v>47</v>
      </c>
      <c r="I76" s="58">
        <v>0</v>
      </c>
      <c r="J76" s="58">
        <v>0</v>
      </c>
      <c r="K76" s="58">
        <v>0</v>
      </c>
      <c r="L76" s="58">
        <v>0</v>
      </c>
      <c r="Q76" s="136"/>
      <c r="R76" s="136"/>
    </row>
    <row r="77" spans="1:18" ht="17.25" hidden="1" customHeight="1" collapsed="1">
      <c r="A77" s="46">
        <v>2</v>
      </c>
      <c r="B77" s="44">
        <v>3</v>
      </c>
      <c r="C77" s="44">
        <v>1</v>
      </c>
      <c r="D77" s="44">
        <v>3</v>
      </c>
      <c r="E77" s="44">
        <v>1</v>
      </c>
      <c r="F77" s="47">
        <v>3</v>
      </c>
      <c r="G77" s="71" t="s">
        <v>69</v>
      </c>
      <c r="H77" s="40">
        <v>48</v>
      </c>
      <c r="I77" s="56">
        <v>0</v>
      </c>
      <c r="J77" s="56">
        <v>0</v>
      </c>
      <c r="K77" s="56">
        <v>0</v>
      </c>
      <c r="L77" s="56">
        <v>0</v>
      </c>
      <c r="Q77" s="136"/>
      <c r="R77" s="136"/>
    </row>
    <row r="78" spans="1:18" ht="12.75" hidden="1" customHeight="1" collapsed="1">
      <c r="A78" s="46">
        <v>2</v>
      </c>
      <c r="B78" s="44">
        <v>3</v>
      </c>
      <c r="C78" s="44">
        <v>2</v>
      </c>
      <c r="D78" s="44"/>
      <c r="E78" s="44"/>
      <c r="F78" s="47"/>
      <c r="G78" s="71" t="s">
        <v>70</v>
      </c>
      <c r="H78" s="40">
        <v>49</v>
      </c>
      <c r="I78" s="41">
        <f t="shared" ref="I78:L79" si="3">I79</f>
        <v>0</v>
      </c>
      <c r="J78" s="41">
        <f t="shared" si="3"/>
        <v>0</v>
      </c>
      <c r="K78" s="41">
        <f t="shared" si="3"/>
        <v>0</v>
      </c>
      <c r="L78" s="41">
        <f t="shared" si="3"/>
        <v>0</v>
      </c>
    </row>
    <row r="79" spans="1:18" ht="12" hidden="1" customHeight="1" collapsed="1">
      <c r="A79" s="46">
        <v>2</v>
      </c>
      <c r="B79" s="44">
        <v>3</v>
      </c>
      <c r="C79" s="44">
        <v>2</v>
      </c>
      <c r="D79" s="44">
        <v>1</v>
      </c>
      <c r="E79" s="44"/>
      <c r="F79" s="47"/>
      <c r="G79" s="71" t="s">
        <v>70</v>
      </c>
      <c r="H79" s="40">
        <v>50</v>
      </c>
      <c r="I79" s="41">
        <f t="shared" si="3"/>
        <v>0</v>
      </c>
      <c r="J79" s="41">
        <f t="shared" si="3"/>
        <v>0</v>
      </c>
      <c r="K79" s="41">
        <f t="shared" si="3"/>
        <v>0</v>
      </c>
      <c r="L79" s="41">
        <f t="shared" si="3"/>
        <v>0</v>
      </c>
    </row>
    <row r="80" spans="1:18" ht="15.75" hidden="1" customHeight="1" collapsed="1">
      <c r="A80" s="46">
        <v>2</v>
      </c>
      <c r="B80" s="44">
        <v>3</v>
      </c>
      <c r="C80" s="44">
        <v>2</v>
      </c>
      <c r="D80" s="44">
        <v>1</v>
      </c>
      <c r="E80" s="44">
        <v>1</v>
      </c>
      <c r="F80" s="47"/>
      <c r="G80" s="71" t="s">
        <v>70</v>
      </c>
      <c r="H80" s="40">
        <v>51</v>
      </c>
      <c r="I80" s="41">
        <f>SUM(I81)</f>
        <v>0</v>
      </c>
      <c r="J80" s="41">
        <f>SUM(J81)</f>
        <v>0</v>
      </c>
      <c r="K80" s="41">
        <f>SUM(K81)</f>
        <v>0</v>
      </c>
      <c r="L80" s="41">
        <f>SUM(L81)</f>
        <v>0</v>
      </c>
    </row>
    <row r="81" spans="1:12" ht="13.5" hidden="1" customHeight="1" collapsed="1">
      <c r="A81" s="46">
        <v>2</v>
      </c>
      <c r="B81" s="44">
        <v>3</v>
      </c>
      <c r="C81" s="44">
        <v>2</v>
      </c>
      <c r="D81" s="44">
        <v>1</v>
      </c>
      <c r="E81" s="44">
        <v>1</v>
      </c>
      <c r="F81" s="47">
        <v>1</v>
      </c>
      <c r="G81" s="71" t="s">
        <v>70</v>
      </c>
      <c r="H81" s="40">
        <v>52</v>
      </c>
      <c r="I81" s="58">
        <v>0</v>
      </c>
      <c r="J81" s="58">
        <v>0</v>
      </c>
      <c r="K81" s="58">
        <v>0</v>
      </c>
      <c r="L81" s="58">
        <v>0</v>
      </c>
    </row>
    <row r="82" spans="1:12" ht="16.5" hidden="1" customHeight="1" collapsed="1">
      <c r="A82" s="36">
        <v>2</v>
      </c>
      <c r="B82" s="37">
        <v>4</v>
      </c>
      <c r="C82" s="37"/>
      <c r="D82" s="37"/>
      <c r="E82" s="37"/>
      <c r="F82" s="39"/>
      <c r="G82" s="84" t="s">
        <v>71</v>
      </c>
      <c r="H82" s="40">
        <v>53</v>
      </c>
      <c r="I82" s="41">
        <f t="shared" ref="I82:L84" si="4">I83</f>
        <v>0</v>
      </c>
      <c r="J82" s="81">
        <f t="shared" si="4"/>
        <v>0</v>
      </c>
      <c r="K82" s="42">
        <f t="shared" si="4"/>
        <v>0</v>
      </c>
      <c r="L82" s="42">
        <f t="shared" si="4"/>
        <v>0</v>
      </c>
    </row>
    <row r="83" spans="1:12" ht="15.75" hidden="1" customHeight="1" collapsed="1">
      <c r="A83" s="51">
        <v>2</v>
      </c>
      <c r="B83" s="52">
        <v>4</v>
      </c>
      <c r="C83" s="52">
        <v>1</v>
      </c>
      <c r="D83" s="52"/>
      <c r="E83" s="52"/>
      <c r="F83" s="54"/>
      <c r="G83" s="55" t="s">
        <v>72</v>
      </c>
      <c r="H83" s="40">
        <v>54</v>
      </c>
      <c r="I83" s="41">
        <f t="shared" si="4"/>
        <v>0</v>
      </c>
      <c r="J83" s="81">
        <f t="shared" si="4"/>
        <v>0</v>
      </c>
      <c r="K83" s="42">
        <f t="shared" si="4"/>
        <v>0</v>
      </c>
      <c r="L83" s="42">
        <f t="shared" si="4"/>
        <v>0</v>
      </c>
    </row>
    <row r="84" spans="1:12" ht="17.25" hidden="1" customHeight="1" collapsed="1">
      <c r="A84" s="51">
        <v>2</v>
      </c>
      <c r="B84" s="52">
        <v>4</v>
      </c>
      <c r="C84" s="52">
        <v>1</v>
      </c>
      <c r="D84" s="52">
        <v>1</v>
      </c>
      <c r="E84" s="52"/>
      <c r="F84" s="54"/>
      <c r="G84" s="55" t="s">
        <v>72</v>
      </c>
      <c r="H84" s="40">
        <v>55</v>
      </c>
      <c r="I84" s="41">
        <f t="shared" si="4"/>
        <v>0</v>
      </c>
      <c r="J84" s="81">
        <f t="shared" si="4"/>
        <v>0</v>
      </c>
      <c r="K84" s="42">
        <f t="shared" si="4"/>
        <v>0</v>
      </c>
      <c r="L84" s="42">
        <f t="shared" si="4"/>
        <v>0</v>
      </c>
    </row>
    <row r="85" spans="1:12" ht="18" hidden="1" customHeight="1" collapsed="1">
      <c r="A85" s="51">
        <v>2</v>
      </c>
      <c r="B85" s="52">
        <v>4</v>
      </c>
      <c r="C85" s="52">
        <v>1</v>
      </c>
      <c r="D85" s="52">
        <v>1</v>
      </c>
      <c r="E85" s="52">
        <v>1</v>
      </c>
      <c r="F85" s="54"/>
      <c r="G85" s="55" t="s">
        <v>72</v>
      </c>
      <c r="H85" s="40">
        <v>56</v>
      </c>
      <c r="I85" s="41">
        <f>SUM(I86:I88)</f>
        <v>0</v>
      </c>
      <c r="J85" s="81">
        <f>SUM(J86:J88)</f>
        <v>0</v>
      </c>
      <c r="K85" s="42">
        <f>SUM(K86:K88)</f>
        <v>0</v>
      </c>
      <c r="L85" s="42">
        <f>SUM(L86:L88)</f>
        <v>0</v>
      </c>
    </row>
    <row r="86" spans="1:12" ht="14.25" hidden="1" customHeight="1" collapsed="1">
      <c r="A86" s="51">
        <v>2</v>
      </c>
      <c r="B86" s="52">
        <v>4</v>
      </c>
      <c r="C86" s="52">
        <v>1</v>
      </c>
      <c r="D86" s="52">
        <v>1</v>
      </c>
      <c r="E86" s="52">
        <v>1</v>
      </c>
      <c r="F86" s="54">
        <v>1</v>
      </c>
      <c r="G86" s="55" t="s">
        <v>73</v>
      </c>
      <c r="H86" s="40">
        <v>57</v>
      </c>
      <c r="I86" s="58">
        <v>0</v>
      </c>
      <c r="J86" s="58">
        <v>0</v>
      </c>
      <c r="K86" s="58">
        <v>0</v>
      </c>
      <c r="L86" s="58">
        <v>0</v>
      </c>
    </row>
    <row r="87" spans="1:12" ht="13.5" hidden="1" customHeight="1" collapsed="1">
      <c r="A87" s="51">
        <v>2</v>
      </c>
      <c r="B87" s="51">
        <v>4</v>
      </c>
      <c r="C87" s="51">
        <v>1</v>
      </c>
      <c r="D87" s="52">
        <v>1</v>
      </c>
      <c r="E87" s="52">
        <v>1</v>
      </c>
      <c r="F87" s="85">
        <v>2</v>
      </c>
      <c r="G87" s="53" t="s">
        <v>74</v>
      </c>
      <c r="H87" s="40">
        <v>58</v>
      </c>
      <c r="I87" s="58">
        <v>0</v>
      </c>
      <c r="J87" s="58">
        <v>0</v>
      </c>
      <c r="K87" s="58">
        <v>0</v>
      </c>
      <c r="L87" s="58">
        <v>0</v>
      </c>
    </row>
    <row r="88" spans="1:12" hidden="1" collapsed="1">
      <c r="A88" s="51">
        <v>2</v>
      </c>
      <c r="B88" s="52">
        <v>4</v>
      </c>
      <c r="C88" s="51">
        <v>1</v>
      </c>
      <c r="D88" s="52">
        <v>1</v>
      </c>
      <c r="E88" s="52">
        <v>1</v>
      </c>
      <c r="F88" s="85">
        <v>3</v>
      </c>
      <c r="G88" s="53" t="s">
        <v>75</v>
      </c>
      <c r="H88" s="40">
        <v>59</v>
      </c>
      <c r="I88" s="58">
        <v>0</v>
      </c>
      <c r="J88" s="58">
        <v>0</v>
      </c>
      <c r="K88" s="58">
        <v>0</v>
      </c>
      <c r="L88" s="58">
        <v>0</v>
      </c>
    </row>
    <row r="89" spans="1:12" hidden="1" collapsed="1">
      <c r="A89" s="36">
        <v>2</v>
      </c>
      <c r="B89" s="37">
        <v>5</v>
      </c>
      <c r="C89" s="36"/>
      <c r="D89" s="37"/>
      <c r="E89" s="37"/>
      <c r="F89" s="86"/>
      <c r="G89" s="38" t="s">
        <v>76</v>
      </c>
      <c r="H89" s="40">
        <v>60</v>
      </c>
      <c r="I89" s="41">
        <f>SUM(I90+I95+I100)</f>
        <v>0</v>
      </c>
      <c r="J89" s="81">
        <f>SUM(J90+J95+J100)</f>
        <v>0</v>
      </c>
      <c r="K89" s="42">
        <f>SUM(K90+K95+K100)</f>
        <v>0</v>
      </c>
      <c r="L89" s="42">
        <f>SUM(L90+L95+L100)</f>
        <v>0</v>
      </c>
    </row>
    <row r="90" spans="1:12" hidden="1" collapsed="1">
      <c r="A90" s="46">
        <v>2</v>
      </c>
      <c r="B90" s="44">
        <v>5</v>
      </c>
      <c r="C90" s="46">
        <v>1</v>
      </c>
      <c r="D90" s="44"/>
      <c r="E90" s="44"/>
      <c r="F90" s="87"/>
      <c r="G90" s="45" t="s">
        <v>77</v>
      </c>
      <c r="H90" s="40">
        <v>61</v>
      </c>
      <c r="I90" s="61">
        <f t="shared" ref="I90:L91" si="5">I91</f>
        <v>0</v>
      </c>
      <c r="J90" s="82">
        <f t="shared" si="5"/>
        <v>0</v>
      </c>
      <c r="K90" s="62">
        <f t="shared" si="5"/>
        <v>0</v>
      </c>
      <c r="L90" s="62">
        <f t="shared" si="5"/>
        <v>0</v>
      </c>
    </row>
    <row r="91" spans="1:12" hidden="1" collapsed="1">
      <c r="A91" s="51">
        <v>2</v>
      </c>
      <c r="B91" s="52">
        <v>5</v>
      </c>
      <c r="C91" s="51">
        <v>1</v>
      </c>
      <c r="D91" s="52">
        <v>1</v>
      </c>
      <c r="E91" s="52"/>
      <c r="F91" s="85"/>
      <c r="G91" s="53" t="s">
        <v>77</v>
      </c>
      <c r="H91" s="40">
        <v>62</v>
      </c>
      <c r="I91" s="41">
        <f t="shared" si="5"/>
        <v>0</v>
      </c>
      <c r="J91" s="81">
        <f t="shared" si="5"/>
        <v>0</v>
      </c>
      <c r="K91" s="42">
        <f t="shared" si="5"/>
        <v>0</v>
      </c>
      <c r="L91" s="42">
        <f t="shared" si="5"/>
        <v>0</v>
      </c>
    </row>
    <row r="92" spans="1:12" hidden="1" collapsed="1">
      <c r="A92" s="51">
        <v>2</v>
      </c>
      <c r="B92" s="52">
        <v>5</v>
      </c>
      <c r="C92" s="51">
        <v>1</v>
      </c>
      <c r="D92" s="52">
        <v>1</v>
      </c>
      <c r="E92" s="52">
        <v>1</v>
      </c>
      <c r="F92" s="85"/>
      <c r="G92" s="53" t="s">
        <v>77</v>
      </c>
      <c r="H92" s="40">
        <v>63</v>
      </c>
      <c r="I92" s="41">
        <f>SUM(I93:I94)</f>
        <v>0</v>
      </c>
      <c r="J92" s="81">
        <f>SUM(J93:J94)</f>
        <v>0</v>
      </c>
      <c r="K92" s="42">
        <f>SUM(K93:K94)</f>
        <v>0</v>
      </c>
      <c r="L92" s="42">
        <f>SUM(L93:L94)</f>
        <v>0</v>
      </c>
    </row>
    <row r="93" spans="1:12" ht="25.5" hidden="1" customHeight="1" collapsed="1">
      <c r="A93" s="51">
        <v>2</v>
      </c>
      <c r="B93" s="52">
        <v>5</v>
      </c>
      <c r="C93" s="51">
        <v>1</v>
      </c>
      <c r="D93" s="52">
        <v>1</v>
      </c>
      <c r="E93" s="52">
        <v>1</v>
      </c>
      <c r="F93" s="85">
        <v>1</v>
      </c>
      <c r="G93" s="53" t="s">
        <v>78</v>
      </c>
      <c r="H93" s="40">
        <v>64</v>
      </c>
      <c r="I93" s="58">
        <v>0</v>
      </c>
      <c r="J93" s="58">
        <v>0</v>
      </c>
      <c r="K93" s="58">
        <v>0</v>
      </c>
      <c r="L93" s="58">
        <v>0</v>
      </c>
    </row>
    <row r="94" spans="1:12" ht="15.75" hidden="1" customHeight="1" collapsed="1">
      <c r="A94" s="51">
        <v>2</v>
      </c>
      <c r="B94" s="52">
        <v>5</v>
      </c>
      <c r="C94" s="51">
        <v>1</v>
      </c>
      <c r="D94" s="52">
        <v>1</v>
      </c>
      <c r="E94" s="52">
        <v>1</v>
      </c>
      <c r="F94" s="85">
        <v>2</v>
      </c>
      <c r="G94" s="53" t="s">
        <v>79</v>
      </c>
      <c r="H94" s="40">
        <v>65</v>
      </c>
      <c r="I94" s="58">
        <v>0</v>
      </c>
      <c r="J94" s="58">
        <v>0</v>
      </c>
      <c r="K94" s="58">
        <v>0</v>
      </c>
      <c r="L94" s="58">
        <v>0</v>
      </c>
    </row>
    <row r="95" spans="1:12" ht="12" hidden="1" customHeight="1" collapsed="1">
      <c r="A95" s="51">
        <v>2</v>
      </c>
      <c r="B95" s="52">
        <v>5</v>
      </c>
      <c r="C95" s="51">
        <v>2</v>
      </c>
      <c r="D95" s="52"/>
      <c r="E95" s="52"/>
      <c r="F95" s="85"/>
      <c r="G95" s="53" t="s">
        <v>80</v>
      </c>
      <c r="H95" s="40">
        <v>66</v>
      </c>
      <c r="I95" s="41">
        <f t="shared" ref="I95:L96" si="6">I96</f>
        <v>0</v>
      </c>
      <c r="J95" s="81">
        <f t="shared" si="6"/>
        <v>0</v>
      </c>
      <c r="K95" s="42">
        <f t="shared" si="6"/>
        <v>0</v>
      </c>
      <c r="L95" s="41">
        <f t="shared" si="6"/>
        <v>0</v>
      </c>
    </row>
    <row r="96" spans="1:12" ht="15.75" hidden="1" customHeight="1" collapsed="1">
      <c r="A96" s="55">
        <v>2</v>
      </c>
      <c r="B96" s="51">
        <v>5</v>
      </c>
      <c r="C96" s="52">
        <v>2</v>
      </c>
      <c r="D96" s="53">
        <v>1</v>
      </c>
      <c r="E96" s="51"/>
      <c r="F96" s="85"/>
      <c r="G96" s="53" t="s">
        <v>80</v>
      </c>
      <c r="H96" s="40">
        <v>67</v>
      </c>
      <c r="I96" s="41">
        <f t="shared" si="6"/>
        <v>0</v>
      </c>
      <c r="J96" s="81">
        <f t="shared" si="6"/>
        <v>0</v>
      </c>
      <c r="K96" s="42">
        <f t="shared" si="6"/>
        <v>0</v>
      </c>
      <c r="L96" s="41">
        <f t="shared" si="6"/>
        <v>0</v>
      </c>
    </row>
    <row r="97" spans="1:12" ht="15" hidden="1" customHeight="1" collapsed="1">
      <c r="A97" s="55">
        <v>2</v>
      </c>
      <c r="B97" s="51">
        <v>5</v>
      </c>
      <c r="C97" s="52">
        <v>2</v>
      </c>
      <c r="D97" s="53">
        <v>1</v>
      </c>
      <c r="E97" s="51">
        <v>1</v>
      </c>
      <c r="F97" s="85"/>
      <c r="G97" s="53" t="s">
        <v>80</v>
      </c>
      <c r="H97" s="40">
        <v>68</v>
      </c>
      <c r="I97" s="41">
        <f>SUM(I98:I99)</f>
        <v>0</v>
      </c>
      <c r="J97" s="81">
        <f>SUM(J98:J99)</f>
        <v>0</v>
      </c>
      <c r="K97" s="42">
        <f>SUM(K98:K99)</f>
        <v>0</v>
      </c>
      <c r="L97" s="41">
        <f>SUM(L98:L99)</f>
        <v>0</v>
      </c>
    </row>
    <row r="98" spans="1:12" ht="25.5" hidden="1" customHeight="1" collapsed="1">
      <c r="A98" s="55">
        <v>2</v>
      </c>
      <c r="B98" s="51">
        <v>5</v>
      </c>
      <c r="C98" s="52">
        <v>2</v>
      </c>
      <c r="D98" s="53">
        <v>1</v>
      </c>
      <c r="E98" s="51">
        <v>1</v>
      </c>
      <c r="F98" s="85">
        <v>1</v>
      </c>
      <c r="G98" s="53" t="s">
        <v>81</v>
      </c>
      <c r="H98" s="40">
        <v>69</v>
      </c>
      <c r="I98" s="58">
        <v>0</v>
      </c>
      <c r="J98" s="58">
        <v>0</v>
      </c>
      <c r="K98" s="58">
        <v>0</v>
      </c>
      <c r="L98" s="58">
        <v>0</v>
      </c>
    </row>
    <row r="99" spans="1:12" ht="25.5" hidden="1" customHeight="1" collapsed="1">
      <c r="A99" s="55">
        <v>2</v>
      </c>
      <c r="B99" s="51">
        <v>5</v>
      </c>
      <c r="C99" s="52">
        <v>2</v>
      </c>
      <c r="D99" s="53">
        <v>1</v>
      </c>
      <c r="E99" s="51">
        <v>1</v>
      </c>
      <c r="F99" s="85">
        <v>2</v>
      </c>
      <c r="G99" s="53" t="s">
        <v>82</v>
      </c>
      <c r="H99" s="40">
        <v>70</v>
      </c>
      <c r="I99" s="58">
        <v>0</v>
      </c>
      <c r="J99" s="58">
        <v>0</v>
      </c>
      <c r="K99" s="58">
        <v>0</v>
      </c>
      <c r="L99" s="58">
        <v>0</v>
      </c>
    </row>
    <row r="100" spans="1:12" ht="28.5" hidden="1" customHeight="1" collapsed="1">
      <c r="A100" s="55">
        <v>2</v>
      </c>
      <c r="B100" s="51">
        <v>5</v>
      </c>
      <c r="C100" s="52">
        <v>3</v>
      </c>
      <c r="D100" s="53"/>
      <c r="E100" s="51"/>
      <c r="F100" s="85"/>
      <c r="G100" s="53" t="s">
        <v>83</v>
      </c>
      <c r="H100" s="40">
        <v>71</v>
      </c>
      <c r="I100" s="41">
        <f t="shared" ref="I100:L101" si="7">I101</f>
        <v>0</v>
      </c>
      <c r="J100" s="81">
        <f t="shared" si="7"/>
        <v>0</v>
      </c>
      <c r="K100" s="42">
        <f t="shared" si="7"/>
        <v>0</v>
      </c>
      <c r="L100" s="41">
        <f t="shared" si="7"/>
        <v>0</v>
      </c>
    </row>
    <row r="101" spans="1:12" ht="27" hidden="1" customHeight="1" collapsed="1">
      <c r="A101" s="55">
        <v>2</v>
      </c>
      <c r="B101" s="51">
        <v>5</v>
      </c>
      <c r="C101" s="52">
        <v>3</v>
      </c>
      <c r="D101" s="53">
        <v>1</v>
      </c>
      <c r="E101" s="51"/>
      <c r="F101" s="85"/>
      <c r="G101" s="53" t="s">
        <v>84</v>
      </c>
      <c r="H101" s="40">
        <v>72</v>
      </c>
      <c r="I101" s="41">
        <f t="shared" si="7"/>
        <v>0</v>
      </c>
      <c r="J101" s="81">
        <f t="shared" si="7"/>
        <v>0</v>
      </c>
      <c r="K101" s="42">
        <f t="shared" si="7"/>
        <v>0</v>
      </c>
      <c r="L101" s="41">
        <f t="shared" si="7"/>
        <v>0</v>
      </c>
    </row>
    <row r="102" spans="1:12" ht="30" hidden="1" customHeight="1" collapsed="1">
      <c r="A102" s="63">
        <v>2</v>
      </c>
      <c r="B102" s="64">
        <v>5</v>
      </c>
      <c r="C102" s="65">
        <v>3</v>
      </c>
      <c r="D102" s="66">
        <v>1</v>
      </c>
      <c r="E102" s="64">
        <v>1</v>
      </c>
      <c r="F102" s="88"/>
      <c r="G102" s="66" t="s">
        <v>84</v>
      </c>
      <c r="H102" s="40">
        <v>73</v>
      </c>
      <c r="I102" s="50">
        <f>SUM(I103:I104)</f>
        <v>0</v>
      </c>
      <c r="J102" s="83">
        <f>SUM(J103:J104)</f>
        <v>0</v>
      </c>
      <c r="K102" s="49">
        <f>SUM(K103:K104)</f>
        <v>0</v>
      </c>
      <c r="L102" s="50">
        <f>SUM(L103:L104)</f>
        <v>0</v>
      </c>
    </row>
    <row r="103" spans="1:12" ht="26.25" hidden="1" customHeight="1" collapsed="1">
      <c r="A103" s="55">
        <v>2</v>
      </c>
      <c r="B103" s="51">
        <v>5</v>
      </c>
      <c r="C103" s="52">
        <v>3</v>
      </c>
      <c r="D103" s="53">
        <v>1</v>
      </c>
      <c r="E103" s="51">
        <v>1</v>
      </c>
      <c r="F103" s="85">
        <v>1</v>
      </c>
      <c r="G103" s="53" t="s">
        <v>84</v>
      </c>
      <c r="H103" s="40">
        <v>74</v>
      </c>
      <c r="I103" s="58">
        <v>0</v>
      </c>
      <c r="J103" s="58">
        <v>0</v>
      </c>
      <c r="K103" s="58">
        <v>0</v>
      </c>
      <c r="L103" s="58">
        <v>0</v>
      </c>
    </row>
    <row r="104" spans="1:12" ht="26.25" hidden="1" customHeight="1" collapsed="1">
      <c r="A104" s="63">
        <v>2</v>
      </c>
      <c r="B104" s="64">
        <v>5</v>
      </c>
      <c r="C104" s="65">
        <v>3</v>
      </c>
      <c r="D104" s="66">
        <v>1</v>
      </c>
      <c r="E104" s="64">
        <v>1</v>
      </c>
      <c r="F104" s="88">
        <v>2</v>
      </c>
      <c r="G104" s="66" t="s">
        <v>85</v>
      </c>
      <c r="H104" s="40">
        <v>75</v>
      </c>
      <c r="I104" s="58">
        <v>0</v>
      </c>
      <c r="J104" s="58">
        <v>0</v>
      </c>
      <c r="K104" s="58">
        <v>0</v>
      </c>
      <c r="L104" s="58">
        <v>0</v>
      </c>
    </row>
    <row r="105" spans="1:12" ht="27.75" hidden="1" customHeight="1" collapsed="1">
      <c r="A105" s="63">
        <v>2</v>
      </c>
      <c r="B105" s="64">
        <v>5</v>
      </c>
      <c r="C105" s="65">
        <v>3</v>
      </c>
      <c r="D105" s="66">
        <v>2</v>
      </c>
      <c r="E105" s="64"/>
      <c r="F105" s="88"/>
      <c r="G105" s="66" t="s">
        <v>86</v>
      </c>
      <c r="H105" s="40">
        <v>76</v>
      </c>
      <c r="I105" s="50">
        <f>I106</f>
        <v>0</v>
      </c>
      <c r="J105" s="50">
        <f>J106</f>
        <v>0</v>
      </c>
      <c r="K105" s="50">
        <f>K106</f>
        <v>0</v>
      </c>
      <c r="L105" s="50">
        <f>L106</f>
        <v>0</v>
      </c>
    </row>
    <row r="106" spans="1:12" ht="25.5" hidden="1" customHeight="1" collapsed="1">
      <c r="A106" s="63">
        <v>2</v>
      </c>
      <c r="B106" s="64">
        <v>5</v>
      </c>
      <c r="C106" s="65">
        <v>3</v>
      </c>
      <c r="D106" s="66">
        <v>2</v>
      </c>
      <c r="E106" s="64">
        <v>1</v>
      </c>
      <c r="F106" s="88"/>
      <c r="G106" s="66" t="s">
        <v>86</v>
      </c>
      <c r="H106" s="40">
        <v>77</v>
      </c>
      <c r="I106" s="50">
        <f>SUM(I107:I108)</f>
        <v>0</v>
      </c>
      <c r="J106" s="50">
        <f>SUM(J107:J108)</f>
        <v>0</v>
      </c>
      <c r="K106" s="50">
        <f>SUM(K107:K108)</f>
        <v>0</v>
      </c>
      <c r="L106" s="50">
        <f>SUM(L107:L108)</f>
        <v>0</v>
      </c>
    </row>
    <row r="107" spans="1:12" ht="30" hidden="1" customHeight="1" collapsed="1">
      <c r="A107" s="63">
        <v>2</v>
      </c>
      <c r="B107" s="64">
        <v>5</v>
      </c>
      <c r="C107" s="65">
        <v>3</v>
      </c>
      <c r="D107" s="66">
        <v>2</v>
      </c>
      <c r="E107" s="64">
        <v>1</v>
      </c>
      <c r="F107" s="88">
        <v>1</v>
      </c>
      <c r="G107" s="66" t="s">
        <v>86</v>
      </c>
      <c r="H107" s="40">
        <v>78</v>
      </c>
      <c r="I107" s="58">
        <v>0</v>
      </c>
      <c r="J107" s="58">
        <v>0</v>
      </c>
      <c r="K107" s="58">
        <v>0</v>
      </c>
      <c r="L107" s="58">
        <v>0</v>
      </c>
    </row>
    <row r="108" spans="1:12" ht="18" hidden="1" customHeight="1" collapsed="1">
      <c r="A108" s="63">
        <v>2</v>
      </c>
      <c r="B108" s="64">
        <v>5</v>
      </c>
      <c r="C108" s="65">
        <v>3</v>
      </c>
      <c r="D108" s="66">
        <v>2</v>
      </c>
      <c r="E108" s="64">
        <v>1</v>
      </c>
      <c r="F108" s="88">
        <v>2</v>
      </c>
      <c r="G108" s="66" t="s">
        <v>87</v>
      </c>
      <c r="H108" s="40">
        <v>79</v>
      </c>
      <c r="I108" s="58">
        <v>0</v>
      </c>
      <c r="J108" s="58">
        <v>0</v>
      </c>
      <c r="K108" s="58">
        <v>0</v>
      </c>
      <c r="L108" s="58">
        <v>0</v>
      </c>
    </row>
    <row r="109" spans="1:12" ht="16.5" hidden="1" customHeight="1" collapsed="1">
      <c r="A109" s="84">
        <v>2</v>
      </c>
      <c r="B109" s="36">
        <v>6</v>
      </c>
      <c r="C109" s="37"/>
      <c r="D109" s="38"/>
      <c r="E109" s="36"/>
      <c r="F109" s="86"/>
      <c r="G109" s="89" t="s">
        <v>88</v>
      </c>
      <c r="H109" s="40">
        <v>80</v>
      </c>
      <c r="I109" s="41">
        <f>SUM(I110+I115+I119+I123+I127)</f>
        <v>0</v>
      </c>
      <c r="J109" s="81">
        <f>SUM(J110+J115+J119+J123+J127)</f>
        <v>0</v>
      </c>
      <c r="K109" s="42">
        <f>SUM(K110+K115+K119+K123+K127)</f>
        <v>0</v>
      </c>
      <c r="L109" s="41">
        <f>SUM(L110+L115+L119+L123+L127)</f>
        <v>0</v>
      </c>
    </row>
    <row r="110" spans="1:12" ht="14.25" hidden="1" customHeight="1" collapsed="1">
      <c r="A110" s="63">
        <v>2</v>
      </c>
      <c r="B110" s="64">
        <v>6</v>
      </c>
      <c r="C110" s="65">
        <v>1</v>
      </c>
      <c r="D110" s="66"/>
      <c r="E110" s="64"/>
      <c r="F110" s="88"/>
      <c r="G110" s="66" t="s">
        <v>89</v>
      </c>
      <c r="H110" s="40">
        <v>81</v>
      </c>
      <c r="I110" s="50">
        <f t="shared" ref="I110:L111" si="8">I111</f>
        <v>0</v>
      </c>
      <c r="J110" s="83">
        <f t="shared" si="8"/>
        <v>0</v>
      </c>
      <c r="K110" s="49">
        <f t="shared" si="8"/>
        <v>0</v>
      </c>
      <c r="L110" s="50">
        <f t="shared" si="8"/>
        <v>0</v>
      </c>
    </row>
    <row r="111" spans="1:12" ht="14.25" hidden="1" customHeight="1" collapsed="1">
      <c r="A111" s="55">
        <v>2</v>
      </c>
      <c r="B111" s="51">
        <v>6</v>
      </c>
      <c r="C111" s="52">
        <v>1</v>
      </c>
      <c r="D111" s="53">
        <v>1</v>
      </c>
      <c r="E111" s="51"/>
      <c r="F111" s="85"/>
      <c r="G111" s="53" t="s">
        <v>89</v>
      </c>
      <c r="H111" s="40">
        <v>82</v>
      </c>
      <c r="I111" s="41">
        <f t="shared" si="8"/>
        <v>0</v>
      </c>
      <c r="J111" s="81">
        <f t="shared" si="8"/>
        <v>0</v>
      </c>
      <c r="K111" s="42">
        <f t="shared" si="8"/>
        <v>0</v>
      </c>
      <c r="L111" s="41">
        <f t="shared" si="8"/>
        <v>0</v>
      </c>
    </row>
    <row r="112" spans="1:12" hidden="1" collapsed="1">
      <c r="A112" s="55">
        <v>2</v>
      </c>
      <c r="B112" s="51">
        <v>6</v>
      </c>
      <c r="C112" s="52">
        <v>1</v>
      </c>
      <c r="D112" s="53">
        <v>1</v>
      </c>
      <c r="E112" s="51">
        <v>1</v>
      </c>
      <c r="F112" s="85"/>
      <c r="G112" s="53" t="s">
        <v>89</v>
      </c>
      <c r="H112" s="40">
        <v>83</v>
      </c>
      <c r="I112" s="41">
        <f>SUM(I113:I114)</f>
        <v>0</v>
      </c>
      <c r="J112" s="81">
        <f>SUM(J113:J114)</f>
        <v>0</v>
      </c>
      <c r="K112" s="42">
        <f>SUM(K113:K114)</f>
        <v>0</v>
      </c>
      <c r="L112" s="41">
        <f>SUM(L113:L114)</f>
        <v>0</v>
      </c>
    </row>
    <row r="113" spans="1:12" ht="13.5" hidden="1" customHeight="1" collapsed="1">
      <c r="A113" s="55">
        <v>2</v>
      </c>
      <c r="B113" s="51">
        <v>6</v>
      </c>
      <c r="C113" s="52">
        <v>1</v>
      </c>
      <c r="D113" s="53">
        <v>1</v>
      </c>
      <c r="E113" s="51">
        <v>1</v>
      </c>
      <c r="F113" s="85">
        <v>1</v>
      </c>
      <c r="G113" s="53" t="s">
        <v>90</v>
      </c>
      <c r="H113" s="40">
        <v>84</v>
      </c>
      <c r="I113" s="58">
        <v>0</v>
      </c>
      <c r="J113" s="58">
        <v>0</v>
      </c>
      <c r="K113" s="58">
        <v>0</v>
      </c>
      <c r="L113" s="58">
        <v>0</v>
      </c>
    </row>
    <row r="114" spans="1:12" hidden="1" collapsed="1">
      <c r="A114" s="71">
        <v>2</v>
      </c>
      <c r="B114" s="46">
        <v>6</v>
      </c>
      <c r="C114" s="44">
        <v>1</v>
      </c>
      <c r="D114" s="45">
        <v>1</v>
      </c>
      <c r="E114" s="46">
        <v>1</v>
      </c>
      <c r="F114" s="87">
        <v>2</v>
      </c>
      <c r="G114" s="45" t="s">
        <v>91</v>
      </c>
      <c r="H114" s="40">
        <v>85</v>
      </c>
      <c r="I114" s="56">
        <v>0</v>
      </c>
      <c r="J114" s="56">
        <v>0</v>
      </c>
      <c r="K114" s="56">
        <v>0</v>
      </c>
      <c r="L114" s="56">
        <v>0</v>
      </c>
    </row>
    <row r="115" spans="1:12" ht="25.5" hidden="1" customHeight="1" collapsed="1">
      <c r="A115" s="55">
        <v>2</v>
      </c>
      <c r="B115" s="51">
        <v>6</v>
      </c>
      <c r="C115" s="52">
        <v>2</v>
      </c>
      <c r="D115" s="53"/>
      <c r="E115" s="51"/>
      <c r="F115" s="85"/>
      <c r="G115" s="53" t="s">
        <v>92</v>
      </c>
      <c r="H115" s="40">
        <v>86</v>
      </c>
      <c r="I115" s="41">
        <f t="shared" ref="I115:L117" si="9">I116</f>
        <v>0</v>
      </c>
      <c r="J115" s="81">
        <f t="shared" si="9"/>
        <v>0</v>
      </c>
      <c r="K115" s="42">
        <f t="shared" si="9"/>
        <v>0</v>
      </c>
      <c r="L115" s="41">
        <f t="shared" si="9"/>
        <v>0</v>
      </c>
    </row>
    <row r="116" spans="1:12" ht="14.25" hidden="1" customHeight="1" collapsed="1">
      <c r="A116" s="55">
        <v>2</v>
      </c>
      <c r="B116" s="51">
        <v>6</v>
      </c>
      <c r="C116" s="52">
        <v>2</v>
      </c>
      <c r="D116" s="53">
        <v>1</v>
      </c>
      <c r="E116" s="51"/>
      <c r="F116" s="85"/>
      <c r="G116" s="53" t="s">
        <v>92</v>
      </c>
      <c r="H116" s="40">
        <v>87</v>
      </c>
      <c r="I116" s="41">
        <f t="shared" si="9"/>
        <v>0</v>
      </c>
      <c r="J116" s="81">
        <f t="shared" si="9"/>
        <v>0</v>
      </c>
      <c r="K116" s="42">
        <f t="shared" si="9"/>
        <v>0</v>
      </c>
      <c r="L116" s="41">
        <f t="shared" si="9"/>
        <v>0</v>
      </c>
    </row>
    <row r="117" spans="1:12" ht="14.25" hidden="1" customHeight="1" collapsed="1">
      <c r="A117" s="55">
        <v>2</v>
      </c>
      <c r="B117" s="51">
        <v>6</v>
      </c>
      <c r="C117" s="52">
        <v>2</v>
      </c>
      <c r="D117" s="53">
        <v>1</v>
      </c>
      <c r="E117" s="51">
        <v>1</v>
      </c>
      <c r="F117" s="85"/>
      <c r="G117" s="53" t="s">
        <v>92</v>
      </c>
      <c r="H117" s="40">
        <v>88</v>
      </c>
      <c r="I117" s="90">
        <f t="shared" si="9"/>
        <v>0</v>
      </c>
      <c r="J117" s="91">
        <f t="shared" si="9"/>
        <v>0</v>
      </c>
      <c r="K117" s="92">
        <f t="shared" si="9"/>
        <v>0</v>
      </c>
      <c r="L117" s="90">
        <f t="shared" si="9"/>
        <v>0</v>
      </c>
    </row>
    <row r="118" spans="1:12" ht="25.5" hidden="1" customHeight="1" collapsed="1">
      <c r="A118" s="55">
        <v>2</v>
      </c>
      <c r="B118" s="51">
        <v>6</v>
      </c>
      <c r="C118" s="52">
        <v>2</v>
      </c>
      <c r="D118" s="53">
        <v>1</v>
      </c>
      <c r="E118" s="51">
        <v>1</v>
      </c>
      <c r="F118" s="85">
        <v>1</v>
      </c>
      <c r="G118" s="53" t="s">
        <v>92</v>
      </c>
      <c r="H118" s="40">
        <v>89</v>
      </c>
      <c r="I118" s="58">
        <v>0</v>
      </c>
      <c r="J118" s="58">
        <v>0</v>
      </c>
      <c r="K118" s="58">
        <v>0</v>
      </c>
      <c r="L118" s="58">
        <v>0</v>
      </c>
    </row>
    <row r="119" spans="1:12" ht="26.25" hidden="1" customHeight="1" collapsed="1">
      <c r="A119" s="71">
        <v>2</v>
      </c>
      <c r="B119" s="46">
        <v>6</v>
      </c>
      <c r="C119" s="44">
        <v>3</v>
      </c>
      <c r="D119" s="45"/>
      <c r="E119" s="46"/>
      <c r="F119" s="87"/>
      <c r="G119" s="45" t="s">
        <v>93</v>
      </c>
      <c r="H119" s="40">
        <v>90</v>
      </c>
      <c r="I119" s="61">
        <f t="shared" ref="I119:L121" si="10">I120</f>
        <v>0</v>
      </c>
      <c r="J119" s="82">
        <f t="shared" si="10"/>
        <v>0</v>
      </c>
      <c r="K119" s="62">
        <f t="shared" si="10"/>
        <v>0</v>
      </c>
      <c r="L119" s="61">
        <f t="shared" si="10"/>
        <v>0</v>
      </c>
    </row>
    <row r="120" spans="1:12" ht="25.5" hidden="1" customHeight="1" collapsed="1">
      <c r="A120" s="55">
        <v>2</v>
      </c>
      <c r="B120" s="51">
        <v>6</v>
      </c>
      <c r="C120" s="52">
        <v>3</v>
      </c>
      <c r="D120" s="53">
        <v>1</v>
      </c>
      <c r="E120" s="51"/>
      <c r="F120" s="85"/>
      <c r="G120" s="53" t="s">
        <v>93</v>
      </c>
      <c r="H120" s="40">
        <v>91</v>
      </c>
      <c r="I120" s="41">
        <f t="shared" si="10"/>
        <v>0</v>
      </c>
      <c r="J120" s="81">
        <f t="shared" si="10"/>
        <v>0</v>
      </c>
      <c r="K120" s="42">
        <f t="shared" si="10"/>
        <v>0</v>
      </c>
      <c r="L120" s="41">
        <f t="shared" si="10"/>
        <v>0</v>
      </c>
    </row>
    <row r="121" spans="1:12" ht="26.25" hidden="1" customHeight="1" collapsed="1">
      <c r="A121" s="55">
        <v>2</v>
      </c>
      <c r="B121" s="51">
        <v>6</v>
      </c>
      <c r="C121" s="52">
        <v>3</v>
      </c>
      <c r="D121" s="53">
        <v>1</v>
      </c>
      <c r="E121" s="51">
        <v>1</v>
      </c>
      <c r="F121" s="85"/>
      <c r="G121" s="53" t="s">
        <v>93</v>
      </c>
      <c r="H121" s="40">
        <v>92</v>
      </c>
      <c r="I121" s="41">
        <f t="shared" si="10"/>
        <v>0</v>
      </c>
      <c r="J121" s="81">
        <f t="shared" si="10"/>
        <v>0</v>
      </c>
      <c r="K121" s="42">
        <f t="shared" si="10"/>
        <v>0</v>
      </c>
      <c r="L121" s="41">
        <f t="shared" si="10"/>
        <v>0</v>
      </c>
    </row>
    <row r="122" spans="1:12" ht="27" hidden="1" customHeight="1" collapsed="1">
      <c r="A122" s="55">
        <v>2</v>
      </c>
      <c r="B122" s="51">
        <v>6</v>
      </c>
      <c r="C122" s="52">
        <v>3</v>
      </c>
      <c r="D122" s="53">
        <v>1</v>
      </c>
      <c r="E122" s="51">
        <v>1</v>
      </c>
      <c r="F122" s="85">
        <v>1</v>
      </c>
      <c r="G122" s="53" t="s">
        <v>93</v>
      </c>
      <c r="H122" s="40">
        <v>93</v>
      </c>
      <c r="I122" s="58">
        <v>0</v>
      </c>
      <c r="J122" s="58">
        <v>0</v>
      </c>
      <c r="K122" s="58">
        <v>0</v>
      </c>
      <c r="L122" s="58">
        <v>0</v>
      </c>
    </row>
    <row r="123" spans="1:12" ht="25.5" hidden="1" customHeight="1" collapsed="1">
      <c r="A123" s="71">
        <v>2</v>
      </c>
      <c r="B123" s="46">
        <v>6</v>
      </c>
      <c r="C123" s="44">
        <v>4</v>
      </c>
      <c r="D123" s="45"/>
      <c r="E123" s="46"/>
      <c r="F123" s="87"/>
      <c r="G123" s="45" t="s">
        <v>94</v>
      </c>
      <c r="H123" s="40">
        <v>94</v>
      </c>
      <c r="I123" s="61">
        <f t="shared" ref="I123:L125" si="11">I124</f>
        <v>0</v>
      </c>
      <c r="J123" s="82">
        <f t="shared" si="11"/>
        <v>0</v>
      </c>
      <c r="K123" s="62">
        <f t="shared" si="11"/>
        <v>0</v>
      </c>
      <c r="L123" s="61">
        <f t="shared" si="11"/>
        <v>0</v>
      </c>
    </row>
    <row r="124" spans="1:12" ht="27" hidden="1" customHeight="1" collapsed="1">
      <c r="A124" s="55">
        <v>2</v>
      </c>
      <c r="B124" s="51">
        <v>6</v>
      </c>
      <c r="C124" s="52">
        <v>4</v>
      </c>
      <c r="D124" s="53">
        <v>1</v>
      </c>
      <c r="E124" s="51"/>
      <c r="F124" s="85"/>
      <c r="G124" s="53" t="s">
        <v>94</v>
      </c>
      <c r="H124" s="40">
        <v>95</v>
      </c>
      <c r="I124" s="41">
        <f t="shared" si="11"/>
        <v>0</v>
      </c>
      <c r="J124" s="81">
        <f t="shared" si="11"/>
        <v>0</v>
      </c>
      <c r="K124" s="42">
        <f t="shared" si="11"/>
        <v>0</v>
      </c>
      <c r="L124" s="41">
        <f t="shared" si="11"/>
        <v>0</v>
      </c>
    </row>
    <row r="125" spans="1:12" ht="27" hidden="1" customHeight="1" collapsed="1">
      <c r="A125" s="55">
        <v>2</v>
      </c>
      <c r="B125" s="51">
        <v>6</v>
      </c>
      <c r="C125" s="52">
        <v>4</v>
      </c>
      <c r="D125" s="53">
        <v>1</v>
      </c>
      <c r="E125" s="51">
        <v>1</v>
      </c>
      <c r="F125" s="85"/>
      <c r="G125" s="53" t="s">
        <v>94</v>
      </c>
      <c r="H125" s="40">
        <v>96</v>
      </c>
      <c r="I125" s="41">
        <f t="shared" si="11"/>
        <v>0</v>
      </c>
      <c r="J125" s="81">
        <f t="shared" si="11"/>
        <v>0</v>
      </c>
      <c r="K125" s="42">
        <f t="shared" si="11"/>
        <v>0</v>
      </c>
      <c r="L125" s="41">
        <f t="shared" si="11"/>
        <v>0</v>
      </c>
    </row>
    <row r="126" spans="1:12" ht="27.75" hidden="1" customHeight="1" collapsed="1">
      <c r="A126" s="55">
        <v>2</v>
      </c>
      <c r="B126" s="51">
        <v>6</v>
      </c>
      <c r="C126" s="52">
        <v>4</v>
      </c>
      <c r="D126" s="53">
        <v>1</v>
      </c>
      <c r="E126" s="51">
        <v>1</v>
      </c>
      <c r="F126" s="85">
        <v>1</v>
      </c>
      <c r="G126" s="53" t="s">
        <v>94</v>
      </c>
      <c r="H126" s="40">
        <v>97</v>
      </c>
      <c r="I126" s="58">
        <v>0</v>
      </c>
      <c r="J126" s="58">
        <v>0</v>
      </c>
      <c r="K126" s="58">
        <v>0</v>
      </c>
      <c r="L126" s="58">
        <v>0</v>
      </c>
    </row>
    <row r="127" spans="1:12" ht="27" hidden="1" customHeight="1" collapsed="1">
      <c r="A127" s="63">
        <v>2</v>
      </c>
      <c r="B127" s="72">
        <v>6</v>
      </c>
      <c r="C127" s="73">
        <v>5</v>
      </c>
      <c r="D127" s="75"/>
      <c r="E127" s="72"/>
      <c r="F127" s="93"/>
      <c r="G127" s="75" t="s">
        <v>95</v>
      </c>
      <c r="H127" s="40">
        <v>98</v>
      </c>
      <c r="I127" s="68">
        <f t="shared" ref="I127:L129" si="12">I128</f>
        <v>0</v>
      </c>
      <c r="J127" s="94">
        <f t="shared" si="12"/>
        <v>0</v>
      </c>
      <c r="K127" s="69">
        <f t="shared" si="12"/>
        <v>0</v>
      </c>
      <c r="L127" s="68">
        <f t="shared" si="12"/>
        <v>0</v>
      </c>
    </row>
    <row r="128" spans="1:12" ht="29.25" hidden="1" customHeight="1" collapsed="1">
      <c r="A128" s="55">
        <v>2</v>
      </c>
      <c r="B128" s="51">
        <v>6</v>
      </c>
      <c r="C128" s="52">
        <v>5</v>
      </c>
      <c r="D128" s="53">
        <v>1</v>
      </c>
      <c r="E128" s="51"/>
      <c r="F128" s="85"/>
      <c r="G128" s="75" t="s">
        <v>96</v>
      </c>
      <c r="H128" s="40">
        <v>99</v>
      </c>
      <c r="I128" s="41">
        <f t="shared" si="12"/>
        <v>0</v>
      </c>
      <c r="J128" s="81">
        <f t="shared" si="12"/>
        <v>0</v>
      </c>
      <c r="K128" s="42">
        <f t="shared" si="12"/>
        <v>0</v>
      </c>
      <c r="L128" s="41">
        <f t="shared" si="12"/>
        <v>0</v>
      </c>
    </row>
    <row r="129" spans="1:12" ht="25.5" hidden="1" customHeight="1" collapsed="1">
      <c r="A129" s="55">
        <v>2</v>
      </c>
      <c r="B129" s="51">
        <v>6</v>
      </c>
      <c r="C129" s="52">
        <v>5</v>
      </c>
      <c r="D129" s="53">
        <v>1</v>
      </c>
      <c r="E129" s="51">
        <v>1</v>
      </c>
      <c r="F129" s="85"/>
      <c r="G129" s="75" t="s">
        <v>95</v>
      </c>
      <c r="H129" s="40">
        <v>100</v>
      </c>
      <c r="I129" s="41">
        <f t="shared" si="12"/>
        <v>0</v>
      </c>
      <c r="J129" s="81">
        <f t="shared" si="12"/>
        <v>0</v>
      </c>
      <c r="K129" s="42">
        <f t="shared" si="12"/>
        <v>0</v>
      </c>
      <c r="L129" s="41">
        <f t="shared" si="12"/>
        <v>0</v>
      </c>
    </row>
    <row r="130" spans="1:12" ht="27.75" hidden="1" customHeight="1" collapsed="1">
      <c r="A130" s="51">
        <v>2</v>
      </c>
      <c r="B130" s="52">
        <v>6</v>
      </c>
      <c r="C130" s="51">
        <v>5</v>
      </c>
      <c r="D130" s="51">
        <v>1</v>
      </c>
      <c r="E130" s="53">
        <v>1</v>
      </c>
      <c r="F130" s="85">
        <v>1</v>
      </c>
      <c r="G130" s="75" t="s">
        <v>97</v>
      </c>
      <c r="H130" s="40">
        <v>101</v>
      </c>
      <c r="I130" s="58">
        <v>0</v>
      </c>
      <c r="J130" s="58">
        <v>0</v>
      </c>
      <c r="K130" s="58">
        <v>0</v>
      </c>
      <c r="L130" s="58">
        <v>0</v>
      </c>
    </row>
    <row r="131" spans="1:12" ht="14.25" hidden="1" customHeight="1" collapsed="1">
      <c r="A131" s="84">
        <v>2</v>
      </c>
      <c r="B131" s="36">
        <v>7</v>
      </c>
      <c r="C131" s="36"/>
      <c r="D131" s="37"/>
      <c r="E131" s="37"/>
      <c r="F131" s="39"/>
      <c r="G131" s="38" t="s">
        <v>98</v>
      </c>
      <c r="H131" s="40">
        <v>102</v>
      </c>
      <c r="I131" s="42">
        <f>SUM(I132+I137+I145)</f>
        <v>0</v>
      </c>
      <c r="J131" s="81">
        <f>SUM(J132+J137+J145)</f>
        <v>0</v>
      </c>
      <c r="K131" s="42">
        <f>SUM(K132+K137+K145)</f>
        <v>0</v>
      </c>
      <c r="L131" s="41">
        <f>SUM(L132+L137+L145)</f>
        <v>0</v>
      </c>
    </row>
    <row r="132" spans="1:12" hidden="1" collapsed="1">
      <c r="A132" s="55">
        <v>2</v>
      </c>
      <c r="B132" s="51">
        <v>7</v>
      </c>
      <c r="C132" s="51">
        <v>1</v>
      </c>
      <c r="D132" s="52"/>
      <c r="E132" s="52"/>
      <c r="F132" s="54"/>
      <c r="G132" s="53" t="s">
        <v>99</v>
      </c>
      <c r="H132" s="40">
        <v>103</v>
      </c>
      <c r="I132" s="42">
        <f t="shared" ref="I132:L133" si="13">I133</f>
        <v>0</v>
      </c>
      <c r="J132" s="81">
        <f t="shared" si="13"/>
        <v>0</v>
      </c>
      <c r="K132" s="42">
        <f t="shared" si="13"/>
        <v>0</v>
      </c>
      <c r="L132" s="41">
        <f t="shared" si="13"/>
        <v>0</v>
      </c>
    </row>
    <row r="133" spans="1:12" ht="14.25" hidden="1" customHeight="1" collapsed="1">
      <c r="A133" s="55">
        <v>2</v>
      </c>
      <c r="B133" s="51">
        <v>7</v>
      </c>
      <c r="C133" s="51">
        <v>1</v>
      </c>
      <c r="D133" s="52">
        <v>1</v>
      </c>
      <c r="E133" s="52"/>
      <c r="F133" s="54"/>
      <c r="G133" s="53" t="s">
        <v>99</v>
      </c>
      <c r="H133" s="40">
        <v>104</v>
      </c>
      <c r="I133" s="42">
        <f t="shared" si="13"/>
        <v>0</v>
      </c>
      <c r="J133" s="81">
        <f t="shared" si="13"/>
        <v>0</v>
      </c>
      <c r="K133" s="42">
        <f t="shared" si="13"/>
        <v>0</v>
      </c>
      <c r="L133" s="41">
        <f t="shared" si="13"/>
        <v>0</v>
      </c>
    </row>
    <row r="134" spans="1:12" ht="15.75" hidden="1" customHeight="1" collapsed="1">
      <c r="A134" s="55">
        <v>2</v>
      </c>
      <c r="B134" s="51">
        <v>7</v>
      </c>
      <c r="C134" s="51">
        <v>1</v>
      </c>
      <c r="D134" s="52">
        <v>1</v>
      </c>
      <c r="E134" s="52">
        <v>1</v>
      </c>
      <c r="F134" s="54"/>
      <c r="G134" s="53" t="s">
        <v>99</v>
      </c>
      <c r="H134" s="40">
        <v>105</v>
      </c>
      <c r="I134" s="42">
        <f>SUM(I135:I136)</f>
        <v>0</v>
      </c>
      <c r="J134" s="81">
        <f>SUM(J135:J136)</f>
        <v>0</v>
      </c>
      <c r="K134" s="42">
        <f>SUM(K135:K136)</f>
        <v>0</v>
      </c>
      <c r="L134" s="41">
        <f>SUM(L135:L136)</f>
        <v>0</v>
      </c>
    </row>
    <row r="135" spans="1:12" ht="14.25" hidden="1" customHeight="1" collapsed="1">
      <c r="A135" s="71">
        <v>2</v>
      </c>
      <c r="B135" s="46">
        <v>7</v>
      </c>
      <c r="C135" s="71">
        <v>1</v>
      </c>
      <c r="D135" s="51">
        <v>1</v>
      </c>
      <c r="E135" s="44">
        <v>1</v>
      </c>
      <c r="F135" s="47">
        <v>1</v>
      </c>
      <c r="G135" s="45" t="s">
        <v>100</v>
      </c>
      <c r="H135" s="40">
        <v>106</v>
      </c>
      <c r="I135" s="95">
        <v>0</v>
      </c>
      <c r="J135" s="95">
        <v>0</v>
      </c>
      <c r="K135" s="95">
        <v>0</v>
      </c>
      <c r="L135" s="95">
        <v>0</v>
      </c>
    </row>
    <row r="136" spans="1:12" ht="14.25" hidden="1" customHeight="1" collapsed="1">
      <c r="A136" s="51">
        <v>2</v>
      </c>
      <c r="B136" s="51">
        <v>7</v>
      </c>
      <c r="C136" s="55">
        <v>1</v>
      </c>
      <c r="D136" s="51">
        <v>1</v>
      </c>
      <c r="E136" s="52">
        <v>1</v>
      </c>
      <c r="F136" s="54">
        <v>2</v>
      </c>
      <c r="G136" s="53" t="s">
        <v>101</v>
      </c>
      <c r="H136" s="40">
        <v>107</v>
      </c>
      <c r="I136" s="57">
        <v>0</v>
      </c>
      <c r="J136" s="57">
        <v>0</v>
      </c>
      <c r="K136" s="57">
        <v>0</v>
      </c>
      <c r="L136" s="57">
        <v>0</v>
      </c>
    </row>
    <row r="137" spans="1:12" ht="25.5" hidden="1" customHeight="1" collapsed="1">
      <c r="A137" s="63">
        <v>2</v>
      </c>
      <c r="B137" s="64">
        <v>7</v>
      </c>
      <c r="C137" s="63">
        <v>2</v>
      </c>
      <c r="D137" s="64"/>
      <c r="E137" s="65"/>
      <c r="F137" s="67"/>
      <c r="G137" s="66" t="s">
        <v>102</v>
      </c>
      <c r="H137" s="40">
        <v>108</v>
      </c>
      <c r="I137" s="49">
        <f t="shared" ref="I137:L138" si="14">I138</f>
        <v>0</v>
      </c>
      <c r="J137" s="83">
        <f t="shared" si="14"/>
        <v>0</v>
      </c>
      <c r="K137" s="49">
        <f t="shared" si="14"/>
        <v>0</v>
      </c>
      <c r="L137" s="50">
        <f t="shared" si="14"/>
        <v>0</v>
      </c>
    </row>
    <row r="138" spans="1:12" ht="25.5" hidden="1" customHeight="1" collapsed="1">
      <c r="A138" s="55">
        <v>2</v>
      </c>
      <c r="B138" s="51">
        <v>7</v>
      </c>
      <c r="C138" s="55">
        <v>2</v>
      </c>
      <c r="D138" s="51">
        <v>1</v>
      </c>
      <c r="E138" s="52"/>
      <c r="F138" s="54"/>
      <c r="G138" s="53" t="s">
        <v>103</v>
      </c>
      <c r="H138" s="40">
        <v>109</v>
      </c>
      <c r="I138" s="42">
        <f t="shared" si="14"/>
        <v>0</v>
      </c>
      <c r="J138" s="81">
        <f t="shared" si="14"/>
        <v>0</v>
      </c>
      <c r="K138" s="42">
        <f t="shared" si="14"/>
        <v>0</v>
      </c>
      <c r="L138" s="41">
        <f t="shared" si="14"/>
        <v>0</v>
      </c>
    </row>
    <row r="139" spans="1:12" ht="25.5" hidden="1" customHeight="1" collapsed="1">
      <c r="A139" s="55">
        <v>2</v>
      </c>
      <c r="B139" s="51">
        <v>7</v>
      </c>
      <c r="C139" s="55">
        <v>2</v>
      </c>
      <c r="D139" s="51">
        <v>1</v>
      </c>
      <c r="E139" s="52">
        <v>1</v>
      </c>
      <c r="F139" s="54"/>
      <c r="G139" s="53" t="s">
        <v>103</v>
      </c>
      <c r="H139" s="40">
        <v>110</v>
      </c>
      <c r="I139" s="42">
        <f>SUM(I140:I141)</f>
        <v>0</v>
      </c>
      <c r="J139" s="81">
        <f>SUM(J140:J141)</f>
        <v>0</v>
      </c>
      <c r="K139" s="42">
        <f>SUM(K140:K141)</f>
        <v>0</v>
      </c>
      <c r="L139" s="41">
        <f>SUM(L140:L141)</f>
        <v>0</v>
      </c>
    </row>
    <row r="140" spans="1:12" ht="12" hidden="1" customHeight="1" collapsed="1">
      <c r="A140" s="55">
        <v>2</v>
      </c>
      <c r="B140" s="51">
        <v>7</v>
      </c>
      <c r="C140" s="55">
        <v>2</v>
      </c>
      <c r="D140" s="51">
        <v>1</v>
      </c>
      <c r="E140" s="52">
        <v>1</v>
      </c>
      <c r="F140" s="54">
        <v>1</v>
      </c>
      <c r="G140" s="53" t="s">
        <v>104</v>
      </c>
      <c r="H140" s="40">
        <v>111</v>
      </c>
      <c r="I140" s="57">
        <v>0</v>
      </c>
      <c r="J140" s="57">
        <v>0</v>
      </c>
      <c r="K140" s="57">
        <v>0</v>
      </c>
      <c r="L140" s="57">
        <v>0</v>
      </c>
    </row>
    <row r="141" spans="1:12" ht="15" hidden="1" customHeight="1" collapsed="1">
      <c r="A141" s="55">
        <v>2</v>
      </c>
      <c r="B141" s="51">
        <v>7</v>
      </c>
      <c r="C141" s="55">
        <v>2</v>
      </c>
      <c r="D141" s="51">
        <v>1</v>
      </c>
      <c r="E141" s="52">
        <v>1</v>
      </c>
      <c r="F141" s="54">
        <v>2</v>
      </c>
      <c r="G141" s="53" t="s">
        <v>105</v>
      </c>
      <c r="H141" s="40">
        <v>112</v>
      </c>
      <c r="I141" s="57">
        <v>0</v>
      </c>
      <c r="J141" s="57">
        <v>0</v>
      </c>
      <c r="K141" s="57">
        <v>0</v>
      </c>
      <c r="L141" s="57">
        <v>0</v>
      </c>
    </row>
    <row r="142" spans="1:12" ht="15" hidden="1" customHeight="1" collapsed="1">
      <c r="A142" s="55">
        <v>2</v>
      </c>
      <c r="B142" s="51">
        <v>7</v>
      </c>
      <c r="C142" s="55">
        <v>2</v>
      </c>
      <c r="D142" s="51">
        <v>2</v>
      </c>
      <c r="E142" s="52"/>
      <c r="F142" s="54"/>
      <c r="G142" s="53" t="s">
        <v>106</v>
      </c>
      <c r="H142" s="40">
        <v>113</v>
      </c>
      <c r="I142" s="42">
        <f>I143</f>
        <v>0</v>
      </c>
      <c r="J142" s="42">
        <f>J143</f>
        <v>0</v>
      </c>
      <c r="K142" s="42">
        <f>K143</f>
        <v>0</v>
      </c>
      <c r="L142" s="42">
        <f>L143</f>
        <v>0</v>
      </c>
    </row>
    <row r="143" spans="1:12" ht="15" hidden="1" customHeight="1" collapsed="1">
      <c r="A143" s="55">
        <v>2</v>
      </c>
      <c r="B143" s="51">
        <v>7</v>
      </c>
      <c r="C143" s="55">
        <v>2</v>
      </c>
      <c r="D143" s="51">
        <v>2</v>
      </c>
      <c r="E143" s="52">
        <v>1</v>
      </c>
      <c r="F143" s="54"/>
      <c r="G143" s="53" t="s">
        <v>106</v>
      </c>
      <c r="H143" s="40">
        <v>114</v>
      </c>
      <c r="I143" s="42">
        <f>SUM(I144)</f>
        <v>0</v>
      </c>
      <c r="J143" s="42">
        <f>SUM(J144)</f>
        <v>0</v>
      </c>
      <c r="K143" s="42">
        <f>SUM(K144)</f>
        <v>0</v>
      </c>
      <c r="L143" s="42">
        <f>SUM(L144)</f>
        <v>0</v>
      </c>
    </row>
    <row r="144" spans="1:12" ht="15" hidden="1" customHeight="1" collapsed="1">
      <c r="A144" s="55">
        <v>2</v>
      </c>
      <c r="B144" s="51">
        <v>7</v>
      </c>
      <c r="C144" s="55">
        <v>2</v>
      </c>
      <c r="D144" s="51">
        <v>2</v>
      </c>
      <c r="E144" s="52">
        <v>1</v>
      </c>
      <c r="F144" s="54">
        <v>1</v>
      </c>
      <c r="G144" s="53" t="s">
        <v>106</v>
      </c>
      <c r="H144" s="40">
        <v>115</v>
      </c>
      <c r="I144" s="57">
        <v>0</v>
      </c>
      <c r="J144" s="57">
        <v>0</v>
      </c>
      <c r="K144" s="57">
        <v>0</v>
      </c>
      <c r="L144" s="57">
        <v>0</v>
      </c>
    </row>
    <row r="145" spans="1:12" hidden="1" collapsed="1">
      <c r="A145" s="55">
        <v>2</v>
      </c>
      <c r="B145" s="51">
        <v>7</v>
      </c>
      <c r="C145" s="55">
        <v>3</v>
      </c>
      <c r="D145" s="51"/>
      <c r="E145" s="52"/>
      <c r="F145" s="54"/>
      <c r="G145" s="53" t="s">
        <v>107</v>
      </c>
      <c r="H145" s="40">
        <v>116</v>
      </c>
      <c r="I145" s="42">
        <f t="shared" ref="I145:L146" si="15">I146</f>
        <v>0</v>
      </c>
      <c r="J145" s="81">
        <f t="shared" si="15"/>
        <v>0</v>
      </c>
      <c r="K145" s="42">
        <f t="shared" si="15"/>
        <v>0</v>
      </c>
      <c r="L145" s="41">
        <f t="shared" si="15"/>
        <v>0</v>
      </c>
    </row>
    <row r="146" spans="1:12" hidden="1" collapsed="1">
      <c r="A146" s="63">
        <v>2</v>
      </c>
      <c r="B146" s="72">
        <v>7</v>
      </c>
      <c r="C146" s="96">
        <v>3</v>
      </c>
      <c r="D146" s="72">
        <v>1</v>
      </c>
      <c r="E146" s="73"/>
      <c r="F146" s="74"/>
      <c r="G146" s="75" t="s">
        <v>107</v>
      </c>
      <c r="H146" s="40">
        <v>117</v>
      </c>
      <c r="I146" s="69">
        <f t="shared" si="15"/>
        <v>0</v>
      </c>
      <c r="J146" s="94">
        <f t="shared" si="15"/>
        <v>0</v>
      </c>
      <c r="K146" s="69">
        <f t="shared" si="15"/>
        <v>0</v>
      </c>
      <c r="L146" s="68">
        <f t="shared" si="15"/>
        <v>0</v>
      </c>
    </row>
    <row r="147" spans="1:12" hidden="1" collapsed="1">
      <c r="A147" s="55">
        <v>2</v>
      </c>
      <c r="B147" s="51">
        <v>7</v>
      </c>
      <c r="C147" s="55">
        <v>3</v>
      </c>
      <c r="D147" s="51">
        <v>1</v>
      </c>
      <c r="E147" s="52">
        <v>1</v>
      </c>
      <c r="F147" s="54"/>
      <c r="G147" s="53" t="s">
        <v>107</v>
      </c>
      <c r="H147" s="40">
        <v>118</v>
      </c>
      <c r="I147" s="42">
        <f>SUM(I148:I149)</f>
        <v>0</v>
      </c>
      <c r="J147" s="81">
        <f>SUM(J148:J149)</f>
        <v>0</v>
      </c>
      <c r="K147" s="42">
        <f>SUM(K148:K149)</f>
        <v>0</v>
      </c>
      <c r="L147" s="41">
        <f>SUM(L148:L149)</f>
        <v>0</v>
      </c>
    </row>
    <row r="148" spans="1:12" hidden="1" collapsed="1">
      <c r="A148" s="71">
        <v>2</v>
      </c>
      <c r="B148" s="46">
        <v>7</v>
      </c>
      <c r="C148" s="71">
        <v>3</v>
      </c>
      <c r="D148" s="46">
        <v>1</v>
      </c>
      <c r="E148" s="44">
        <v>1</v>
      </c>
      <c r="F148" s="47">
        <v>1</v>
      </c>
      <c r="G148" s="45" t="s">
        <v>108</v>
      </c>
      <c r="H148" s="40">
        <v>119</v>
      </c>
      <c r="I148" s="95">
        <v>0</v>
      </c>
      <c r="J148" s="95">
        <v>0</v>
      </c>
      <c r="K148" s="95">
        <v>0</v>
      </c>
      <c r="L148" s="95">
        <v>0</v>
      </c>
    </row>
    <row r="149" spans="1:12" ht="16.5" hidden="1" customHeight="1" collapsed="1">
      <c r="A149" s="55">
        <v>2</v>
      </c>
      <c r="B149" s="51">
        <v>7</v>
      </c>
      <c r="C149" s="55">
        <v>3</v>
      </c>
      <c r="D149" s="51">
        <v>1</v>
      </c>
      <c r="E149" s="52">
        <v>1</v>
      </c>
      <c r="F149" s="54">
        <v>2</v>
      </c>
      <c r="G149" s="53" t="s">
        <v>109</v>
      </c>
      <c r="H149" s="40">
        <v>120</v>
      </c>
      <c r="I149" s="57">
        <v>0</v>
      </c>
      <c r="J149" s="58">
        <v>0</v>
      </c>
      <c r="K149" s="58">
        <v>0</v>
      </c>
      <c r="L149" s="58">
        <v>0</v>
      </c>
    </row>
    <row r="150" spans="1:12" ht="15" hidden="1" customHeight="1" collapsed="1">
      <c r="A150" s="84">
        <v>2</v>
      </c>
      <c r="B150" s="84">
        <v>8</v>
      </c>
      <c r="C150" s="36"/>
      <c r="D150" s="60"/>
      <c r="E150" s="43"/>
      <c r="F150" s="97"/>
      <c r="G150" s="48" t="s">
        <v>110</v>
      </c>
      <c r="H150" s="40">
        <v>121</v>
      </c>
      <c r="I150" s="62">
        <f>I151</f>
        <v>0</v>
      </c>
      <c r="J150" s="82">
        <f>J151</f>
        <v>0</v>
      </c>
      <c r="K150" s="62">
        <f>K151</f>
        <v>0</v>
      </c>
      <c r="L150" s="61">
        <f>L151</f>
        <v>0</v>
      </c>
    </row>
    <row r="151" spans="1:12" ht="14.25" hidden="1" customHeight="1" collapsed="1">
      <c r="A151" s="63">
        <v>2</v>
      </c>
      <c r="B151" s="63">
        <v>8</v>
      </c>
      <c r="C151" s="63">
        <v>1</v>
      </c>
      <c r="D151" s="64"/>
      <c r="E151" s="65"/>
      <c r="F151" s="67"/>
      <c r="G151" s="45" t="s">
        <v>110</v>
      </c>
      <c r="H151" s="40">
        <v>122</v>
      </c>
      <c r="I151" s="62">
        <f>I152+I157</f>
        <v>0</v>
      </c>
      <c r="J151" s="82">
        <f>J152+J157</f>
        <v>0</v>
      </c>
      <c r="K151" s="62">
        <f>K152+K157</f>
        <v>0</v>
      </c>
      <c r="L151" s="61">
        <f>L152+L157</f>
        <v>0</v>
      </c>
    </row>
    <row r="152" spans="1:12" ht="13.5" hidden="1" customHeight="1" collapsed="1">
      <c r="A152" s="55">
        <v>2</v>
      </c>
      <c r="B152" s="51">
        <v>8</v>
      </c>
      <c r="C152" s="53">
        <v>1</v>
      </c>
      <c r="D152" s="51">
        <v>1</v>
      </c>
      <c r="E152" s="52"/>
      <c r="F152" s="54"/>
      <c r="G152" s="53" t="s">
        <v>111</v>
      </c>
      <c r="H152" s="40">
        <v>123</v>
      </c>
      <c r="I152" s="42">
        <f>I153</f>
        <v>0</v>
      </c>
      <c r="J152" s="81">
        <f>J153</f>
        <v>0</v>
      </c>
      <c r="K152" s="42">
        <f>K153</f>
        <v>0</v>
      </c>
      <c r="L152" s="41">
        <f>L153</f>
        <v>0</v>
      </c>
    </row>
    <row r="153" spans="1:12" ht="13.5" hidden="1" customHeight="1" collapsed="1">
      <c r="A153" s="55">
        <v>2</v>
      </c>
      <c r="B153" s="51">
        <v>8</v>
      </c>
      <c r="C153" s="45">
        <v>1</v>
      </c>
      <c r="D153" s="46">
        <v>1</v>
      </c>
      <c r="E153" s="44">
        <v>1</v>
      </c>
      <c r="F153" s="47"/>
      <c r="G153" s="53" t="s">
        <v>111</v>
      </c>
      <c r="H153" s="40">
        <v>124</v>
      </c>
      <c r="I153" s="62">
        <f>SUM(I154:I156)</f>
        <v>0</v>
      </c>
      <c r="J153" s="62">
        <f>SUM(J154:J156)</f>
        <v>0</v>
      </c>
      <c r="K153" s="62">
        <f>SUM(K154:K156)</f>
        <v>0</v>
      </c>
      <c r="L153" s="62">
        <f>SUM(L154:L156)</f>
        <v>0</v>
      </c>
    </row>
    <row r="154" spans="1:12" ht="13.5" hidden="1" customHeight="1" collapsed="1">
      <c r="A154" s="51">
        <v>2</v>
      </c>
      <c r="B154" s="46">
        <v>8</v>
      </c>
      <c r="C154" s="53">
        <v>1</v>
      </c>
      <c r="D154" s="51">
        <v>1</v>
      </c>
      <c r="E154" s="52">
        <v>1</v>
      </c>
      <c r="F154" s="54">
        <v>1</v>
      </c>
      <c r="G154" s="53" t="s">
        <v>112</v>
      </c>
      <c r="H154" s="40">
        <v>125</v>
      </c>
      <c r="I154" s="57">
        <v>0</v>
      </c>
      <c r="J154" s="57">
        <v>0</v>
      </c>
      <c r="K154" s="57">
        <v>0</v>
      </c>
      <c r="L154" s="57">
        <v>0</v>
      </c>
    </row>
    <row r="155" spans="1:12" ht="15.75" hidden="1" customHeight="1" collapsed="1">
      <c r="A155" s="63">
        <v>2</v>
      </c>
      <c r="B155" s="72">
        <v>8</v>
      </c>
      <c r="C155" s="75">
        <v>1</v>
      </c>
      <c r="D155" s="72">
        <v>1</v>
      </c>
      <c r="E155" s="73">
        <v>1</v>
      </c>
      <c r="F155" s="74">
        <v>2</v>
      </c>
      <c r="G155" s="75" t="s">
        <v>113</v>
      </c>
      <c r="H155" s="40">
        <v>126</v>
      </c>
      <c r="I155" s="98">
        <v>0</v>
      </c>
      <c r="J155" s="98">
        <v>0</v>
      </c>
      <c r="K155" s="98">
        <v>0</v>
      </c>
      <c r="L155" s="98">
        <v>0</v>
      </c>
    </row>
    <row r="156" spans="1:12" hidden="1" collapsed="1">
      <c r="A156" s="63">
        <v>2</v>
      </c>
      <c r="B156" s="72">
        <v>8</v>
      </c>
      <c r="C156" s="75">
        <v>1</v>
      </c>
      <c r="D156" s="72">
        <v>1</v>
      </c>
      <c r="E156" s="73">
        <v>1</v>
      </c>
      <c r="F156" s="74">
        <v>3</v>
      </c>
      <c r="G156" s="75" t="s">
        <v>114</v>
      </c>
      <c r="H156" s="40">
        <v>127</v>
      </c>
      <c r="I156" s="98">
        <v>0</v>
      </c>
      <c r="J156" s="99">
        <v>0</v>
      </c>
      <c r="K156" s="98">
        <v>0</v>
      </c>
      <c r="L156" s="76">
        <v>0</v>
      </c>
    </row>
    <row r="157" spans="1:12" ht="15" hidden="1" customHeight="1" collapsed="1">
      <c r="A157" s="55">
        <v>2</v>
      </c>
      <c r="B157" s="51">
        <v>8</v>
      </c>
      <c r="C157" s="53">
        <v>1</v>
      </c>
      <c r="D157" s="51">
        <v>2</v>
      </c>
      <c r="E157" s="52"/>
      <c r="F157" s="54"/>
      <c r="G157" s="53" t="s">
        <v>115</v>
      </c>
      <c r="H157" s="40">
        <v>128</v>
      </c>
      <c r="I157" s="42">
        <f t="shared" ref="I157:L158" si="16">I158</f>
        <v>0</v>
      </c>
      <c r="J157" s="81">
        <f t="shared" si="16"/>
        <v>0</v>
      </c>
      <c r="K157" s="42">
        <f t="shared" si="16"/>
        <v>0</v>
      </c>
      <c r="L157" s="41">
        <f t="shared" si="16"/>
        <v>0</v>
      </c>
    </row>
    <row r="158" spans="1:12" hidden="1" collapsed="1">
      <c r="A158" s="55">
        <v>2</v>
      </c>
      <c r="B158" s="51">
        <v>8</v>
      </c>
      <c r="C158" s="53">
        <v>1</v>
      </c>
      <c r="D158" s="51">
        <v>2</v>
      </c>
      <c r="E158" s="52">
        <v>1</v>
      </c>
      <c r="F158" s="54"/>
      <c r="G158" s="53" t="s">
        <v>115</v>
      </c>
      <c r="H158" s="40">
        <v>129</v>
      </c>
      <c r="I158" s="42">
        <f t="shared" si="16"/>
        <v>0</v>
      </c>
      <c r="J158" s="81">
        <f t="shared" si="16"/>
        <v>0</v>
      </c>
      <c r="K158" s="42">
        <f t="shared" si="16"/>
        <v>0</v>
      </c>
      <c r="L158" s="41">
        <f t="shared" si="16"/>
        <v>0</v>
      </c>
    </row>
    <row r="159" spans="1:12" hidden="1" collapsed="1">
      <c r="A159" s="63">
        <v>2</v>
      </c>
      <c r="B159" s="64">
        <v>8</v>
      </c>
      <c r="C159" s="66">
        <v>1</v>
      </c>
      <c r="D159" s="64">
        <v>2</v>
      </c>
      <c r="E159" s="65">
        <v>1</v>
      </c>
      <c r="F159" s="67">
        <v>1</v>
      </c>
      <c r="G159" s="53" t="s">
        <v>115</v>
      </c>
      <c r="H159" s="40">
        <v>130</v>
      </c>
      <c r="I159" s="100">
        <v>0</v>
      </c>
      <c r="J159" s="58">
        <v>0</v>
      </c>
      <c r="K159" s="58">
        <v>0</v>
      </c>
      <c r="L159" s="58">
        <v>0</v>
      </c>
    </row>
    <row r="160" spans="1:12" ht="39.75" hidden="1" customHeight="1" collapsed="1">
      <c r="A160" s="84">
        <v>2</v>
      </c>
      <c r="B160" s="36">
        <v>9</v>
      </c>
      <c r="C160" s="38"/>
      <c r="D160" s="36"/>
      <c r="E160" s="37"/>
      <c r="F160" s="39"/>
      <c r="G160" s="38" t="s">
        <v>116</v>
      </c>
      <c r="H160" s="40">
        <v>131</v>
      </c>
      <c r="I160" s="42">
        <f>I161+I165</f>
        <v>0</v>
      </c>
      <c r="J160" s="81">
        <f>J161+J165</f>
        <v>0</v>
      </c>
      <c r="K160" s="42">
        <f>K161+K165</f>
        <v>0</v>
      </c>
      <c r="L160" s="41">
        <f>L161+L165</f>
        <v>0</v>
      </c>
    </row>
    <row r="161" spans="1:12" s="66" customFormat="1" ht="39" hidden="1" customHeight="1" collapsed="1">
      <c r="A161" s="55">
        <v>2</v>
      </c>
      <c r="B161" s="51">
        <v>9</v>
      </c>
      <c r="C161" s="53">
        <v>1</v>
      </c>
      <c r="D161" s="51"/>
      <c r="E161" s="52"/>
      <c r="F161" s="54"/>
      <c r="G161" s="53" t="s">
        <v>117</v>
      </c>
      <c r="H161" s="40">
        <v>132</v>
      </c>
      <c r="I161" s="42">
        <f t="shared" ref="I161:L163" si="17">I162</f>
        <v>0</v>
      </c>
      <c r="J161" s="81">
        <f t="shared" si="17"/>
        <v>0</v>
      </c>
      <c r="K161" s="42">
        <f t="shared" si="17"/>
        <v>0</v>
      </c>
      <c r="L161" s="41">
        <f t="shared" si="17"/>
        <v>0</v>
      </c>
    </row>
    <row r="162" spans="1:12" ht="42.75" hidden="1" customHeight="1" collapsed="1">
      <c r="A162" s="71">
        <v>2</v>
      </c>
      <c r="B162" s="46">
        <v>9</v>
      </c>
      <c r="C162" s="45">
        <v>1</v>
      </c>
      <c r="D162" s="46">
        <v>1</v>
      </c>
      <c r="E162" s="44"/>
      <c r="F162" s="47"/>
      <c r="G162" s="53" t="s">
        <v>118</v>
      </c>
      <c r="H162" s="40">
        <v>133</v>
      </c>
      <c r="I162" s="62">
        <f t="shared" si="17"/>
        <v>0</v>
      </c>
      <c r="J162" s="82">
        <f t="shared" si="17"/>
        <v>0</v>
      </c>
      <c r="K162" s="62">
        <f t="shared" si="17"/>
        <v>0</v>
      </c>
      <c r="L162" s="61">
        <f t="shared" si="17"/>
        <v>0</v>
      </c>
    </row>
    <row r="163" spans="1:12" ht="38.25" hidden="1" customHeight="1" collapsed="1">
      <c r="A163" s="55">
        <v>2</v>
      </c>
      <c r="B163" s="51">
        <v>9</v>
      </c>
      <c r="C163" s="55">
        <v>1</v>
      </c>
      <c r="D163" s="51">
        <v>1</v>
      </c>
      <c r="E163" s="52">
        <v>1</v>
      </c>
      <c r="F163" s="54"/>
      <c r="G163" s="53" t="s">
        <v>118</v>
      </c>
      <c r="H163" s="40">
        <v>134</v>
      </c>
      <c r="I163" s="42">
        <f t="shared" si="17"/>
        <v>0</v>
      </c>
      <c r="J163" s="81">
        <f t="shared" si="17"/>
        <v>0</v>
      </c>
      <c r="K163" s="42">
        <f t="shared" si="17"/>
        <v>0</v>
      </c>
      <c r="L163" s="41">
        <f t="shared" si="17"/>
        <v>0</v>
      </c>
    </row>
    <row r="164" spans="1:12" ht="38.25" hidden="1" customHeight="1" collapsed="1">
      <c r="A164" s="71">
        <v>2</v>
      </c>
      <c r="B164" s="46">
        <v>9</v>
      </c>
      <c r="C164" s="46">
        <v>1</v>
      </c>
      <c r="D164" s="46">
        <v>1</v>
      </c>
      <c r="E164" s="44">
        <v>1</v>
      </c>
      <c r="F164" s="47">
        <v>1</v>
      </c>
      <c r="G164" s="53" t="s">
        <v>118</v>
      </c>
      <c r="H164" s="40">
        <v>135</v>
      </c>
      <c r="I164" s="95">
        <v>0</v>
      </c>
      <c r="J164" s="95">
        <v>0</v>
      </c>
      <c r="K164" s="95">
        <v>0</v>
      </c>
      <c r="L164" s="95">
        <v>0</v>
      </c>
    </row>
    <row r="165" spans="1:12" ht="41.25" hidden="1" customHeight="1" collapsed="1">
      <c r="A165" s="55">
        <v>2</v>
      </c>
      <c r="B165" s="51">
        <v>9</v>
      </c>
      <c r="C165" s="51">
        <v>2</v>
      </c>
      <c r="D165" s="51"/>
      <c r="E165" s="52"/>
      <c r="F165" s="54"/>
      <c r="G165" s="53" t="s">
        <v>119</v>
      </c>
      <c r="H165" s="40">
        <v>136</v>
      </c>
      <c r="I165" s="42">
        <f>SUM(I166+I171)</f>
        <v>0</v>
      </c>
      <c r="J165" s="42">
        <f>SUM(J166+J171)</f>
        <v>0</v>
      </c>
      <c r="K165" s="42">
        <f>SUM(K166+K171)</f>
        <v>0</v>
      </c>
      <c r="L165" s="42">
        <f>SUM(L166+L171)</f>
        <v>0</v>
      </c>
    </row>
    <row r="166" spans="1:12" ht="44.25" hidden="1" customHeight="1" collapsed="1">
      <c r="A166" s="55">
        <v>2</v>
      </c>
      <c r="B166" s="51">
        <v>9</v>
      </c>
      <c r="C166" s="51">
        <v>2</v>
      </c>
      <c r="D166" s="46">
        <v>1</v>
      </c>
      <c r="E166" s="44"/>
      <c r="F166" s="47"/>
      <c r="G166" s="45" t="s">
        <v>120</v>
      </c>
      <c r="H166" s="40">
        <v>137</v>
      </c>
      <c r="I166" s="62">
        <f>I167</f>
        <v>0</v>
      </c>
      <c r="J166" s="82">
        <f>J167</f>
        <v>0</v>
      </c>
      <c r="K166" s="62">
        <f>K167</f>
        <v>0</v>
      </c>
      <c r="L166" s="61">
        <f>L167</f>
        <v>0</v>
      </c>
    </row>
    <row r="167" spans="1:12" ht="40.5" hidden="1" customHeight="1" collapsed="1">
      <c r="A167" s="71">
        <v>2</v>
      </c>
      <c r="B167" s="46">
        <v>9</v>
      </c>
      <c r="C167" s="46">
        <v>2</v>
      </c>
      <c r="D167" s="51">
        <v>1</v>
      </c>
      <c r="E167" s="52">
        <v>1</v>
      </c>
      <c r="F167" s="54"/>
      <c r="G167" s="45" t="s">
        <v>121</v>
      </c>
      <c r="H167" s="40">
        <v>138</v>
      </c>
      <c r="I167" s="42">
        <f>SUM(I168:I170)</f>
        <v>0</v>
      </c>
      <c r="J167" s="81">
        <f>SUM(J168:J170)</f>
        <v>0</v>
      </c>
      <c r="K167" s="42">
        <f>SUM(K168:K170)</f>
        <v>0</v>
      </c>
      <c r="L167" s="41">
        <f>SUM(L168:L170)</f>
        <v>0</v>
      </c>
    </row>
    <row r="168" spans="1:12" ht="53.25" hidden="1" customHeight="1" collapsed="1">
      <c r="A168" s="63">
        <v>2</v>
      </c>
      <c r="B168" s="72">
        <v>9</v>
      </c>
      <c r="C168" s="72">
        <v>2</v>
      </c>
      <c r="D168" s="72">
        <v>1</v>
      </c>
      <c r="E168" s="73">
        <v>1</v>
      </c>
      <c r="F168" s="74">
        <v>1</v>
      </c>
      <c r="G168" s="45" t="s">
        <v>122</v>
      </c>
      <c r="H168" s="40">
        <v>139</v>
      </c>
      <c r="I168" s="98">
        <v>0</v>
      </c>
      <c r="J168" s="56">
        <v>0</v>
      </c>
      <c r="K168" s="56">
        <v>0</v>
      </c>
      <c r="L168" s="56">
        <v>0</v>
      </c>
    </row>
    <row r="169" spans="1:12" ht="51.75" hidden="1" customHeight="1" collapsed="1">
      <c r="A169" s="55">
        <v>2</v>
      </c>
      <c r="B169" s="51">
        <v>9</v>
      </c>
      <c r="C169" s="51">
        <v>2</v>
      </c>
      <c r="D169" s="51">
        <v>1</v>
      </c>
      <c r="E169" s="52">
        <v>1</v>
      </c>
      <c r="F169" s="54">
        <v>2</v>
      </c>
      <c r="G169" s="45" t="s">
        <v>123</v>
      </c>
      <c r="H169" s="40">
        <v>140</v>
      </c>
      <c r="I169" s="57">
        <v>0</v>
      </c>
      <c r="J169" s="101">
        <v>0</v>
      </c>
      <c r="K169" s="101">
        <v>0</v>
      </c>
      <c r="L169" s="101">
        <v>0</v>
      </c>
    </row>
    <row r="170" spans="1:12" ht="54.75" hidden="1" customHeight="1" collapsed="1">
      <c r="A170" s="55">
        <v>2</v>
      </c>
      <c r="B170" s="51">
        <v>9</v>
      </c>
      <c r="C170" s="51">
        <v>2</v>
      </c>
      <c r="D170" s="51">
        <v>1</v>
      </c>
      <c r="E170" s="52">
        <v>1</v>
      </c>
      <c r="F170" s="54">
        <v>3</v>
      </c>
      <c r="G170" s="45" t="s">
        <v>124</v>
      </c>
      <c r="H170" s="40">
        <v>141</v>
      </c>
      <c r="I170" s="57">
        <v>0</v>
      </c>
      <c r="J170" s="57">
        <v>0</v>
      </c>
      <c r="K170" s="57">
        <v>0</v>
      </c>
      <c r="L170" s="57">
        <v>0</v>
      </c>
    </row>
    <row r="171" spans="1:12" ht="39" hidden="1" customHeight="1" collapsed="1">
      <c r="A171" s="102">
        <v>2</v>
      </c>
      <c r="B171" s="102">
        <v>9</v>
      </c>
      <c r="C171" s="102">
        <v>2</v>
      </c>
      <c r="D171" s="102">
        <v>2</v>
      </c>
      <c r="E171" s="102"/>
      <c r="F171" s="102"/>
      <c r="G171" s="53" t="s">
        <v>125</v>
      </c>
      <c r="H171" s="40">
        <v>142</v>
      </c>
      <c r="I171" s="42">
        <f>I172</f>
        <v>0</v>
      </c>
      <c r="J171" s="81">
        <f>J172</f>
        <v>0</v>
      </c>
      <c r="K171" s="42">
        <f>K172</f>
        <v>0</v>
      </c>
      <c r="L171" s="41">
        <f>L172</f>
        <v>0</v>
      </c>
    </row>
    <row r="172" spans="1:12" ht="43.5" hidden="1" customHeight="1" collapsed="1">
      <c r="A172" s="55">
        <v>2</v>
      </c>
      <c r="B172" s="51">
        <v>9</v>
      </c>
      <c r="C172" s="51">
        <v>2</v>
      </c>
      <c r="D172" s="51">
        <v>2</v>
      </c>
      <c r="E172" s="52">
        <v>1</v>
      </c>
      <c r="F172" s="54"/>
      <c r="G172" s="45" t="s">
        <v>126</v>
      </c>
      <c r="H172" s="40">
        <v>143</v>
      </c>
      <c r="I172" s="62">
        <f>SUM(I173:I175)</f>
        <v>0</v>
      </c>
      <c r="J172" s="62">
        <f>SUM(J173:J175)</f>
        <v>0</v>
      </c>
      <c r="K172" s="62">
        <f>SUM(K173:K175)</f>
        <v>0</v>
      </c>
      <c r="L172" s="62">
        <f>SUM(L173:L175)</f>
        <v>0</v>
      </c>
    </row>
    <row r="173" spans="1:12" ht="54.75" hidden="1" customHeight="1" collapsed="1">
      <c r="A173" s="55">
        <v>2</v>
      </c>
      <c r="B173" s="51">
        <v>9</v>
      </c>
      <c r="C173" s="51">
        <v>2</v>
      </c>
      <c r="D173" s="51">
        <v>2</v>
      </c>
      <c r="E173" s="51">
        <v>1</v>
      </c>
      <c r="F173" s="54">
        <v>1</v>
      </c>
      <c r="G173" s="103" t="s">
        <v>127</v>
      </c>
      <c r="H173" s="40">
        <v>144</v>
      </c>
      <c r="I173" s="57">
        <v>0</v>
      </c>
      <c r="J173" s="56">
        <v>0</v>
      </c>
      <c r="K173" s="56">
        <v>0</v>
      </c>
      <c r="L173" s="56">
        <v>0</v>
      </c>
    </row>
    <row r="174" spans="1:12" ht="54" hidden="1" customHeight="1" collapsed="1">
      <c r="A174" s="64">
        <v>2</v>
      </c>
      <c r="B174" s="66">
        <v>9</v>
      </c>
      <c r="C174" s="64">
        <v>2</v>
      </c>
      <c r="D174" s="65">
        <v>2</v>
      </c>
      <c r="E174" s="65">
        <v>1</v>
      </c>
      <c r="F174" s="67">
        <v>2</v>
      </c>
      <c r="G174" s="66" t="s">
        <v>128</v>
      </c>
      <c r="H174" s="40">
        <v>145</v>
      </c>
      <c r="I174" s="56">
        <v>0</v>
      </c>
      <c r="J174" s="58">
        <v>0</v>
      </c>
      <c r="K174" s="58">
        <v>0</v>
      </c>
      <c r="L174" s="58">
        <v>0</v>
      </c>
    </row>
    <row r="175" spans="1:12" ht="54" hidden="1" customHeight="1" collapsed="1">
      <c r="A175" s="51">
        <v>2</v>
      </c>
      <c r="B175" s="75">
        <v>9</v>
      </c>
      <c r="C175" s="72">
        <v>2</v>
      </c>
      <c r="D175" s="73">
        <v>2</v>
      </c>
      <c r="E175" s="73">
        <v>1</v>
      </c>
      <c r="F175" s="74">
        <v>3</v>
      </c>
      <c r="G175" s="75" t="s">
        <v>129</v>
      </c>
      <c r="H175" s="40">
        <v>146</v>
      </c>
      <c r="I175" s="101">
        <v>0</v>
      </c>
      <c r="J175" s="101">
        <v>0</v>
      </c>
      <c r="K175" s="101">
        <v>0</v>
      </c>
      <c r="L175" s="101">
        <v>0</v>
      </c>
    </row>
    <row r="176" spans="1:12" ht="76.5" hidden="1" customHeight="1" collapsed="1">
      <c r="A176" s="36">
        <v>3</v>
      </c>
      <c r="B176" s="38"/>
      <c r="C176" s="36"/>
      <c r="D176" s="37"/>
      <c r="E176" s="37"/>
      <c r="F176" s="39"/>
      <c r="G176" s="89" t="s">
        <v>130</v>
      </c>
      <c r="H176" s="40">
        <v>147</v>
      </c>
      <c r="I176" s="41">
        <f>SUM(I177+I230+I295)</f>
        <v>0</v>
      </c>
      <c r="J176" s="81">
        <f>SUM(J177+J230+J295)</f>
        <v>0</v>
      </c>
      <c r="K176" s="42">
        <f>SUM(K177+K230+K295)</f>
        <v>0</v>
      </c>
      <c r="L176" s="41">
        <f>SUM(L177+L230+L295)</f>
        <v>0</v>
      </c>
    </row>
    <row r="177" spans="1:16" ht="34.5" hidden="1" customHeight="1" collapsed="1">
      <c r="A177" s="84">
        <v>3</v>
      </c>
      <c r="B177" s="36">
        <v>1</v>
      </c>
      <c r="C177" s="60"/>
      <c r="D177" s="43"/>
      <c r="E177" s="43"/>
      <c r="F177" s="97"/>
      <c r="G177" s="80" t="s">
        <v>131</v>
      </c>
      <c r="H177" s="40">
        <v>148</v>
      </c>
      <c r="I177" s="41">
        <f>SUM(I178+I201+I208+I220+I224)</f>
        <v>0</v>
      </c>
      <c r="J177" s="61">
        <f>SUM(J178+J201+J208+J220+J224)</f>
        <v>0</v>
      </c>
      <c r="K177" s="61">
        <f>SUM(K178+K201+K208+K220+K224)</f>
        <v>0</v>
      </c>
      <c r="L177" s="61">
        <f>SUM(L178+L201+L208+L220+L224)</f>
        <v>0</v>
      </c>
    </row>
    <row r="178" spans="1:16" ht="30.75" hidden="1" customHeight="1" collapsed="1">
      <c r="A178" s="46">
        <v>3</v>
      </c>
      <c r="B178" s="45">
        <v>1</v>
      </c>
      <c r="C178" s="46">
        <v>1</v>
      </c>
      <c r="D178" s="44"/>
      <c r="E178" s="44"/>
      <c r="F178" s="104"/>
      <c r="G178" s="55" t="s">
        <v>132</v>
      </c>
      <c r="H178" s="40">
        <v>149</v>
      </c>
      <c r="I178" s="61">
        <f>SUM(I179+I182+I187+I193+I198)</f>
        <v>0</v>
      </c>
      <c r="J178" s="81">
        <f>SUM(J179+J182+J187+J193+J198)</f>
        <v>0</v>
      </c>
      <c r="K178" s="42">
        <f>SUM(K179+K182+K187+K193+K198)</f>
        <v>0</v>
      </c>
      <c r="L178" s="41">
        <f>SUM(L179+L182+L187+L193+L198)</f>
        <v>0</v>
      </c>
    </row>
    <row r="179" spans="1:16" ht="12.75" hidden="1" customHeight="1" collapsed="1">
      <c r="A179" s="51">
        <v>3</v>
      </c>
      <c r="B179" s="53">
        <v>1</v>
      </c>
      <c r="C179" s="51">
        <v>1</v>
      </c>
      <c r="D179" s="52">
        <v>1</v>
      </c>
      <c r="E179" s="52"/>
      <c r="F179" s="105"/>
      <c r="G179" s="55" t="s">
        <v>133</v>
      </c>
      <c r="H179" s="40">
        <v>150</v>
      </c>
      <c r="I179" s="41">
        <f t="shared" ref="I179:L180" si="18">I180</f>
        <v>0</v>
      </c>
      <c r="J179" s="82">
        <f t="shared" si="18"/>
        <v>0</v>
      </c>
      <c r="K179" s="62">
        <f t="shared" si="18"/>
        <v>0</v>
      </c>
      <c r="L179" s="61">
        <f t="shared" si="18"/>
        <v>0</v>
      </c>
    </row>
    <row r="180" spans="1:16" ht="13.5" hidden="1" customHeight="1" collapsed="1">
      <c r="A180" s="51">
        <v>3</v>
      </c>
      <c r="B180" s="53">
        <v>1</v>
      </c>
      <c r="C180" s="51">
        <v>1</v>
      </c>
      <c r="D180" s="52">
        <v>1</v>
      </c>
      <c r="E180" s="52">
        <v>1</v>
      </c>
      <c r="F180" s="85"/>
      <c r="G180" s="55" t="s">
        <v>134</v>
      </c>
      <c r="H180" s="40">
        <v>151</v>
      </c>
      <c r="I180" s="61">
        <f t="shared" si="18"/>
        <v>0</v>
      </c>
      <c r="J180" s="41">
        <f t="shared" si="18"/>
        <v>0</v>
      </c>
      <c r="K180" s="41">
        <f t="shared" si="18"/>
        <v>0</v>
      </c>
      <c r="L180" s="41">
        <f t="shared" si="18"/>
        <v>0</v>
      </c>
    </row>
    <row r="181" spans="1:16" ht="13.5" hidden="1" customHeight="1" collapsed="1">
      <c r="A181" s="51">
        <v>3</v>
      </c>
      <c r="B181" s="53">
        <v>1</v>
      </c>
      <c r="C181" s="51">
        <v>1</v>
      </c>
      <c r="D181" s="52">
        <v>1</v>
      </c>
      <c r="E181" s="52">
        <v>1</v>
      </c>
      <c r="F181" s="85">
        <v>1</v>
      </c>
      <c r="G181" s="55" t="s">
        <v>134</v>
      </c>
      <c r="H181" s="40">
        <v>152</v>
      </c>
      <c r="I181" s="58">
        <v>0</v>
      </c>
      <c r="J181" s="58">
        <v>0</v>
      </c>
      <c r="K181" s="58">
        <v>0</v>
      </c>
      <c r="L181" s="58">
        <v>0</v>
      </c>
    </row>
    <row r="182" spans="1:16" ht="14.25" hidden="1" customHeight="1" collapsed="1">
      <c r="A182" s="46">
        <v>3</v>
      </c>
      <c r="B182" s="44">
        <v>1</v>
      </c>
      <c r="C182" s="44">
        <v>1</v>
      </c>
      <c r="D182" s="44">
        <v>2</v>
      </c>
      <c r="E182" s="44"/>
      <c r="F182" s="47"/>
      <c r="G182" s="45" t="s">
        <v>135</v>
      </c>
      <c r="H182" s="40">
        <v>153</v>
      </c>
      <c r="I182" s="61">
        <f>I183</f>
        <v>0</v>
      </c>
      <c r="J182" s="82">
        <f>J183</f>
        <v>0</v>
      </c>
      <c r="K182" s="62">
        <f>K183</f>
        <v>0</v>
      </c>
      <c r="L182" s="61">
        <f>L183</f>
        <v>0</v>
      </c>
    </row>
    <row r="183" spans="1:16" ht="13.5" hidden="1" customHeight="1" collapsed="1">
      <c r="A183" s="51">
        <v>3</v>
      </c>
      <c r="B183" s="52">
        <v>1</v>
      </c>
      <c r="C183" s="52">
        <v>1</v>
      </c>
      <c r="D183" s="52">
        <v>2</v>
      </c>
      <c r="E183" s="52">
        <v>1</v>
      </c>
      <c r="F183" s="54"/>
      <c r="G183" s="45" t="s">
        <v>135</v>
      </c>
      <c r="H183" s="40">
        <v>154</v>
      </c>
      <c r="I183" s="41">
        <f>SUM(I184:I186)</f>
        <v>0</v>
      </c>
      <c r="J183" s="81">
        <f>SUM(J184:J186)</f>
        <v>0</v>
      </c>
      <c r="K183" s="42">
        <f>SUM(K184:K186)</f>
        <v>0</v>
      </c>
      <c r="L183" s="41">
        <f>SUM(L184:L186)</f>
        <v>0</v>
      </c>
    </row>
    <row r="184" spans="1:16" ht="14.25" hidden="1" customHeight="1" collapsed="1">
      <c r="A184" s="46">
        <v>3</v>
      </c>
      <c r="B184" s="44">
        <v>1</v>
      </c>
      <c r="C184" s="44">
        <v>1</v>
      </c>
      <c r="D184" s="44">
        <v>2</v>
      </c>
      <c r="E184" s="44">
        <v>1</v>
      </c>
      <c r="F184" s="47">
        <v>1</v>
      </c>
      <c r="G184" s="45" t="s">
        <v>136</v>
      </c>
      <c r="H184" s="40">
        <v>155</v>
      </c>
      <c r="I184" s="56">
        <v>0</v>
      </c>
      <c r="J184" s="56">
        <v>0</v>
      </c>
      <c r="K184" s="56">
        <v>0</v>
      </c>
      <c r="L184" s="101">
        <v>0</v>
      </c>
    </row>
    <row r="185" spans="1:16" ht="14.25" hidden="1" customHeight="1" collapsed="1">
      <c r="A185" s="51">
        <v>3</v>
      </c>
      <c r="B185" s="52">
        <v>1</v>
      </c>
      <c r="C185" s="52">
        <v>1</v>
      </c>
      <c r="D185" s="52">
        <v>2</v>
      </c>
      <c r="E185" s="52">
        <v>1</v>
      </c>
      <c r="F185" s="54">
        <v>2</v>
      </c>
      <c r="G185" s="53" t="s">
        <v>137</v>
      </c>
      <c r="H185" s="40">
        <v>156</v>
      </c>
      <c r="I185" s="58">
        <v>0</v>
      </c>
      <c r="J185" s="58">
        <v>0</v>
      </c>
      <c r="K185" s="58">
        <v>0</v>
      </c>
      <c r="L185" s="58">
        <v>0</v>
      </c>
    </row>
    <row r="186" spans="1:16" ht="26.25" hidden="1" customHeight="1" collapsed="1">
      <c r="A186" s="46">
        <v>3</v>
      </c>
      <c r="B186" s="44">
        <v>1</v>
      </c>
      <c r="C186" s="44">
        <v>1</v>
      </c>
      <c r="D186" s="44">
        <v>2</v>
      </c>
      <c r="E186" s="44">
        <v>1</v>
      </c>
      <c r="F186" s="47">
        <v>3</v>
      </c>
      <c r="G186" s="45" t="s">
        <v>138</v>
      </c>
      <c r="H186" s="40">
        <v>157</v>
      </c>
      <c r="I186" s="56">
        <v>0</v>
      </c>
      <c r="J186" s="56">
        <v>0</v>
      </c>
      <c r="K186" s="56">
        <v>0</v>
      </c>
      <c r="L186" s="101">
        <v>0</v>
      </c>
    </row>
    <row r="187" spans="1:16" ht="14.25" hidden="1" customHeight="1" collapsed="1">
      <c r="A187" s="51">
        <v>3</v>
      </c>
      <c r="B187" s="52">
        <v>1</v>
      </c>
      <c r="C187" s="52">
        <v>1</v>
      </c>
      <c r="D187" s="52">
        <v>3</v>
      </c>
      <c r="E187" s="52"/>
      <c r="F187" s="54"/>
      <c r="G187" s="53" t="s">
        <v>139</v>
      </c>
      <c r="H187" s="40">
        <v>158</v>
      </c>
      <c r="I187" s="41">
        <f>I188</f>
        <v>0</v>
      </c>
      <c r="J187" s="81">
        <f>J188</f>
        <v>0</v>
      </c>
      <c r="K187" s="42">
        <f>K188</f>
        <v>0</v>
      </c>
      <c r="L187" s="41">
        <f>L188</f>
        <v>0</v>
      </c>
    </row>
    <row r="188" spans="1:16" ht="14.25" hidden="1" customHeight="1" collapsed="1">
      <c r="A188" s="51">
        <v>3</v>
      </c>
      <c r="B188" s="52">
        <v>1</v>
      </c>
      <c r="C188" s="52">
        <v>1</v>
      </c>
      <c r="D188" s="52">
        <v>3</v>
      </c>
      <c r="E188" s="52">
        <v>1</v>
      </c>
      <c r="F188" s="54"/>
      <c r="G188" s="53" t="s">
        <v>139</v>
      </c>
      <c r="H188" s="40">
        <v>159</v>
      </c>
      <c r="I188" s="41">
        <f t="shared" ref="I188:P188" si="19">SUM(I189:I192)</f>
        <v>0</v>
      </c>
      <c r="J188" s="41">
        <f t="shared" si="19"/>
        <v>0</v>
      </c>
      <c r="K188" s="41">
        <f t="shared" si="19"/>
        <v>0</v>
      </c>
      <c r="L188" s="41">
        <f t="shared" si="19"/>
        <v>0</v>
      </c>
      <c r="M188" s="41">
        <f t="shared" si="19"/>
        <v>0</v>
      </c>
      <c r="N188" s="41">
        <f t="shared" si="19"/>
        <v>0</v>
      </c>
      <c r="O188" s="41">
        <f t="shared" si="19"/>
        <v>0</v>
      </c>
      <c r="P188" s="41">
        <f t="shared" si="19"/>
        <v>0</v>
      </c>
    </row>
    <row r="189" spans="1:16" ht="13.5" hidden="1" customHeight="1" collapsed="1">
      <c r="A189" s="51">
        <v>3</v>
      </c>
      <c r="B189" s="52">
        <v>1</v>
      </c>
      <c r="C189" s="52">
        <v>1</v>
      </c>
      <c r="D189" s="52">
        <v>3</v>
      </c>
      <c r="E189" s="52">
        <v>1</v>
      </c>
      <c r="F189" s="54">
        <v>1</v>
      </c>
      <c r="G189" s="53" t="s">
        <v>140</v>
      </c>
      <c r="H189" s="40">
        <v>160</v>
      </c>
      <c r="I189" s="58">
        <v>0</v>
      </c>
      <c r="J189" s="58">
        <v>0</v>
      </c>
      <c r="K189" s="58">
        <v>0</v>
      </c>
      <c r="L189" s="101">
        <v>0</v>
      </c>
    </row>
    <row r="190" spans="1:16" ht="15.75" hidden="1" customHeight="1" collapsed="1">
      <c r="A190" s="51">
        <v>3</v>
      </c>
      <c r="B190" s="52">
        <v>1</v>
      </c>
      <c r="C190" s="52">
        <v>1</v>
      </c>
      <c r="D190" s="52">
        <v>3</v>
      </c>
      <c r="E190" s="52">
        <v>1</v>
      </c>
      <c r="F190" s="54">
        <v>2</v>
      </c>
      <c r="G190" s="53" t="s">
        <v>141</v>
      </c>
      <c r="H190" s="40">
        <v>161</v>
      </c>
      <c r="I190" s="56">
        <v>0</v>
      </c>
      <c r="J190" s="58">
        <v>0</v>
      </c>
      <c r="K190" s="58">
        <v>0</v>
      </c>
      <c r="L190" s="58">
        <v>0</v>
      </c>
    </row>
    <row r="191" spans="1:16" ht="15.75" hidden="1" customHeight="1" collapsed="1">
      <c r="A191" s="51">
        <v>3</v>
      </c>
      <c r="B191" s="52">
        <v>1</v>
      </c>
      <c r="C191" s="52">
        <v>1</v>
      </c>
      <c r="D191" s="52">
        <v>3</v>
      </c>
      <c r="E191" s="52">
        <v>1</v>
      </c>
      <c r="F191" s="54">
        <v>3</v>
      </c>
      <c r="G191" s="55" t="s">
        <v>142</v>
      </c>
      <c r="H191" s="40">
        <v>162</v>
      </c>
      <c r="I191" s="56">
        <v>0</v>
      </c>
      <c r="J191" s="58">
        <v>0</v>
      </c>
      <c r="K191" s="58">
        <v>0</v>
      </c>
      <c r="L191" s="58">
        <v>0</v>
      </c>
    </row>
    <row r="192" spans="1:16" ht="27" hidden="1" customHeight="1" collapsed="1">
      <c r="A192" s="64">
        <v>3</v>
      </c>
      <c r="B192" s="65">
        <v>1</v>
      </c>
      <c r="C192" s="65">
        <v>1</v>
      </c>
      <c r="D192" s="65">
        <v>3</v>
      </c>
      <c r="E192" s="65">
        <v>1</v>
      </c>
      <c r="F192" s="67">
        <v>4</v>
      </c>
      <c r="G192" s="145" t="s">
        <v>143</v>
      </c>
      <c r="H192" s="40">
        <v>163</v>
      </c>
      <c r="I192" s="146">
        <v>0</v>
      </c>
      <c r="J192" s="147">
        <v>0</v>
      </c>
      <c r="K192" s="58">
        <v>0</v>
      </c>
      <c r="L192" s="58">
        <v>0</v>
      </c>
    </row>
    <row r="193" spans="1:12" ht="18" hidden="1" customHeight="1" collapsed="1">
      <c r="A193" s="64">
        <v>3</v>
      </c>
      <c r="B193" s="65">
        <v>1</v>
      </c>
      <c r="C193" s="65">
        <v>1</v>
      </c>
      <c r="D193" s="65">
        <v>4</v>
      </c>
      <c r="E193" s="65"/>
      <c r="F193" s="67"/>
      <c r="G193" s="66" t="s">
        <v>144</v>
      </c>
      <c r="H193" s="40">
        <v>163</v>
      </c>
      <c r="I193" s="41">
        <f>I194</f>
        <v>0</v>
      </c>
      <c r="J193" s="83">
        <f>J194</f>
        <v>0</v>
      </c>
      <c r="K193" s="49">
        <f>K194</f>
        <v>0</v>
      </c>
      <c r="L193" s="50">
        <f>L194</f>
        <v>0</v>
      </c>
    </row>
    <row r="194" spans="1:12" ht="13.5" hidden="1" customHeight="1" collapsed="1">
      <c r="A194" s="51">
        <v>3</v>
      </c>
      <c r="B194" s="52">
        <v>1</v>
      </c>
      <c r="C194" s="52">
        <v>1</v>
      </c>
      <c r="D194" s="52">
        <v>4</v>
      </c>
      <c r="E194" s="52">
        <v>1</v>
      </c>
      <c r="F194" s="54"/>
      <c r="G194" s="66" t="s">
        <v>144</v>
      </c>
      <c r="H194" s="40">
        <v>164</v>
      </c>
      <c r="I194" s="61">
        <f>SUM(I195:I197)</f>
        <v>0</v>
      </c>
      <c r="J194" s="81">
        <f>SUM(J195:J197)</f>
        <v>0</v>
      </c>
      <c r="K194" s="42">
        <f>SUM(K195:K197)</f>
        <v>0</v>
      </c>
      <c r="L194" s="41">
        <f>SUM(L195:L197)</f>
        <v>0</v>
      </c>
    </row>
    <row r="195" spans="1:12" ht="17.25" hidden="1" customHeight="1" collapsed="1">
      <c r="A195" s="51">
        <v>3</v>
      </c>
      <c r="B195" s="52">
        <v>1</v>
      </c>
      <c r="C195" s="52">
        <v>1</v>
      </c>
      <c r="D195" s="52">
        <v>4</v>
      </c>
      <c r="E195" s="52">
        <v>1</v>
      </c>
      <c r="F195" s="54">
        <v>1</v>
      </c>
      <c r="G195" s="53" t="s">
        <v>145</v>
      </c>
      <c r="H195" s="40">
        <v>165</v>
      </c>
      <c r="I195" s="58">
        <v>0</v>
      </c>
      <c r="J195" s="58">
        <v>0</v>
      </c>
      <c r="K195" s="58">
        <v>0</v>
      </c>
      <c r="L195" s="101">
        <v>0</v>
      </c>
    </row>
    <row r="196" spans="1:12" ht="25.5" hidden="1" customHeight="1" collapsed="1">
      <c r="A196" s="46">
        <v>3</v>
      </c>
      <c r="B196" s="44">
        <v>1</v>
      </c>
      <c r="C196" s="44">
        <v>1</v>
      </c>
      <c r="D196" s="44">
        <v>4</v>
      </c>
      <c r="E196" s="44">
        <v>1</v>
      </c>
      <c r="F196" s="47">
        <v>2</v>
      </c>
      <c r="G196" s="45" t="s">
        <v>146</v>
      </c>
      <c r="H196" s="40">
        <v>166</v>
      </c>
      <c r="I196" s="56">
        <v>0</v>
      </c>
      <c r="J196" s="56">
        <v>0</v>
      </c>
      <c r="K196" s="56">
        <v>0</v>
      </c>
      <c r="L196" s="58">
        <v>0</v>
      </c>
    </row>
    <row r="197" spans="1:12" ht="14.25" hidden="1" customHeight="1" collapsed="1">
      <c r="A197" s="51">
        <v>3</v>
      </c>
      <c r="B197" s="52">
        <v>1</v>
      </c>
      <c r="C197" s="52">
        <v>1</v>
      </c>
      <c r="D197" s="52">
        <v>4</v>
      </c>
      <c r="E197" s="52">
        <v>1</v>
      </c>
      <c r="F197" s="54">
        <v>3</v>
      </c>
      <c r="G197" s="53" t="s">
        <v>147</v>
      </c>
      <c r="H197" s="40">
        <v>167</v>
      </c>
      <c r="I197" s="56">
        <v>0</v>
      </c>
      <c r="J197" s="56">
        <v>0</v>
      </c>
      <c r="K197" s="56">
        <v>0</v>
      </c>
      <c r="L197" s="58">
        <v>0</v>
      </c>
    </row>
    <row r="198" spans="1:12" ht="25.5" hidden="1" customHeight="1" collapsed="1">
      <c r="A198" s="51">
        <v>3</v>
      </c>
      <c r="B198" s="52">
        <v>1</v>
      </c>
      <c r="C198" s="52">
        <v>1</v>
      </c>
      <c r="D198" s="52">
        <v>5</v>
      </c>
      <c r="E198" s="52"/>
      <c r="F198" s="54"/>
      <c r="G198" s="53" t="s">
        <v>148</v>
      </c>
      <c r="H198" s="40">
        <v>168</v>
      </c>
      <c r="I198" s="41">
        <f t="shared" ref="I198:L199" si="20">I199</f>
        <v>0</v>
      </c>
      <c r="J198" s="81">
        <f t="shared" si="20"/>
        <v>0</v>
      </c>
      <c r="K198" s="42">
        <f t="shared" si="20"/>
        <v>0</v>
      </c>
      <c r="L198" s="41">
        <f t="shared" si="20"/>
        <v>0</v>
      </c>
    </row>
    <row r="199" spans="1:12" ht="26.25" hidden="1" customHeight="1" collapsed="1">
      <c r="A199" s="64">
        <v>3</v>
      </c>
      <c r="B199" s="65">
        <v>1</v>
      </c>
      <c r="C199" s="65">
        <v>1</v>
      </c>
      <c r="D199" s="65">
        <v>5</v>
      </c>
      <c r="E199" s="65">
        <v>1</v>
      </c>
      <c r="F199" s="67"/>
      <c r="G199" s="53" t="s">
        <v>148</v>
      </c>
      <c r="H199" s="40">
        <v>169</v>
      </c>
      <c r="I199" s="42">
        <f t="shared" si="20"/>
        <v>0</v>
      </c>
      <c r="J199" s="42">
        <f t="shared" si="20"/>
        <v>0</v>
      </c>
      <c r="K199" s="42">
        <f t="shared" si="20"/>
        <v>0</v>
      </c>
      <c r="L199" s="42">
        <f t="shared" si="20"/>
        <v>0</v>
      </c>
    </row>
    <row r="200" spans="1:12" ht="27" hidden="1" customHeight="1" collapsed="1">
      <c r="A200" s="51">
        <v>3</v>
      </c>
      <c r="B200" s="52">
        <v>1</v>
      </c>
      <c r="C200" s="52">
        <v>1</v>
      </c>
      <c r="D200" s="52">
        <v>5</v>
      </c>
      <c r="E200" s="52">
        <v>1</v>
      </c>
      <c r="F200" s="54">
        <v>1</v>
      </c>
      <c r="G200" s="53" t="s">
        <v>148</v>
      </c>
      <c r="H200" s="40">
        <v>170</v>
      </c>
      <c r="I200" s="56">
        <v>0</v>
      </c>
      <c r="J200" s="58">
        <v>0</v>
      </c>
      <c r="K200" s="58">
        <v>0</v>
      </c>
      <c r="L200" s="58">
        <v>0</v>
      </c>
    </row>
    <row r="201" spans="1:12" ht="26.25" hidden="1" customHeight="1" collapsed="1">
      <c r="A201" s="64">
        <v>3</v>
      </c>
      <c r="B201" s="65">
        <v>1</v>
      </c>
      <c r="C201" s="65">
        <v>2</v>
      </c>
      <c r="D201" s="65"/>
      <c r="E201" s="65"/>
      <c r="F201" s="67"/>
      <c r="G201" s="66" t="s">
        <v>149</v>
      </c>
      <c r="H201" s="40">
        <v>171</v>
      </c>
      <c r="I201" s="41">
        <f t="shared" ref="I201:L202" si="21">I202</f>
        <v>0</v>
      </c>
      <c r="J201" s="83">
        <f t="shared" si="21"/>
        <v>0</v>
      </c>
      <c r="K201" s="49">
        <f t="shared" si="21"/>
        <v>0</v>
      </c>
      <c r="L201" s="50">
        <f t="shared" si="21"/>
        <v>0</v>
      </c>
    </row>
    <row r="202" spans="1:12" ht="25.5" hidden="1" customHeight="1" collapsed="1">
      <c r="A202" s="51">
        <v>3</v>
      </c>
      <c r="B202" s="52">
        <v>1</v>
      </c>
      <c r="C202" s="52">
        <v>2</v>
      </c>
      <c r="D202" s="52">
        <v>1</v>
      </c>
      <c r="E202" s="52"/>
      <c r="F202" s="54"/>
      <c r="G202" s="66" t="s">
        <v>149</v>
      </c>
      <c r="H202" s="40">
        <v>172</v>
      </c>
      <c r="I202" s="61">
        <f t="shared" si="21"/>
        <v>0</v>
      </c>
      <c r="J202" s="81">
        <f t="shared" si="21"/>
        <v>0</v>
      </c>
      <c r="K202" s="42">
        <f t="shared" si="21"/>
        <v>0</v>
      </c>
      <c r="L202" s="41">
        <f t="shared" si="21"/>
        <v>0</v>
      </c>
    </row>
    <row r="203" spans="1:12" ht="26.25" hidden="1" customHeight="1" collapsed="1">
      <c r="A203" s="46">
        <v>3</v>
      </c>
      <c r="B203" s="44">
        <v>1</v>
      </c>
      <c r="C203" s="44">
        <v>2</v>
      </c>
      <c r="D203" s="44">
        <v>1</v>
      </c>
      <c r="E203" s="44">
        <v>1</v>
      </c>
      <c r="F203" s="47"/>
      <c r="G203" s="66" t="s">
        <v>149</v>
      </c>
      <c r="H203" s="40">
        <v>173</v>
      </c>
      <c r="I203" s="41">
        <f>SUM(I204:I207)</f>
        <v>0</v>
      </c>
      <c r="J203" s="82">
        <f>SUM(J204:J207)</f>
        <v>0</v>
      </c>
      <c r="K203" s="62">
        <f>SUM(K204:K207)</f>
        <v>0</v>
      </c>
      <c r="L203" s="61">
        <f>SUM(L204:L207)</f>
        <v>0</v>
      </c>
    </row>
    <row r="204" spans="1:12" ht="41.25" hidden="1" customHeight="1" collapsed="1">
      <c r="A204" s="51">
        <v>3</v>
      </c>
      <c r="B204" s="52">
        <v>1</v>
      </c>
      <c r="C204" s="52">
        <v>2</v>
      </c>
      <c r="D204" s="52">
        <v>1</v>
      </c>
      <c r="E204" s="52">
        <v>1</v>
      </c>
      <c r="F204" s="54">
        <v>2</v>
      </c>
      <c r="G204" s="53" t="s">
        <v>150</v>
      </c>
      <c r="H204" s="40">
        <v>174</v>
      </c>
      <c r="I204" s="58">
        <v>0</v>
      </c>
      <c r="J204" s="58">
        <v>0</v>
      </c>
      <c r="K204" s="58">
        <v>0</v>
      </c>
      <c r="L204" s="58">
        <v>0</v>
      </c>
    </row>
    <row r="205" spans="1:12" ht="14.25" hidden="1" customHeight="1" collapsed="1">
      <c r="A205" s="51">
        <v>3</v>
      </c>
      <c r="B205" s="52">
        <v>1</v>
      </c>
      <c r="C205" s="52">
        <v>2</v>
      </c>
      <c r="D205" s="51">
        <v>1</v>
      </c>
      <c r="E205" s="52">
        <v>1</v>
      </c>
      <c r="F205" s="54">
        <v>3</v>
      </c>
      <c r="G205" s="53" t="s">
        <v>151</v>
      </c>
      <c r="H205" s="40">
        <v>175</v>
      </c>
      <c r="I205" s="58">
        <v>0</v>
      </c>
      <c r="J205" s="58">
        <v>0</v>
      </c>
      <c r="K205" s="58">
        <v>0</v>
      </c>
      <c r="L205" s="58">
        <v>0</v>
      </c>
    </row>
    <row r="206" spans="1:12" ht="18.75" hidden="1" customHeight="1" collapsed="1">
      <c r="A206" s="51">
        <v>3</v>
      </c>
      <c r="B206" s="52">
        <v>1</v>
      </c>
      <c r="C206" s="52">
        <v>2</v>
      </c>
      <c r="D206" s="51">
        <v>1</v>
      </c>
      <c r="E206" s="52">
        <v>1</v>
      </c>
      <c r="F206" s="54">
        <v>4</v>
      </c>
      <c r="G206" s="53" t="s">
        <v>152</v>
      </c>
      <c r="H206" s="40">
        <v>176</v>
      </c>
      <c r="I206" s="58">
        <v>0</v>
      </c>
      <c r="J206" s="58">
        <v>0</v>
      </c>
      <c r="K206" s="58">
        <v>0</v>
      </c>
      <c r="L206" s="58">
        <v>0</v>
      </c>
    </row>
    <row r="207" spans="1:12" ht="17.25" hidden="1" customHeight="1" collapsed="1">
      <c r="A207" s="64">
        <v>3</v>
      </c>
      <c r="B207" s="73">
        <v>1</v>
      </c>
      <c r="C207" s="73">
        <v>2</v>
      </c>
      <c r="D207" s="72">
        <v>1</v>
      </c>
      <c r="E207" s="73">
        <v>1</v>
      </c>
      <c r="F207" s="74">
        <v>5</v>
      </c>
      <c r="G207" s="75" t="s">
        <v>153</v>
      </c>
      <c r="H207" s="40">
        <v>177</v>
      </c>
      <c r="I207" s="58">
        <v>0</v>
      </c>
      <c r="J207" s="58">
        <v>0</v>
      </c>
      <c r="K207" s="58">
        <v>0</v>
      </c>
      <c r="L207" s="101">
        <v>0</v>
      </c>
    </row>
    <row r="208" spans="1:12" ht="15" hidden="1" customHeight="1" collapsed="1">
      <c r="A208" s="51">
        <v>3</v>
      </c>
      <c r="B208" s="52">
        <v>1</v>
      </c>
      <c r="C208" s="52">
        <v>3</v>
      </c>
      <c r="D208" s="51"/>
      <c r="E208" s="52"/>
      <c r="F208" s="54"/>
      <c r="G208" s="53" t="s">
        <v>154</v>
      </c>
      <c r="H208" s="40">
        <v>178</v>
      </c>
      <c r="I208" s="41">
        <f>SUM(I209+I212)</f>
        <v>0</v>
      </c>
      <c r="J208" s="81">
        <f>SUM(J209+J212)</f>
        <v>0</v>
      </c>
      <c r="K208" s="42">
        <f>SUM(K209+K212)</f>
        <v>0</v>
      </c>
      <c r="L208" s="41">
        <f>SUM(L209+L212)</f>
        <v>0</v>
      </c>
    </row>
    <row r="209" spans="1:16" ht="27.75" hidden="1" customHeight="1" collapsed="1">
      <c r="A209" s="46">
        <v>3</v>
      </c>
      <c r="B209" s="44">
        <v>1</v>
      </c>
      <c r="C209" s="44">
        <v>3</v>
      </c>
      <c r="D209" s="46">
        <v>1</v>
      </c>
      <c r="E209" s="51"/>
      <c r="F209" s="47"/>
      <c r="G209" s="45" t="s">
        <v>155</v>
      </c>
      <c r="H209" s="40">
        <v>179</v>
      </c>
      <c r="I209" s="61">
        <f t="shared" ref="I209:L210" si="22">I210</f>
        <v>0</v>
      </c>
      <c r="J209" s="82">
        <f t="shared" si="22"/>
        <v>0</v>
      </c>
      <c r="K209" s="62">
        <f t="shared" si="22"/>
        <v>0</v>
      </c>
      <c r="L209" s="61">
        <f t="shared" si="22"/>
        <v>0</v>
      </c>
    </row>
    <row r="210" spans="1:16" ht="30.75" hidden="1" customHeight="1" collapsed="1">
      <c r="A210" s="51">
        <v>3</v>
      </c>
      <c r="B210" s="52">
        <v>1</v>
      </c>
      <c r="C210" s="52">
        <v>3</v>
      </c>
      <c r="D210" s="51">
        <v>1</v>
      </c>
      <c r="E210" s="51">
        <v>1</v>
      </c>
      <c r="F210" s="54"/>
      <c r="G210" s="45" t="s">
        <v>155</v>
      </c>
      <c r="H210" s="40">
        <v>180</v>
      </c>
      <c r="I210" s="41">
        <f t="shared" si="22"/>
        <v>0</v>
      </c>
      <c r="J210" s="81">
        <f t="shared" si="22"/>
        <v>0</v>
      </c>
      <c r="K210" s="42">
        <f t="shared" si="22"/>
        <v>0</v>
      </c>
      <c r="L210" s="41">
        <f t="shared" si="22"/>
        <v>0</v>
      </c>
    </row>
    <row r="211" spans="1:16" ht="27.75" hidden="1" customHeight="1" collapsed="1">
      <c r="A211" s="51">
        <v>3</v>
      </c>
      <c r="B211" s="53">
        <v>1</v>
      </c>
      <c r="C211" s="51">
        <v>3</v>
      </c>
      <c r="D211" s="52">
        <v>1</v>
      </c>
      <c r="E211" s="52">
        <v>1</v>
      </c>
      <c r="F211" s="54">
        <v>1</v>
      </c>
      <c r="G211" s="45" t="s">
        <v>155</v>
      </c>
      <c r="H211" s="40">
        <v>181</v>
      </c>
      <c r="I211" s="101">
        <v>0</v>
      </c>
      <c r="J211" s="101">
        <v>0</v>
      </c>
      <c r="K211" s="101">
        <v>0</v>
      </c>
      <c r="L211" s="101">
        <v>0</v>
      </c>
    </row>
    <row r="212" spans="1:16" ht="15" hidden="1" customHeight="1" collapsed="1">
      <c r="A212" s="51">
        <v>3</v>
      </c>
      <c r="B212" s="53">
        <v>1</v>
      </c>
      <c r="C212" s="51">
        <v>3</v>
      </c>
      <c r="D212" s="52">
        <v>2</v>
      </c>
      <c r="E212" s="52"/>
      <c r="F212" s="54"/>
      <c r="G212" s="53" t="s">
        <v>156</v>
      </c>
      <c r="H212" s="40">
        <v>182</v>
      </c>
      <c r="I212" s="41">
        <f>I213</f>
        <v>0</v>
      </c>
      <c r="J212" s="81">
        <f>J213</f>
        <v>0</v>
      </c>
      <c r="K212" s="42">
        <f>K213</f>
        <v>0</v>
      </c>
      <c r="L212" s="41">
        <f>L213</f>
        <v>0</v>
      </c>
    </row>
    <row r="213" spans="1:16" ht="15.75" hidden="1" customHeight="1" collapsed="1">
      <c r="A213" s="46">
        <v>3</v>
      </c>
      <c r="B213" s="45">
        <v>1</v>
      </c>
      <c r="C213" s="46">
        <v>3</v>
      </c>
      <c r="D213" s="44">
        <v>2</v>
      </c>
      <c r="E213" s="44">
        <v>1</v>
      </c>
      <c r="F213" s="47"/>
      <c r="G213" s="53" t="s">
        <v>156</v>
      </c>
      <c r="H213" s="40">
        <v>183</v>
      </c>
      <c r="I213" s="41">
        <f>SUM(I214:I219)</f>
        <v>0</v>
      </c>
      <c r="J213" s="41">
        <f>SUM(J214:J219)</f>
        <v>0</v>
      </c>
      <c r="K213" s="41">
        <f>SUM(K214:K219)</f>
        <v>0</v>
      </c>
      <c r="L213" s="41">
        <f>SUM(L214:L219)</f>
        <v>0</v>
      </c>
      <c r="M213" s="138"/>
      <c r="N213" s="138"/>
      <c r="O213" s="138"/>
      <c r="P213" s="138"/>
    </row>
    <row r="214" spans="1:16" ht="15" hidden="1" customHeight="1" collapsed="1">
      <c r="A214" s="51">
        <v>3</v>
      </c>
      <c r="B214" s="53">
        <v>1</v>
      </c>
      <c r="C214" s="51">
        <v>3</v>
      </c>
      <c r="D214" s="52">
        <v>2</v>
      </c>
      <c r="E214" s="52">
        <v>1</v>
      </c>
      <c r="F214" s="54">
        <v>1</v>
      </c>
      <c r="G214" s="53" t="s">
        <v>157</v>
      </c>
      <c r="H214" s="40">
        <v>184</v>
      </c>
      <c r="I214" s="58">
        <v>0</v>
      </c>
      <c r="J214" s="58">
        <v>0</v>
      </c>
      <c r="K214" s="58">
        <v>0</v>
      </c>
      <c r="L214" s="101">
        <v>0</v>
      </c>
    </row>
    <row r="215" spans="1:16" ht="26.25" hidden="1" customHeight="1" collapsed="1">
      <c r="A215" s="51">
        <v>3</v>
      </c>
      <c r="B215" s="53">
        <v>1</v>
      </c>
      <c r="C215" s="51">
        <v>3</v>
      </c>
      <c r="D215" s="52">
        <v>2</v>
      </c>
      <c r="E215" s="52">
        <v>1</v>
      </c>
      <c r="F215" s="54">
        <v>2</v>
      </c>
      <c r="G215" s="53" t="s">
        <v>158</v>
      </c>
      <c r="H215" s="40">
        <v>185</v>
      </c>
      <c r="I215" s="58">
        <v>0</v>
      </c>
      <c r="J215" s="58">
        <v>0</v>
      </c>
      <c r="K215" s="58">
        <v>0</v>
      </c>
      <c r="L215" s="58">
        <v>0</v>
      </c>
    </row>
    <row r="216" spans="1:16" ht="16.5" hidden="1" customHeight="1" collapsed="1">
      <c r="A216" s="51">
        <v>3</v>
      </c>
      <c r="B216" s="53">
        <v>1</v>
      </c>
      <c r="C216" s="51">
        <v>3</v>
      </c>
      <c r="D216" s="52">
        <v>2</v>
      </c>
      <c r="E216" s="52">
        <v>1</v>
      </c>
      <c r="F216" s="54">
        <v>3</v>
      </c>
      <c r="G216" s="53" t="s">
        <v>159</v>
      </c>
      <c r="H216" s="40">
        <v>186</v>
      </c>
      <c r="I216" s="58">
        <v>0</v>
      </c>
      <c r="J216" s="58">
        <v>0</v>
      </c>
      <c r="K216" s="58">
        <v>0</v>
      </c>
      <c r="L216" s="58">
        <v>0</v>
      </c>
    </row>
    <row r="217" spans="1:16" ht="27.75" hidden="1" customHeight="1" collapsed="1">
      <c r="A217" s="51">
        <v>3</v>
      </c>
      <c r="B217" s="53">
        <v>1</v>
      </c>
      <c r="C217" s="51">
        <v>3</v>
      </c>
      <c r="D217" s="52">
        <v>2</v>
      </c>
      <c r="E217" s="52">
        <v>1</v>
      </c>
      <c r="F217" s="54">
        <v>4</v>
      </c>
      <c r="G217" s="53" t="s">
        <v>160</v>
      </c>
      <c r="H217" s="40">
        <v>187</v>
      </c>
      <c r="I217" s="58">
        <v>0</v>
      </c>
      <c r="J217" s="58">
        <v>0</v>
      </c>
      <c r="K217" s="58">
        <v>0</v>
      </c>
      <c r="L217" s="101">
        <v>0</v>
      </c>
    </row>
    <row r="218" spans="1:16" ht="15.75" hidden="1" customHeight="1" collapsed="1">
      <c r="A218" s="51">
        <v>3</v>
      </c>
      <c r="B218" s="53">
        <v>1</v>
      </c>
      <c r="C218" s="51">
        <v>3</v>
      </c>
      <c r="D218" s="52">
        <v>2</v>
      </c>
      <c r="E218" s="52">
        <v>1</v>
      </c>
      <c r="F218" s="54">
        <v>5</v>
      </c>
      <c r="G218" s="45" t="s">
        <v>161</v>
      </c>
      <c r="H218" s="40">
        <v>188</v>
      </c>
      <c r="I218" s="58">
        <v>0</v>
      </c>
      <c r="J218" s="58">
        <v>0</v>
      </c>
      <c r="K218" s="58">
        <v>0</v>
      </c>
      <c r="L218" s="58">
        <v>0</v>
      </c>
    </row>
    <row r="219" spans="1:16" ht="13.5" hidden="1" customHeight="1" collapsed="1">
      <c r="A219" s="51">
        <v>3</v>
      </c>
      <c r="B219" s="53">
        <v>1</v>
      </c>
      <c r="C219" s="51">
        <v>3</v>
      </c>
      <c r="D219" s="52">
        <v>2</v>
      </c>
      <c r="E219" s="52">
        <v>1</v>
      </c>
      <c r="F219" s="54">
        <v>6</v>
      </c>
      <c r="G219" s="45" t="s">
        <v>156</v>
      </c>
      <c r="H219" s="40">
        <v>189</v>
      </c>
      <c r="I219" s="58">
        <v>0</v>
      </c>
      <c r="J219" s="58">
        <v>0</v>
      </c>
      <c r="K219" s="58">
        <v>0</v>
      </c>
      <c r="L219" s="101">
        <v>0</v>
      </c>
    </row>
    <row r="220" spans="1:16" ht="27" hidden="1" customHeight="1" collapsed="1">
      <c r="A220" s="46">
        <v>3</v>
      </c>
      <c r="B220" s="44">
        <v>1</v>
      </c>
      <c r="C220" s="44">
        <v>4</v>
      </c>
      <c r="D220" s="44"/>
      <c r="E220" s="44"/>
      <c r="F220" s="47"/>
      <c r="G220" s="45" t="s">
        <v>162</v>
      </c>
      <c r="H220" s="40">
        <v>190</v>
      </c>
      <c r="I220" s="61">
        <f t="shared" ref="I220:L222" si="23">I221</f>
        <v>0</v>
      </c>
      <c r="J220" s="82">
        <f t="shared" si="23"/>
        <v>0</v>
      </c>
      <c r="K220" s="62">
        <f t="shared" si="23"/>
        <v>0</v>
      </c>
      <c r="L220" s="62">
        <f t="shared" si="23"/>
        <v>0</v>
      </c>
    </row>
    <row r="221" spans="1:16" ht="27" hidden="1" customHeight="1" collapsed="1">
      <c r="A221" s="64">
        <v>3</v>
      </c>
      <c r="B221" s="73">
        <v>1</v>
      </c>
      <c r="C221" s="73">
        <v>4</v>
      </c>
      <c r="D221" s="73">
        <v>1</v>
      </c>
      <c r="E221" s="73"/>
      <c r="F221" s="74"/>
      <c r="G221" s="45" t="s">
        <v>162</v>
      </c>
      <c r="H221" s="40">
        <v>191</v>
      </c>
      <c r="I221" s="68">
        <f t="shared" si="23"/>
        <v>0</v>
      </c>
      <c r="J221" s="94">
        <f t="shared" si="23"/>
        <v>0</v>
      </c>
      <c r="K221" s="69">
        <f t="shared" si="23"/>
        <v>0</v>
      </c>
      <c r="L221" s="69">
        <f t="shared" si="23"/>
        <v>0</v>
      </c>
    </row>
    <row r="222" spans="1:16" ht="27.75" hidden="1" customHeight="1" collapsed="1">
      <c r="A222" s="51">
        <v>3</v>
      </c>
      <c r="B222" s="52">
        <v>1</v>
      </c>
      <c r="C222" s="52">
        <v>4</v>
      </c>
      <c r="D222" s="52">
        <v>1</v>
      </c>
      <c r="E222" s="52">
        <v>1</v>
      </c>
      <c r="F222" s="54"/>
      <c r="G222" s="45" t="s">
        <v>163</v>
      </c>
      <c r="H222" s="40">
        <v>192</v>
      </c>
      <c r="I222" s="41">
        <f t="shared" si="23"/>
        <v>0</v>
      </c>
      <c r="J222" s="81">
        <f t="shared" si="23"/>
        <v>0</v>
      </c>
      <c r="K222" s="42">
        <f t="shared" si="23"/>
        <v>0</v>
      </c>
      <c r="L222" s="42">
        <f t="shared" si="23"/>
        <v>0</v>
      </c>
    </row>
    <row r="223" spans="1:16" ht="27" hidden="1" customHeight="1" collapsed="1">
      <c r="A223" s="55">
        <v>3</v>
      </c>
      <c r="B223" s="51">
        <v>1</v>
      </c>
      <c r="C223" s="52">
        <v>4</v>
      </c>
      <c r="D223" s="52">
        <v>1</v>
      </c>
      <c r="E223" s="52">
        <v>1</v>
      </c>
      <c r="F223" s="54">
        <v>1</v>
      </c>
      <c r="G223" s="45" t="s">
        <v>163</v>
      </c>
      <c r="H223" s="40">
        <v>193</v>
      </c>
      <c r="I223" s="58">
        <v>0</v>
      </c>
      <c r="J223" s="58">
        <v>0</v>
      </c>
      <c r="K223" s="58">
        <v>0</v>
      </c>
      <c r="L223" s="58">
        <v>0</v>
      </c>
    </row>
    <row r="224" spans="1:16" ht="26.25" hidden="1" customHeight="1" collapsed="1">
      <c r="A224" s="55">
        <v>3</v>
      </c>
      <c r="B224" s="52">
        <v>1</v>
      </c>
      <c r="C224" s="52">
        <v>5</v>
      </c>
      <c r="D224" s="52"/>
      <c r="E224" s="52"/>
      <c r="F224" s="54"/>
      <c r="G224" s="53" t="s">
        <v>164</v>
      </c>
      <c r="H224" s="40">
        <v>194</v>
      </c>
      <c r="I224" s="41">
        <f t="shared" ref="I224:L225" si="24">I225</f>
        <v>0</v>
      </c>
      <c r="J224" s="41">
        <f t="shared" si="24"/>
        <v>0</v>
      </c>
      <c r="K224" s="41">
        <f t="shared" si="24"/>
        <v>0</v>
      </c>
      <c r="L224" s="41">
        <f t="shared" si="24"/>
        <v>0</v>
      </c>
    </row>
    <row r="225" spans="1:12" ht="30" hidden="1" customHeight="1" collapsed="1">
      <c r="A225" s="55">
        <v>3</v>
      </c>
      <c r="B225" s="52">
        <v>1</v>
      </c>
      <c r="C225" s="52">
        <v>5</v>
      </c>
      <c r="D225" s="52">
        <v>1</v>
      </c>
      <c r="E225" s="52"/>
      <c r="F225" s="54"/>
      <c r="G225" s="53" t="s">
        <v>164</v>
      </c>
      <c r="H225" s="40">
        <v>195</v>
      </c>
      <c r="I225" s="41">
        <f t="shared" si="24"/>
        <v>0</v>
      </c>
      <c r="J225" s="41">
        <f t="shared" si="24"/>
        <v>0</v>
      </c>
      <c r="K225" s="41">
        <f t="shared" si="24"/>
        <v>0</v>
      </c>
      <c r="L225" s="41">
        <f t="shared" si="24"/>
        <v>0</v>
      </c>
    </row>
    <row r="226" spans="1:12" ht="27" hidden="1" customHeight="1" collapsed="1">
      <c r="A226" s="55">
        <v>3</v>
      </c>
      <c r="B226" s="52">
        <v>1</v>
      </c>
      <c r="C226" s="52">
        <v>5</v>
      </c>
      <c r="D226" s="52">
        <v>1</v>
      </c>
      <c r="E226" s="52">
        <v>1</v>
      </c>
      <c r="F226" s="54"/>
      <c r="G226" s="53" t="s">
        <v>164</v>
      </c>
      <c r="H226" s="40">
        <v>196</v>
      </c>
      <c r="I226" s="41">
        <f>SUM(I227:I229)</f>
        <v>0</v>
      </c>
      <c r="J226" s="41">
        <f>SUM(J227:J229)</f>
        <v>0</v>
      </c>
      <c r="K226" s="41">
        <f>SUM(K227:K229)</f>
        <v>0</v>
      </c>
      <c r="L226" s="41">
        <f>SUM(L227:L229)</f>
        <v>0</v>
      </c>
    </row>
    <row r="227" spans="1:12" ht="21" hidden="1" customHeight="1" collapsed="1">
      <c r="A227" s="55">
        <v>3</v>
      </c>
      <c r="B227" s="52">
        <v>1</v>
      </c>
      <c r="C227" s="52">
        <v>5</v>
      </c>
      <c r="D227" s="52">
        <v>1</v>
      </c>
      <c r="E227" s="52">
        <v>1</v>
      </c>
      <c r="F227" s="54">
        <v>1</v>
      </c>
      <c r="G227" s="103" t="s">
        <v>165</v>
      </c>
      <c r="H227" s="40">
        <v>197</v>
      </c>
      <c r="I227" s="58">
        <v>0</v>
      </c>
      <c r="J227" s="58">
        <v>0</v>
      </c>
      <c r="K227" s="58">
        <v>0</v>
      </c>
      <c r="L227" s="58">
        <v>0</v>
      </c>
    </row>
    <row r="228" spans="1:12" ht="25.5" hidden="1" customHeight="1" collapsed="1">
      <c r="A228" s="55">
        <v>3</v>
      </c>
      <c r="B228" s="52">
        <v>1</v>
      </c>
      <c r="C228" s="52">
        <v>5</v>
      </c>
      <c r="D228" s="52">
        <v>1</v>
      </c>
      <c r="E228" s="52">
        <v>1</v>
      </c>
      <c r="F228" s="54">
        <v>2</v>
      </c>
      <c r="G228" s="103" t="s">
        <v>166</v>
      </c>
      <c r="H228" s="40">
        <v>198</v>
      </c>
      <c r="I228" s="58">
        <v>0</v>
      </c>
      <c r="J228" s="58">
        <v>0</v>
      </c>
      <c r="K228" s="58">
        <v>0</v>
      </c>
      <c r="L228" s="58">
        <v>0</v>
      </c>
    </row>
    <row r="229" spans="1:12" ht="28.5" hidden="1" customHeight="1" collapsed="1">
      <c r="A229" s="55">
        <v>3</v>
      </c>
      <c r="B229" s="52">
        <v>1</v>
      </c>
      <c r="C229" s="52">
        <v>5</v>
      </c>
      <c r="D229" s="52">
        <v>1</v>
      </c>
      <c r="E229" s="52">
        <v>1</v>
      </c>
      <c r="F229" s="54">
        <v>3</v>
      </c>
      <c r="G229" s="103" t="s">
        <v>167</v>
      </c>
      <c r="H229" s="40">
        <v>199</v>
      </c>
      <c r="I229" s="58">
        <v>0</v>
      </c>
      <c r="J229" s="58">
        <v>0</v>
      </c>
      <c r="K229" s="58">
        <v>0</v>
      </c>
      <c r="L229" s="58">
        <v>0</v>
      </c>
    </row>
    <row r="230" spans="1:12" s="1" customFormat="1" ht="41.25" hidden="1" customHeight="1" collapsed="1">
      <c r="A230" s="36">
        <v>3</v>
      </c>
      <c r="B230" s="37">
        <v>2</v>
      </c>
      <c r="C230" s="37"/>
      <c r="D230" s="37"/>
      <c r="E230" s="37"/>
      <c r="F230" s="39"/>
      <c r="G230" s="38" t="s">
        <v>168</v>
      </c>
      <c r="H230" s="40">
        <v>200</v>
      </c>
      <c r="I230" s="41">
        <f>SUM(I231+I263)</f>
        <v>0</v>
      </c>
      <c r="J230" s="81">
        <f>SUM(J231+J263)</f>
        <v>0</v>
      </c>
      <c r="K230" s="42">
        <f>SUM(K231+K263)</f>
        <v>0</v>
      </c>
      <c r="L230" s="42">
        <f>SUM(L231+L263)</f>
        <v>0</v>
      </c>
    </row>
    <row r="231" spans="1:12" ht="26.25" hidden="1" customHeight="1" collapsed="1">
      <c r="A231" s="64">
        <v>3</v>
      </c>
      <c r="B231" s="72">
        <v>2</v>
      </c>
      <c r="C231" s="73">
        <v>1</v>
      </c>
      <c r="D231" s="73"/>
      <c r="E231" s="73"/>
      <c r="F231" s="74"/>
      <c r="G231" s="75" t="s">
        <v>169</v>
      </c>
      <c r="H231" s="40">
        <v>201</v>
      </c>
      <c r="I231" s="68">
        <f>SUM(I232+I241+I245+I249+I253+I256+I259)</f>
        <v>0</v>
      </c>
      <c r="J231" s="94">
        <f>SUM(J232+J241+J245+J249+J253+J256+J259)</f>
        <v>0</v>
      </c>
      <c r="K231" s="69">
        <f>SUM(K232+K241+K245+K249+K253+K256+K259)</f>
        <v>0</v>
      </c>
      <c r="L231" s="69">
        <f>SUM(L232+L241+L245+L249+L253+L256+L259)</f>
        <v>0</v>
      </c>
    </row>
    <row r="232" spans="1:12" ht="15.75" hidden="1" customHeight="1" collapsed="1">
      <c r="A232" s="51">
        <v>3</v>
      </c>
      <c r="B232" s="52">
        <v>2</v>
      </c>
      <c r="C232" s="52">
        <v>1</v>
      </c>
      <c r="D232" s="52">
        <v>1</v>
      </c>
      <c r="E232" s="52"/>
      <c r="F232" s="54"/>
      <c r="G232" s="53" t="s">
        <v>170</v>
      </c>
      <c r="H232" s="40">
        <v>202</v>
      </c>
      <c r="I232" s="68">
        <f>I233</f>
        <v>0</v>
      </c>
      <c r="J232" s="68">
        <f>J233</f>
        <v>0</v>
      </c>
      <c r="K232" s="68">
        <f>K233</f>
        <v>0</v>
      </c>
      <c r="L232" s="68">
        <f>L233</f>
        <v>0</v>
      </c>
    </row>
    <row r="233" spans="1:12" ht="12" hidden="1" customHeight="1" collapsed="1">
      <c r="A233" s="51">
        <v>3</v>
      </c>
      <c r="B233" s="51">
        <v>2</v>
      </c>
      <c r="C233" s="52">
        <v>1</v>
      </c>
      <c r="D233" s="52">
        <v>1</v>
      </c>
      <c r="E233" s="52">
        <v>1</v>
      </c>
      <c r="F233" s="54"/>
      <c r="G233" s="53" t="s">
        <v>171</v>
      </c>
      <c r="H233" s="40">
        <v>203</v>
      </c>
      <c r="I233" s="41">
        <f>SUM(I234:I234)</f>
        <v>0</v>
      </c>
      <c r="J233" s="81">
        <f>SUM(J234:J234)</f>
        <v>0</v>
      </c>
      <c r="K233" s="42">
        <f>SUM(K234:K234)</f>
        <v>0</v>
      </c>
      <c r="L233" s="42">
        <f>SUM(L234:L234)</f>
        <v>0</v>
      </c>
    </row>
    <row r="234" spans="1:12" ht="14.25" hidden="1" customHeight="1" collapsed="1">
      <c r="A234" s="64">
        <v>3</v>
      </c>
      <c r="B234" s="64">
        <v>2</v>
      </c>
      <c r="C234" s="73">
        <v>1</v>
      </c>
      <c r="D234" s="73">
        <v>1</v>
      </c>
      <c r="E234" s="73">
        <v>1</v>
      </c>
      <c r="F234" s="74">
        <v>1</v>
      </c>
      <c r="G234" s="75" t="s">
        <v>171</v>
      </c>
      <c r="H234" s="40">
        <v>204</v>
      </c>
      <c r="I234" s="58">
        <v>0</v>
      </c>
      <c r="J234" s="58">
        <v>0</v>
      </c>
      <c r="K234" s="58">
        <v>0</v>
      </c>
      <c r="L234" s="58">
        <v>0</v>
      </c>
    </row>
    <row r="235" spans="1:12" ht="14.25" hidden="1" customHeight="1" collapsed="1">
      <c r="A235" s="64">
        <v>3</v>
      </c>
      <c r="B235" s="73">
        <v>2</v>
      </c>
      <c r="C235" s="73">
        <v>1</v>
      </c>
      <c r="D235" s="73">
        <v>1</v>
      </c>
      <c r="E235" s="73">
        <v>2</v>
      </c>
      <c r="F235" s="74"/>
      <c r="G235" s="75" t="s">
        <v>172</v>
      </c>
      <c r="H235" s="40">
        <v>205</v>
      </c>
      <c r="I235" s="41">
        <f>SUM(I236:I237)</f>
        <v>0</v>
      </c>
      <c r="J235" s="41">
        <f>SUM(J236:J237)</f>
        <v>0</v>
      </c>
      <c r="K235" s="41">
        <f>SUM(K236:K237)</f>
        <v>0</v>
      </c>
      <c r="L235" s="41">
        <f>SUM(L236:L237)</f>
        <v>0</v>
      </c>
    </row>
    <row r="236" spans="1:12" ht="14.25" hidden="1" customHeight="1" collapsed="1">
      <c r="A236" s="64">
        <v>3</v>
      </c>
      <c r="B236" s="73">
        <v>2</v>
      </c>
      <c r="C236" s="73">
        <v>1</v>
      </c>
      <c r="D236" s="73">
        <v>1</v>
      </c>
      <c r="E236" s="73">
        <v>2</v>
      </c>
      <c r="F236" s="74">
        <v>1</v>
      </c>
      <c r="G236" s="75" t="s">
        <v>173</v>
      </c>
      <c r="H236" s="40">
        <v>206</v>
      </c>
      <c r="I236" s="58">
        <v>0</v>
      </c>
      <c r="J236" s="58">
        <v>0</v>
      </c>
      <c r="K236" s="58">
        <v>0</v>
      </c>
      <c r="L236" s="58">
        <v>0</v>
      </c>
    </row>
    <row r="237" spans="1:12" ht="14.25" hidden="1" customHeight="1" collapsed="1">
      <c r="A237" s="64">
        <v>3</v>
      </c>
      <c r="B237" s="73">
        <v>2</v>
      </c>
      <c r="C237" s="73">
        <v>1</v>
      </c>
      <c r="D237" s="73">
        <v>1</v>
      </c>
      <c r="E237" s="73">
        <v>2</v>
      </c>
      <c r="F237" s="74">
        <v>2</v>
      </c>
      <c r="G237" s="75" t="s">
        <v>174</v>
      </c>
      <c r="H237" s="40">
        <v>207</v>
      </c>
      <c r="I237" s="58">
        <v>0</v>
      </c>
      <c r="J237" s="58">
        <v>0</v>
      </c>
      <c r="K237" s="58">
        <v>0</v>
      </c>
      <c r="L237" s="58">
        <v>0</v>
      </c>
    </row>
    <row r="238" spans="1:12" ht="14.25" hidden="1" customHeight="1" collapsed="1">
      <c r="A238" s="64">
        <v>3</v>
      </c>
      <c r="B238" s="73">
        <v>2</v>
      </c>
      <c r="C238" s="73">
        <v>1</v>
      </c>
      <c r="D238" s="73">
        <v>1</v>
      </c>
      <c r="E238" s="73">
        <v>3</v>
      </c>
      <c r="F238" s="106"/>
      <c r="G238" s="75" t="s">
        <v>175</v>
      </c>
      <c r="H238" s="40">
        <v>208</v>
      </c>
      <c r="I238" s="41">
        <f>SUM(I239:I240)</f>
        <v>0</v>
      </c>
      <c r="J238" s="41">
        <f>SUM(J239:J240)</f>
        <v>0</v>
      </c>
      <c r="K238" s="41">
        <f>SUM(K239:K240)</f>
        <v>0</v>
      </c>
      <c r="L238" s="41">
        <f>SUM(L239:L240)</f>
        <v>0</v>
      </c>
    </row>
    <row r="239" spans="1:12" ht="14.25" hidden="1" customHeight="1" collapsed="1">
      <c r="A239" s="64">
        <v>3</v>
      </c>
      <c r="B239" s="73">
        <v>2</v>
      </c>
      <c r="C239" s="73">
        <v>1</v>
      </c>
      <c r="D239" s="73">
        <v>1</v>
      </c>
      <c r="E239" s="73">
        <v>3</v>
      </c>
      <c r="F239" s="74">
        <v>1</v>
      </c>
      <c r="G239" s="75" t="s">
        <v>176</v>
      </c>
      <c r="H239" s="40">
        <v>209</v>
      </c>
      <c r="I239" s="58">
        <v>0</v>
      </c>
      <c r="J239" s="58">
        <v>0</v>
      </c>
      <c r="K239" s="58">
        <v>0</v>
      </c>
      <c r="L239" s="58">
        <v>0</v>
      </c>
    </row>
    <row r="240" spans="1:12" ht="14.25" hidden="1" customHeight="1" collapsed="1">
      <c r="A240" s="64">
        <v>3</v>
      </c>
      <c r="B240" s="73">
        <v>2</v>
      </c>
      <c r="C240" s="73">
        <v>1</v>
      </c>
      <c r="D240" s="73">
        <v>1</v>
      </c>
      <c r="E240" s="73">
        <v>3</v>
      </c>
      <c r="F240" s="74">
        <v>2</v>
      </c>
      <c r="G240" s="75" t="s">
        <v>177</v>
      </c>
      <c r="H240" s="40">
        <v>210</v>
      </c>
      <c r="I240" s="58">
        <v>0</v>
      </c>
      <c r="J240" s="58">
        <v>0</v>
      </c>
      <c r="K240" s="58">
        <v>0</v>
      </c>
      <c r="L240" s="58">
        <v>0</v>
      </c>
    </row>
    <row r="241" spans="1:12" ht="27" hidden="1" customHeight="1" collapsed="1">
      <c r="A241" s="51">
        <v>3</v>
      </c>
      <c r="B241" s="52">
        <v>2</v>
      </c>
      <c r="C241" s="52">
        <v>1</v>
      </c>
      <c r="D241" s="52">
        <v>2</v>
      </c>
      <c r="E241" s="52"/>
      <c r="F241" s="54"/>
      <c r="G241" s="53" t="s">
        <v>178</v>
      </c>
      <c r="H241" s="40">
        <v>211</v>
      </c>
      <c r="I241" s="41">
        <f>I242</f>
        <v>0</v>
      </c>
      <c r="J241" s="41">
        <f>J242</f>
        <v>0</v>
      </c>
      <c r="K241" s="41">
        <f>K242</f>
        <v>0</v>
      </c>
      <c r="L241" s="41">
        <f>L242</f>
        <v>0</v>
      </c>
    </row>
    <row r="242" spans="1:12" ht="14.25" hidden="1" customHeight="1" collapsed="1">
      <c r="A242" s="51">
        <v>3</v>
      </c>
      <c r="B242" s="52">
        <v>2</v>
      </c>
      <c r="C242" s="52">
        <v>1</v>
      </c>
      <c r="D242" s="52">
        <v>2</v>
      </c>
      <c r="E242" s="52">
        <v>1</v>
      </c>
      <c r="F242" s="54"/>
      <c r="G242" s="53" t="s">
        <v>178</v>
      </c>
      <c r="H242" s="40">
        <v>212</v>
      </c>
      <c r="I242" s="41">
        <f>SUM(I243:I244)</f>
        <v>0</v>
      </c>
      <c r="J242" s="81">
        <f>SUM(J243:J244)</f>
        <v>0</v>
      </c>
      <c r="K242" s="42">
        <f>SUM(K243:K244)</f>
        <v>0</v>
      </c>
      <c r="L242" s="42">
        <f>SUM(L243:L244)</f>
        <v>0</v>
      </c>
    </row>
    <row r="243" spans="1:12" ht="27" hidden="1" customHeight="1" collapsed="1">
      <c r="A243" s="64">
        <v>3</v>
      </c>
      <c r="B243" s="72">
        <v>2</v>
      </c>
      <c r="C243" s="73">
        <v>1</v>
      </c>
      <c r="D243" s="73">
        <v>2</v>
      </c>
      <c r="E243" s="73">
        <v>1</v>
      </c>
      <c r="F243" s="74">
        <v>1</v>
      </c>
      <c r="G243" s="75" t="s">
        <v>179</v>
      </c>
      <c r="H243" s="40">
        <v>213</v>
      </c>
      <c r="I243" s="58">
        <v>0</v>
      </c>
      <c r="J243" s="58">
        <v>0</v>
      </c>
      <c r="K243" s="58">
        <v>0</v>
      </c>
      <c r="L243" s="58">
        <v>0</v>
      </c>
    </row>
    <row r="244" spans="1:12" ht="25.5" hidden="1" customHeight="1" collapsed="1">
      <c r="A244" s="51">
        <v>3</v>
      </c>
      <c r="B244" s="52">
        <v>2</v>
      </c>
      <c r="C244" s="52">
        <v>1</v>
      </c>
      <c r="D244" s="52">
        <v>2</v>
      </c>
      <c r="E244" s="52">
        <v>1</v>
      </c>
      <c r="F244" s="54">
        <v>2</v>
      </c>
      <c r="G244" s="53" t="s">
        <v>180</v>
      </c>
      <c r="H244" s="40">
        <v>214</v>
      </c>
      <c r="I244" s="58">
        <v>0</v>
      </c>
      <c r="J244" s="58">
        <v>0</v>
      </c>
      <c r="K244" s="58">
        <v>0</v>
      </c>
      <c r="L244" s="58">
        <v>0</v>
      </c>
    </row>
    <row r="245" spans="1:12" ht="26.25" hidden="1" customHeight="1" collapsed="1">
      <c r="A245" s="46">
        <v>3</v>
      </c>
      <c r="B245" s="44">
        <v>2</v>
      </c>
      <c r="C245" s="44">
        <v>1</v>
      </c>
      <c r="D245" s="44">
        <v>3</v>
      </c>
      <c r="E245" s="44"/>
      <c r="F245" s="47"/>
      <c r="G245" s="45" t="s">
        <v>181</v>
      </c>
      <c r="H245" s="40">
        <v>215</v>
      </c>
      <c r="I245" s="61">
        <f>I246</f>
        <v>0</v>
      </c>
      <c r="J245" s="82">
        <f>J246</f>
        <v>0</v>
      </c>
      <c r="K245" s="62">
        <f>K246</f>
        <v>0</v>
      </c>
      <c r="L245" s="62">
        <f>L246</f>
        <v>0</v>
      </c>
    </row>
    <row r="246" spans="1:12" ht="29.25" hidden="1" customHeight="1" collapsed="1">
      <c r="A246" s="51">
        <v>3</v>
      </c>
      <c r="B246" s="52">
        <v>2</v>
      </c>
      <c r="C246" s="52">
        <v>1</v>
      </c>
      <c r="D246" s="52">
        <v>3</v>
      </c>
      <c r="E246" s="52">
        <v>1</v>
      </c>
      <c r="F246" s="54"/>
      <c r="G246" s="45" t="s">
        <v>181</v>
      </c>
      <c r="H246" s="40">
        <v>216</v>
      </c>
      <c r="I246" s="41">
        <f>I247+I248</f>
        <v>0</v>
      </c>
      <c r="J246" s="41">
        <f>J247+J248</f>
        <v>0</v>
      </c>
      <c r="K246" s="41">
        <f>K247+K248</f>
        <v>0</v>
      </c>
      <c r="L246" s="41">
        <f>L247+L248</f>
        <v>0</v>
      </c>
    </row>
    <row r="247" spans="1:12" ht="30" hidden="1" customHeight="1" collapsed="1">
      <c r="A247" s="51">
        <v>3</v>
      </c>
      <c r="B247" s="52">
        <v>2</v>
      </c>
      <c r="C247" s="52">
        <v>1</v>
      </c>
      <c r="D247" s="52">
        <v>3</v>
      </c>
      <c r="E247" s="52">
        <v>1</v>
      </c>
      <c r="F247" s="54">
        <v>1</v>
      </c>
      <c r="G247" s="53" t="s">
        <v>182</v>
      </c>
      <c r="H247" s="40">
        <v>217</v>
      </c>
      <c r="I247" s="58">
        <v>0</v>
      </c>
      <c r="J247" s="58">
        <v>0</v>
      </c>
      <c r="K247" s="58">
        <v>0</v>
      </c>
      <c r="L247" s="58">
        <v>0</v>
      </c>
    </row>
    <row r="248" spans="1:12" ht="27.75" hidden="1" customHeight="1" collapsed="1">
      <c r="A248" s="51">
        <v>3</v>
      </c>
      <c r="B248" s="52">
        <v>2</v>
      </c>
      <c r="C248" s="52">
        <v>1</v>
      </c>
      <c r="D248" s="52">
        <v>3</v>
      </c>
      <c r="E248" s="52">
        <v>1</v>
      </c>
      <c r="F248" s="54">
        <v>2</v>
      </c>
      <c r="G248" s="53" t="s">
        <v>183</v>
      </c>
      <c r="H248" s="40">
        <v>218</v>
      </c>
      <c r="I248" s="101">
        <v>0</v>
      </c>
      <c r="J248" s="98">
        <v>0</v>
      </c>
      <c r="K248" s="101">
        <v>0</v>
      </c>
      <c r="L248" s="101">
        <v>0</v>
      </c>
    </row>
    <row r="249" spans="1:12" ht="12" hidden="1" customHeight="1" collapsed="1">
      <c r="A249" s="51">
        <v>3</v>
      </c>
      <c r="B249" s="52">
        <v>2</v>
      </c>
      <c r="C249" s="52">
        <v>1</v>
      </c>
      <c r="D249" s="52">
        <v>4</v>
      </c>
      <c r="E249" s="52"/>
      <c r="F249" s="54"/>
      <c r="G249" s="53" t="s">
        <v>184</v>
      </c>
      <c r="H249" s="40">
        <v>219</v>
      </c>
      <c r="I249" s="41">
        <f>I250</f>
        <v>0</v>
      </c>
      <c r="J249" s="42">
        <f>J250</f>
        <v>0</v>
      </c>
      <c r="K249" s="41">
        <f>K250</f>
        <v>0</v>
      </c>
      <c r="L249" s="42">
        <f>L250</f>
        <v>0</v>
      </c>
    </row>
    <row r="250" spans="1:12" ht="14.25" hidden="1" customHeight="1" collapsed="1">
      <c r="A250" s="46">
        <v>3</v>
      </c>
      <c r="B250" s="44">
        <v>2</v>
      </c>
      <c r="C250" s="44">
        <v>1</v>
      </c>
      <c r="D250" s="44">
        <v>4</v>
      </c>
      <c r="E250" s="44">
        <v>1</v>
      </c>
      <c r="F250" s="47"/>
      <c r="G250" s="45" t="s">
        <v>184</v>
      </c>
      <c r="H250" s="40">
        <v>220</v>
      </c>
      <c r="I250" s="61">
        <f>SUM(I251:I252)</f>
        <v>0</v>
      </c>
      <c r="J250" s="82">
        <f>SUM(J251:J252)</f>
        <v>0</v>
      </c>
      <c r="K250" s="62">
        <f>SUM(K251:K252)</f>
        <v>0</v>
      </c>
      <c r="L250" s="62">
        <f>SUM(L251:L252)</f>
        <v>0</v>
      </c>
    </row>
    <row r="251" spans="1:12" ht="25.5" hidden="1" customHeight="1" collapsed="1">
      <c r="A251" s="51">
        <v>3</v>
      </c>
      <c r="B251" s="52">
        <v>2</v>
      </c>
      <c r="C251" s="52">
        <v>1</v>
      </c>
      <c r="D251" s="52">
        <v>4</v>
      </c>
      <c r="E251" s="52">
        <v>1</v>
      </c>
      <c r="F251" s="54">
        <v>1</v>
      </c>
      <c r="G251" s="53" t="s">
        <v>185</v>
      </c>
      <c r="H251" s="40">
        <v>221</v>
      </c>
      <c r="I251" s="58">
        <v>0</v>
      </c>
      <c r="J251" s="58">
        <v>0</v>
      </c>
      <c r="K251" s="58">
        <v>0</v>
      </c>
      <c r="L251" s="58">
        <v>0</v>
      </c>
    </row>
    <row r="252" spans="1:12" ht="18.75" hidden="1" customHeight="1" collapsed="1">
      <c r="A252" s="51">
        <v>3</v>
      </c>
      <c r="B252" s="52">
        <v>2</v>
      </c>
      <c r="C252" s="52">
        <v>1</v>
      </c>
      <c r="D252" s="52">
        <v>4</v>
      </c>
      <c r="E252" s="52">
        <v>1</v>
      </c>
      <c r="F252" s="54">
        <v>2</v>
      </c>
      <c r="G252" s="53" t="s">
        <v>186</v>
      </c>
      <c r="H252" s="40">
        <v>222</v>
      </c>
      <c r="I252" s="58">
        <v>0</v>
      </c>
      <c r="J252" s="58">
        <v>0</v>
      </c>
      <c r="K252" s="58">
        <v>0</v>
      </c>
      <c r="L252" s="58">
        <v>0</v>
      </c>
    </row>
    <row r="253" spans="1:12" hidden="1" collapsed="1">
      <c r="A253" s="51">
        <v>3</v>
      </c>
      <c r="B253" s="52">
        <v>2</v>
      </c>
      <c r="C253" s="52">
        <v>1</v>
      </c>
      <c r="D253" s="52">
        <v>5</v>
      </c>
      <c r="E253" s="52"/>
      <c r="F253" s="54"/>
      <c r="G253" s="53" t="s">
        <v>187</v>
      </c>
      <c r="H253" s="40">
        <v>223</v>
      </c>
      <c r="I253" s="41">
        <f t="shared" ref="I253:L254" si="25">I254</f>
        <v>0</v>
      </c>
      <c r="J253" s="81">
        <f t="shared" si="25"/>
        <v>0</v>
      </c>
      <c r="K253" s="42">
        <f t="shared" si="25"/>
        <v>0</v>
      </c>
      <c r="L253" s="42">
        <f t="shared" si="25"/>
        <v>0</v>
      </c>
    </row>
    <row r="254" spans="1:12" ht="16.5" hidden="1" customHeight="1" collapsed="1">
      <c r="A254" s="51">
        <v>3</v>
      </c>
      <c r="B254" s="52">
        <v>2</v>
      </c>
      <c r="C254" s="52">
        <v>1</v>
      </c>
      <c r="D254" s="52">
        <v>5</v>
      </c>
      <c r="E254" s="52">
        <v>1</v>
      </c>
      <c r="F254" s="54"/>
      <c r="G254" s="53" t="s">
        <v>187</v>
      </c>
      <c r="H254" s="40">
        <v>224</v>
      </c>
      <c r="I254" s="42">
        <f t="shared" si="25"/>
        <v>0</v>
      </c>
      <c r="J254" s="81">
        <f t="shared" si="25"/>
        <v>0</v>
      </c>
      <c r="K254" s="42">
        <f t="shared" si="25"/>
        <v>0</v>
      </c>
      <c r="L254" s="42">
        <f t="shared" si="25"/>
        <v>0</v>
      </c>
    </row>
    <row r="255" spans="1:12" hidden="1" collapsed="1">
      <c r="A255" s="72">
        <v>3</v>
      </c>
      <c r="B255" s="73">
        <v>2</v>
      </c>
      <c r="C255" s="73">
        <v>1</v>
      </c>
      <c r="D255" s="73">
        <v>5</v>
      </c>
      <c r="E255" s="73">
        <v>1</v>
      </c>
      <c r="F255" s="74">
        <v>1</v>
      </c>
      <c r="G255" s="53" t="s">
        <v>187</v>
      </c>
      <c r="H255" s="40">
        <v>225</v>
      </c>
      <c r="I255" s="101">
        <v>0</v>
      </c>
      <c r="J255" s="101">
        <v>0</v>
      </c>
      <c r="K255" s="101">
        <v>0</v>
      </c>
      <c r="L255" s="101">
        <v>0</v>
      </c>
    </row>
    <row r="256" spans="1:12" hidden="1" collapsed="1">
      <c r="A256" s="51">
        <v>3</v>
      </c>
      <c r="B256" s="52">
        <v>2</v>
      </c>
      <c r="C256" s="52">
        <v>1</v>
      </c>
      <c r="D256" s="52">
        <v>6</v>
      </c>
      <c r="E256" s="52"/>
      <c r="F256" s="54"/>
      <c r="G256" s="53" t="s">
        <v>188</v>
      </c>
      <c r="H256" s="40">
        <v>226</v>
      </c>
      <c r="I256" s="41">
        <f t="shared" ref="I256:L257" si="26">I257</f>
        <v>0</v>
      </c>
      <c r="J256" s="81">
        <f t="shared" si="26"/>
        <v>0</v>
      </c>
      <c r="K256" s="42">
        <f t="shared" si="26"/>
        <v>0</v>
      </c>
      <c r="L256" s="42">
        <f t="shared" si="26"/>
        <v>0</v>
      </c>
    </row>
    <row r="257" spans="1:12" hidden="1" collapsed="1">
      <c r="A257" s="51">
        <v>3</v>
      </c>
      <c r="B257" s="51">
        <v>2</v>
      </c>
      <c r="C257" s="52">
        <v>1</v>
      </c>
      <c r="D257" s="52">
        <v>6</v>
      </c>
      <c r="E257" s="52">
        <v>1</v>
      </c>
      <c r="F257" s="54"/>
      <c r="G257" s="53" t="s">
        <v>188</v>
      </c>
      <c r="H257" s="40">
        <v>227</v>
      </c>
      <c r="I257" s="41">
        <f t="shared" si="26"/>
        <v>0</v>
      </c>
      <c r="J257" s="81">
        <f t="shared" si="26"/>
        <v>0</v>
      </c>
      <c r="K257" s="42">
        <f t="shared" si="26"/>
        <v>0</v>
      </c>
      <c r="L257" s="42">
        <f t="shared" si="26"/>
        <v>0</v>
      </c>
    </row>
    <row r="258" spans="1:12" ht="15.75" hidden="1" customHeight="1" collapsed="1">
      <c r="A258" s="46">
        <v>3</v>
      </c>
      <c r="B258" s="46">
        <v>2</v>
      </c>
      <c r="C258" s="52">
        <v>1</v>
      </c>
      <c r="D258" s="52">
        <v>6</v>
      </c>
      <c r="E258" s="52">
        <v>1</v>
      </c>
      <c r="F258" s="54">
        <v>1</v>
      </c>
      <c r="G258" s="53" t="s">
        <v>188</v>
      </c>
      <c r="H258" s="40">
        <v>228</v>
      </c>
      <c r="I258" s="101">
        <v>0</v>
      </c>
      <c r="J258" s="101">
        <v>0</v>
      </c>
      <c r="K258" s="101">
        <v>0</v>
      </c>
      <c r="L258" s="101">
        <v>0</v>
      </c>
    </row>
    <row r="259" spans="1:12" ht="13.5" hidden="1" customHeight="1" collapsed="1">
      <c r="A259" s="51">
        <v>3</v>
      </c>
      <c r="B259" s="51">
        <v>2</v>
      </c>
      <c r="C259" s="52">
        <v>1</v>
      </c>
      <c r="D259" s="52">
        <v>7</v>
      </c>
      <c r="E259" s="52"/>
      <c r="F259" s="54"/>
      <c r="G259" s="53" t="s">
        <v>189</v>
      </c>
      <c r="H259" s="40">
        <v>229</v>
      </c>
      <c r="I259" s="41">
        <f>I260</f>
        <v>0</v>
      </c>
      <c r="J259" s="81">
        <f>J260</f>
        <v>0</v>
      </c>
      <c r="K259" s="42">
        <f>K260</f>
        <v>0</v>
      </c>
      <c r="L259" s="42">
        <f>L260</f>
        <v>0</v>
      </c>
    </row>
    <row r="260" spans="1:12" hidden="1" collapsed="1">
      <c r="A260" s="51">
        <v>3</v>
      </c>
      <c r="B260" s="52">
        <v>2</v>
      </c>
      <c r="C260" s="52">
        <v>1</v>
      </c>
      <c r="D260" s="52">
        <v>7</v>
      </c>
      <c r="E260" s="52">
        <v>1</v>
      </c>
      <c r="F260" s="54"/>
      <c r="G260" s="53" t="s">
        <v>189</v>
      </c>
      <c r="H260" s="40">
        <v>230</v>
      </c>
      <c r="I260" s="41">
        <f>I261+I262</f>
        <v>0</v>
      </c>
      <c r="J260" s="41">
        <f>J261+J262</f>
        <v>0</v>
      </c>
      <c r="K260" s="41">
        <f>K261+K262</f>
        <v>0</v>
      </c>
      <c r="L260" s="41">
        <f>L261+L262</f>
        <v>0</v>
      </c>
    </row>
    <row r="261" spans="1:12" ht="27" hidden="1" customHeight="1" collapsed="1">
      <c r="A261" s="51">
        <v>3</v>
      </c>
      <c r="B261" s="52">
        <v>2</v>
      </c>
      <c r="C261" s="52">
        <v>1</v>
      </c>
      <c r="D261" s="52">
        <v>7</v>
      </c>
      <c r="E261" s="52">
        <v>1</v>
      </c>
      <c r="F261" s="54">
        <v>1</v>
      </c>
      <c r="G261" s="53" t="s">
        <v>190</v>
      </c>
      <c r="H261" s="40">
        <v>231</v>
      </c>
      <c r="I261" s="57">
        <v>0</v>
      </c>
      <c r="J261" s="58">
        <v>0</v>
      </c>
      <c r="K261" s="58">
        <v>0</v>
      </c>
      <c r="L261" s="58">
        <v>0</v>
      </c>
    </row>
    <row r="262" spans="1:12" ht="24.75" hidden="1" customHeight="1" collapsed="1">
      <c r="A262" s="51">
        <v>3</v>
      </c>
      <c r="B262" s="52">
        <v>2</v>
      </c>
      <c r="C262" s="52">
        <v>1</v>
      </c>
      <c r="D262" s="52">
        <v>7</v>
      </c>
      <c r="E262" s="52">
        <v>1</v>
      </c>
      <c r="F262" s="54">
        <v>2</v>
      </c>
      <c r="G262" s="53" t="s">
        <v>191</v>
      </c>
      <c r="H262" s="40">
        <v>232</v>
      </c>
      <c r="I262" s="58">
        <v>0</v>
      </c>
      <c r="J262" s="58">
        <v>0</v>
      </c>
      <c r="K262" s="58">
        <v>0</v>
      </c>
      <c r="L262" s="58">
        <v>0</v>
      </c>
    </row>
    <row r="263" spans="1:12" ht="38.25" hidden="1" customHeight="1" collapsed="1">
      <c r="A263" s="51">
        <v>3</v>
      </c>
      <c r="B263" s="52">
        <v>2</v>
      </c>
      <c r="C263" s="52">
        <v>2</v>
      </c>
      <c r="D263" s="107"/>
      <c r="E263" s="107"/>
      <c r="F263" s="108"/>
      <c r="G263" s="53" t="s">
        <v>192</v>
      </c>
      <c r="H263" s="40">
        <v>233</v>
      </c>
      <c r="I263" s="41">
        <f>SUM(I264+I273+I277+I281+I285+I288+I291)</f>
        <v>0</v>
      </c>
      <c r="J263" s="81">
        <f>SUM(J264+J273+J277+J281+J285+J288+J291)</f>
        <v>0</v>
      </c>
      <c r="K263" s="42">
        <f>SUM(K264+K273+K277+K281+K285+K288+K291)</f>
        <v>0</v>
      </c>
      <c r="L263" s="42">
        <f>SUM(L264+L273+L277+L281+L285+L288+L291)</f>
        <v>0</v>
      </c>
    </row>
    <row r="264" spans="1:12" hidden="1" collapsed="1">
      <c r="A264" s="51">
        <v>3</v>
      </c>
      <c r="B264" s="52">
        <v>2</v>
      </c>
      <c r="C264" s="52">
        <v>2</v>
      </c>
      <c r="D264" s="52">
        <v>1</v>
      </c>
      <c r="E264" s="52"/>
      <c r="F264" s="54"/>
      <c r="G264" s="53" t="s">
        <v>193</v>
      </c>
      <c r="H264" s="40">
        <v>234</v>
      </c>
      <c r="I264" s="41">
        <f>I265</f>
        <v>0</v>
      </c>
      <c r="J264" s="41">
        <f>J265</f>
        <v>0</v>
      </c>
      <c r="K264" s="41">
        <f>K265</f>
        <v>0</v>
      </c>
      <c r="L264" s="41">
        <f>L265</f>
        <v>0</v>
      </c>
    </row>
    <row r="265" spans="1:12" hidden="1" collapsed="1">
      <c r="A265" s="55">
        <v>3</v>
      </c>
      <c r="B265" s="51">
        <v>2</v>
      </c>
      <c r="C265" s="52">
        <v>2</v>
      </c>
      <c r="D265" s="52">
        <v>1</v>
      </c>
      <c r="E265" s="52">
        <v>1</v>
      </c>
      <c r="F265" s="54"/>
      <c r="G265" s="53" t="s">
        <v>171</v>
      </c>
      <c r="H265" s="40">
        <v>235</v>
      </c>
      <c r="I265" s="41">
        <f>SUM(I266)</f>
        <v>0</v>
      </c>
      <c r="J265" s="41">
        <f>SUM(J266)</f>
        <v>0</v>
      </c>
      <c r="K265" s="41">
        <f>SUM(K266)</f>
        <v>0</v>
      </c>
      <c r="L265" s="41">
        <f>SUM(L266)</f>
        <v>0</v>
      </c>
    </row>
    <row r="266" spans="1:12" hidden="1" collapsed="1">
      <c r="A266" s="55">
        <v>3</v>
      </c>
      <c r="B266" s="51">
        <v>2</v>
      </c>
      <c r="C266" s="52">
        <v>2</v>
      </c>
      <c r="D266" s="52">
        <v>1</v>
      </c>
      <c r="E266" s="52">
        <v>1</v>
      </c>
      <c r="F266" s="54">
        <v>1</v>
      </c>
      <c r="G266" s="53" t="s">
        <v>171</v>
      </c>
      <c r="H266" s="40">
        <v>236</v>
      </c>
      <c r="I266" s="58">
        <v>0</v>
      </c>
      <c r="J266" s="58">
        <v>0</v>
      </c>
      <c r="K266" s="58">
        <v>0</v>
      </c>
      <c r="L266" s="58">
        <v>0</v>
      </c>
    </row>
    <row r="267" spans="1:12" ht="15" hidden="1" customHeight="1" collapsed="1">
      <c r="A267" s="55">
        <v>3</v>
      </c>
      <c r="B267" s="51">
        <v>2</v>
      </c>
      <c r="C267" s="52">
        <v>2</v>
      </c>
      <c r="D267" s="52">
        <v>1</v>
      </c>
      <c r="E267" s="52">
        <v>2</v>
      </c>
      <c r="F267" s="54"/>
      <c r="G267" s="53" t="s">
        <v>194</v>
      </c>
      <c r="H267" s="40">
        <v>237</v>
      </c>
      <c r="I267" s="41">
        <f>SUM(I268:I269)</f>
        <v>0</v>
      </c>
      <c r="J267" s="41">
        <f>SUM(J268:J269)</f>
        <v>0</v>
      </c>
      <c r="K267" s="41">
        <f>SUM(K268:K269)</f>
        <v>0</v>
      </c>
      <c r="L267" s="41">
        <f>SUM(L268:L269)</f>
        <v>0</v>
      </c>
    </row>
    <row r="268" spans="1:12" ht="15" hidden="1" customHeight="1" collapsed="1">
      <c r="A268" s="55">
        <v>3</v>
      </c>
      <c r="B268" s="51">
        <v>2</v>
      </c>
      <c r="C268" s="52">
        <v>2</v>
      </c>
      <c r="D268" s="52">
        <v>1</v>
      </c>
      <c r="E268" s="52">
        <v>2</v>
      </c>
      <c r="F268" s="54">
        <v>1</v>
      </c>
      <c r="G268" s="53" t="s">
        <v>173</v>
      </c>
      <c r="H268" s="40">
        <v>238</v>
      </c>
      <c r="I268" s="58">
        <v>0</v>
      </c>
      <c r="J268" s="57">
        <v>0</v>
      </c>
      <c r="K268" s="58">
        <v>0</v>
      </c>
      <c r="L268" s="58">
        <v>0</v>
      </c>
    </row>
    <row r="269" spans="1:12" ht="15" hidden="1" customHeight="1" collapsed="1">
      <c r="A269" s="55">
        <v>3</v>
      </c>
      <c r="B269" s="51">
        <v>2</v>
      </c>
      <c r="C269" s="52">
        <v>2</v>
      </c>
      <c r="D269" s="52">
        <v>1</v>
      </c>
      <c r="E269" s="52">
        <v>2</v>
      </c>
      <c r="F269" s="54">
        <v>2</v>
      </c>
      <c r="G269" s="53" t="s">
        <v>174</v>
      </c>
      <c r="H269" s="40">
        <v>239</v>
      </c>
      <c r="I269" s="58">
        <v>0</v>
      </c>
      <c r="J269" s="57">
        <v>0</v>
      </c>
      <c r="K269" s="58">
        <v>0</v>
      </c>
      <c r="L269" s="58">
        <v>0</v>
      </c>
    </row>
    <row r="270" spans="1:12" ht="15" hidden="1" customHeight="1" collapsed="1">
      <c r="A270" s="55">
        <v>3</v>
      </c>
      <c r="B270" s="51">
        <v>2</v>
      </c>
      <c r="C270" s="52">
        <v>2</v>
      </c>
      <c r="D270" s="52">
        <v>1</v>
      </c>
      <c r="E270" s="52">
        <v>3</v>
      </c>
      <c r="F270" s="54"/>
      <c r="G270" s="53" t="s">
        <v>175</v>
      </c>
      <c r="H270" s="40">
        <v>240</v>
      </c>
      <c r="I270" s="41">
        <f>SUM(I271:I272)</f>
        <v>0</v>
      </c>
      <c r="J270" s="41">
        <f>SUM(J271:J272)</f>
        <v>0</v>
      </c>
      <c r="K270" s="41">
        <f>SUM(K271:K272)</f>
        <v>0</v>
      </c>
      <c r="L270" s="41">
        <f>SUM(L271:L272)</f>
        <v>0</v>
      </c>
    </row>
    <row r="271" spans="1:12" ht="15" hidden="1" customHeight="1" collapsed="1">
      <c r="A271" s="55">
        <v>3</v>
      </c>
      <c r="B271" s="51">
        <v>2</v>
      </c>
      <c r="C271" s="52">
        <v>2</v>
      </c>
      <c r="D271" s="52">
        <v>1</v>
      </c>
      <c r="E271" s="52">
        <v>3</v>
      </c>
      <c r="F271" s="54">
        <v>1</v>
      </c>
      <c r="G271" s="53" t="s">
        <v>176</v>
      </c>
      <c r="H271" s="40">
        <v>241</v>
      </c>
      <c r="I271" s="58">
        <v>0</v>
      </c>
      <c r="J271" s="57">
        <v>0</v>
      </c>
      <c r="K271" s="58">
        <v>0</v>
      </c>
      <c r="L271" s="58">
        <v>0</v>
      </c>
    </row>
    <row r="272" spans="1:12" ht="15" hidden="1" customHeight="1" collapsed="1">
      <c r="A272" s="55">
        <v>3</v>
      </c>
      <c r="B272" s="51">
        <v>2</v>
      </c>
      <c r="C272" s="52">
        <v>2</v>
      </c>
      <c r="D272" s="52">
        <v>1</v>
      </c>
      <c r="E272" s="52">
        <v>3</v>
      </c>
      <c r="F272" s="54">
        <v>2</v>
      </c>
      <c r="G272" s="53" t="s">
        <v>195</v>
      </c>
      <c r="H272" s="40">
        <v>242</v>
      </c>
      <c r="I272" s="58">
        <v>0</v>
      </c>
      <c r="J272" s="57">
        <v>0</v>
      </c>
      <c r="K272" s="58">
        <v>0</v>
      </c>
      <c r="L272" s="58">
        <v>0</v>
      </c>
    </row>
    <row r="273" spans="1:12" ht="25.5" hidden="1" customHeight="1" collapsed="1">
      <c r="A273" s="55">
        <v>3</v>
      </c>
      <c r="B273" s="51">
        <v>2</v>
      </c>
      <c r="C273" s="52">
        <v>2</v>
      </c>
      <c r="D273" s="52">
        <v>2</v>
      </c>
      <c r="E273" s="52"/>
      <c r="F273" s="54"/>
      <c r="G273" s="53" t="s">
        <v>196</v>
      </c>
      <c r="H273" s="40">
        <v>243</v>
      </c>
      <c r="I273" s="41">
        <f>I274</f>
        <v>0</v>
      </c>
      <c r="J273" s="42">
        <f>J274</f>
        <v>0</v>
      </c>
      <c r="K273" s="41">
        <f>K274</f>
        <v>0</v>
      </c>
      <c r="L273" s="42">
        <f>L274</f>
        <v>0</v>
      </c>
    </row>
    <row r="274" spans="1:12" ht="20.25" hidden="1" customHeight="1" collapsed="1">
      <c r="A274" s="51">
        <v>3</v>
      </c>
      <c r="B274" s="52">
        <v>2</v>
      </c>
      <c r="C274" s="44">
        <v>2</v>
      </c>
      <c r="D274" s="44">
        <v>2</v>
      </c>
      <c r="E274" s="44">
        <v>1</v>
      </c>
      <c r="F274" s="47"/>
      <c r="G274" s="53" t="s">
        <v>196</v>
      </c>
      <c r="H274" s="40">
        <v>244</v>
      </c>
      <c r="I274" s="61">
        <f>SUM(I275:I276)</f>
        <v>0</v>
      </c>
      <c r="J274" s="82">
        <f>SUM(J275:J276)</f>
        <v>0</v>
      </c>
      <c r="K274" s="62">
        <f>SUM(K275:K276)</f>
        <v>0</v>
      </c>
      <c r="L274" s="62">
        <f>SUM(L275:L276)</f>
        <v>0</v>
      </c>
    </row>
    <row r="275" spans="1:12" ht="25.5" hidden="1" customHeight="1" collapsed="1">
      <c r="A275" s="51">
        <v>3</v>
      </c>
      <c r="B275" s="52">
        <v>2</v>
      </c>
      <c r="C275" s="52">
        <v>2</v>
      </c>
      <c r="D275" s="52">
        <v>2</v>
      </c>
      <c r="E275" s="52">
        <v>1</v>
      </c>
      <c r="F275" s="54">
        <v>1</v>
      </c>
      <c r="G275" s="53" t="s">
        <v>197</v>
      </c>
      <c r="H275" s="40">
        <v>245</v>
      </c>
      <c r="I275" s="58">
        <v>0</v>
      </c>
      <c r="J275" s="58">
        <v>0</v>
      </c>
      <c r="K275" s="58">
        <v>0</v>
      </c>
      <c r="L275" s="58">
        <v>0</v>
      </c>
    </row>
    <row r="276" spans="1:12" ht="25.5" hidden="1" customHeight="1" collapsed="1">
      <c r="A276" s="51">
        <v>3</v>
      </c>
      <c r="B276" s="52">
        <v>2</v>
      </c>
      <c r="C276" s="52">
        <v>2</v>
      </c>
      <c r="D276" s="52">
        <v>2</v>
      </c>
      <c r="E276" s="52">
        <v>1</v>
      </c>
      <c r="F276" s="54">
        <v>2</v>
      </c>
      <c r="G276" s="55" t="s">
        <v>198</v>
      </c>
      <c r="H276" s="40">
        <v>246</v>
      </c>
      <c r="I276" s="58">
        <v>0</v>
      </c>
      <c r="J276" s="58">
        <v>0</v>
      </c>
      <c r="K276" s="58">
        <v>0</v>
      </c>
      <c r="L276" s="58">
        <v>0</v>
      </c>
    </row>
    <row r="277" spans="1:12" ht="25.5" hidden="1" customHeight="1" collapsed="1">
      <c r="A277" s="51">
        <v>3</v>
      </c>
      <c r="B277" s="52">
        <v>2</v>
      </c>
      <c r="C277" s="52">
        <v>2</v>
      </c>
      <c r="D277" s="52">
        <v>3</v>
      </c>
      <c r="E277" s="52"/>
      <c r="F277" s="54"/>
      <c r="G277" s="53" t="s">
        <v>199</v>
      </c>
      <c r="H277" s="40">
        <v>247</v>
      </c>
      <c r="I277" s="41">
        <f>I278</f>
        <v>0</v>
      </c>
      <c r="J277" s="81">
        <f>J278</f>
        <v>0</v>
      </c>
      <c r="K277" s="42">
        <f>K278</f>
        <v>0</v>
      </c>
      <c r="L277" s="42">
        <f>L278</f>
        <v>0</v>
      </c>
    </row>
    <row r="278" spans="1:12" ht="30" hidden="1" customHeight="1" collapsed="1">
      <c r="A278" s="46">
        <v>3</v>
      </c>
      <c r="B278" s="52">
        <v>2</v>
      </c>
      <c r="C278" s="52">
        <v>2</v>
      </c>
      <c r="D278" s="52">
        <v>3</v>
      </c>
      <c r="E278" s="52">
        <v>1</v>
      </c>
      <c r="F278" s="54"/>
      <c r="G278" s="53" t="s">
        <v>199</v>
      </c>
      <c r="H278" s="40">
        <v>248</v>
      </c>
      <c r="I278" s="41">
        <f>I279+I280</f>
        <v>0</v>
      </c>
      <c r="J278" s="41">
        <f>J279+J280</f>
        <v>0</v>
      </c>
      <c r="K278" s="41">
        <f>K279+K280</f>
        <v>0</v>
      </c>
      <c r="L278" s="41">
        <f>L279+L280</f>
        <v>0</v>
      </c>
    </row>
    <row r="279" spans="1:12" ht="31.5" hidden="1" customHeight="1" collapsed="1">
      <c r="A279" s="46">
        <v>3</v>
      </c>
      <c r="B279" s="52">
        <v>2</v>
      </c>
      <c r="C279" s="52">
        <v>2</v>
      </c>
      <c r="D279" s="52">
        <v>3</v>
      </c>
      <c r="E279" s="52">
        <v>1</v>
      </c>
      <c r="F279" s="54">
        <v>1</v>
      </c>
      <c r="G279" s="53" t="s">
        <v>200</v>
      </c>
      <c r="H279" s="40">
        <v>249</v>
      </c>
      <c r="I279" s="58">
        <v>0</v>
      </c>
      <c r="J279" s="58">
        <v>0</v>
      </c>
      <c r="K279" s="58">
        <v>0</v>
      </c>
      <c r="L279" s="58">
        <v>0</v>
      </c>
    </row>
    <row r="280" spans="1:12" ht="25.5" hidden="1" customHeight="1" collapsed="1">
      <c r="A280" s="46">
        <v>3</v>
      </c>
      <c r="B280" s="52">
        <v>2</v>
      </c>
      <c r="C280" s="52">
        <v>2</v>
      </c>
      <c r="D280" s="52">
        <v>3</v>
      </c>
      <c r="E280" s="52">
        <v>1</v>
      </c>
      <c r="F280" s="54">
        <v>2</v>
      </c>
      <c r="G280" s="53" t="s">
        <v>201</v>
      </c>
      <c r="H280" s="40">
        <v>250</v>
      </c>
      <c r="I280" s="58">
        <v>0</v>
      </c>
      <c r="J280" s="58">
        <v>0</v>
      </c>
      <c r="K280" s="58">
        <v>0</v>
      </c>
      <c r="L280" s="58">
        <v>0</v>
      </c>
    </row>
    <row r="281" spans="1:12" ht="22.5" hidden="1" customHeight="1" collapsed="1">
      <c r="A281" s="51">
        <v>3</v>
      </c>
      <c r="B281" s="52">
        <v>2</v>
      </c>
      <c r="C281" s="52">
        <v>2</v>
      </c>
      <c r="D281" s="52">
        <v>4</v>
      </c>
      <c r="E281" s="52"/>
      <c r="F281" s="54"/>
      <c r="G281" s="53" t="s">
        <v>202</v>
      </c>
      <c r="H281" s="40">
        <v>251</v>
      </c>
      <c r="I281" s="41">
        <f>I282</f>
        <v>0</v>
      </c>
      <c r="J281" s="81">
        <f>J282</f>
        <v>0</v>
      </c>
      <c r="K281" s="42">
        <f>K282</f>
        <v>0</v>
      </c>
      <c r="L281" s="42">
        <f>L282</f>
        <v>0</v>
      </c>
    </row>
    <row r="282" spans="1:12" hidden="1" collapsed="1">
      <c r="A282" s="51">
        <v>3</v>
      </c>
      <c r="B282" s="52">
        <v>2</v>
      </c>
      <c r="C282" s="52">
        <v>2</v>
      </c>
      <c r="D282" s="52">
        <v>4</v>
      </c>
      <c r="E282" s="52">
        <v>1</v>
      </c>
      <c r="F282" s="54"/>
      <c r="G282" s="53" t="s">
        <v>202</v>
      </c>
      <c r="H282" s="40">
        <v>252</v>
      </c>
      <c r="I282" s="41">
        <f>SUM(I283:I284)</f>
        <v>0</v>
      </c>
      <c r="J282" s="81">
        <f>SUM(J283:J284)</f>
        <v>0</v>
      </c>
      <c r="K282" s="42">
        <f>SUM(K283:K284)</f>
        <v>0</v>
      </c>
      <c r="L282" s="42">
        <f>SUM(L283:L284)</f>
        <v>0</v>
      </c>
    </row>
    <row r="283" spans="1:12" ht="30.75" hidden="1" customHeight="1" collapsed="1">
      <c r="A283" s="51">
        <v>3</v>
      </c>
      <c r="B283" s="52">
        <v>2</v>
      </c>
      <c r="C283" s="52">
        <v>2</v>
      </c>
      <c r="D283" s="52">
        <v>4</v>
      </c>
      <c r="E283" s="52">
        <v>1</v>
      </c>
      <c r="F283" s="54">
        <v>1</v>
      </c>
      <c r="G283" s="53" t="s">
        <v>203</v>
      </c>
      <c r="H283" s="40">
        <v>253</v>
      </c>
      <c r="I283" s="58">
        <v>0</v>
      </c>
      <c r="J283" s="58">
        <v>0</v>
      </c>
      <c r="K283" s="58">
        <v>0</v>
      </c>
      <c r="L283" s="58">
        <v>0</v>
      </c>
    </row>
    <row r="284" spans="1:12" ht="27.75" hidden="1" customHeight="1" collapsed="1">
      <c r="A284" s="46">
        <v>3</v>
      </c>
      <c r="B284" s="44">
        <v>2</v>
      </c>
      <c r="C284" s="44">
        <v>2</v>
      </c>
      <c r="D284" s="44">
        <v>4</v>
      </c>
      <c r="E284" s="44">
        <v>1</v>
      </c>
      <c r="F284" s="47">
        <v>2</v>
      </c>
      <c r="G284" s="55" t="s">
        <v>204</v>
      </c>
      <c r="H284" s="40">
        <v>254</v>
      </c>
      <c r="I284" s="58">
        <v>0</v>
      </c>
      <c r="J284" s="58">
        <v>0</v>
      </c>
      <c r="K284" s="58">
        <v>0</v>
      </c>
      <c r="L284" s="58">
        <v>0</v>
      </c>
    </row>
    <row r="285" spans="1:12" ht="14.25" hidden="1" customHeight="1" collapsed="1">
      <c r="A285" s="51">
        <v>3</v>
      </c>
      <c r="B285" s="52">
        <v>2</v>
      </c>
      <c r="C285" s="52">
        <v>2</v>
      </c>
      <c r="D285" s="52">
        <v>5</v>
      </c>
      <c r="E285" s="52"/>
      <c r="F285" s="54"/>
      <c r="G285" s="53" t="s">
        <v>205</v>
      </c>
      <c r="H285" s="40">
        <v>255</v>
      </c>
      <c r="I285" s="41">
        <f t="shared" ref="I285:L286" si="27">I286</f>
        <v>0</v>
      </c>
      <c r="J285" s="81">
        <f t="shared" si="27"/>
        <v>0</v>
      </c>
      <c r="K285" s="42">
        <f t="shared" si="27"/>
        <v>0</v>
      </c>
      <c r="L285" s="42">
        <f t="shared" si="27"/>
        <v>0</v>
      </c>
    </row>
    <row r="286" spans="1:12" ht="15.75" hidden="1" customHeight="1" collapsed="1">
      <c r="A286" s="51">
        <v>3</v>
      </c>
      <c r="B286" s="52">
        <v>2</v>
      </c>
      <c r="C286" s="52">
        <v>2</v>
      </c>
      <c r="D286" s="52">
        <v>5</v>
      </c>
      <c r="E286" s="52">
        <v>1</v>
      </c>
      <c r="F286" s="54"/>
      <c r="G286" s="53" t="s">
        <v>205</v>
      </c>
      <c r="H286" s="40">
        <v>256</v>
      </c>
      <c r="I286" s="41">
        <f t="shared" si="27"/>
        <v>0</v>
      </c>
      <c r="J286" s="81">
        <f t="shared" si="27"/>
        <v>0</v>
      </c>
      <c r="K286" s="42">
        <f t="shared" si="27"/>
        <v>0</v>
      </c>
      <c r="L286" s="42">
        <f t="shared" si="27"/>
        <v>0</v>
      </c>
    </row>
    <row r="287" spans="1:12" ht="15.75" hidden="1" customHeight="1" collapsed="1">
      <c r="A287" s="51">
        <v>3</v>
      </c>
      <c r="B287" s="52">
        <v>2</v>
      </c>
      <c r="C287" s="52">
        <v>2</v>
      </c>
      <c r="D287" s="52">
        <v>5</v>
      </c>
      <c r="E287" s="52">
        <v>1</v>
      </c>
      <c r="F287" s="54">
        <v>1</v>
      </c>
      <c r="G287" s="53" t="s">
        <v>205</v>
      </c>
      <c r="H287" s="40">
        <v>257</v>
      </c>
      <c r="I287" s="58">
        <v>0</v>
      </c>
      <c r="J287" s="58">
        <v>0</v>
      </c>
      <c r="K287" s="58">
        <v>0</v>
      </c>
      <c r="L287" s="58">
        <v>0</v>
      </c>
    </row>
    <row r="288" spans="1:12" ht="14.25" hidden="1" customHeight="1" collapsed="1">
      <c r="A288" s="51">
        <v>3</v>
      </c>
      <c r="B288" s="52">
        <v>2</v>
      </c>
      <c r="C288" s="52">
        <v>2</v>
      </c>
      <c r="D288" s="52">
        <v>6</v>
      </c>
      <c r="E288" s="52"/>
      <c r="F288" s="54"/>
      <c r="G288" s="53" t="s">
        <v>188</v>
      </c>
      <c r="H288" s="40">
        <v>258</v>
      </c>
      <c r="I288" s="41">
        <f t="shared" ref="I288:L289" si="28">I289</f>
        <v>0</v>
      </c>
      <c r="J288" s="109">
        <f t="shared" si="28"/>
        <v>0</v>
      </c>
      <c r="K288" s="42">
        <f t="shared" si="28"/>
        <v>0</v>
      </c>
      <c r="L288" s="42">
        <f t="shared" si="28"/>
        <v>0</v>
      </c>
    </row>
    <row r="289" spans="1:12" ht="15" hidden="1" customHeight="1" collapsed="1">
      <c r="A289" s="51">
        <v>3</v>
      </c>
      <c r="B289" s="52">
        <v>2</v>
      </c>
      <c r="C289" s="52">
        <v>2</v>
      </c>
      <c r="D289" s="52">
        <v>6</v>
      </c>
      <c r="E289" s="52">
        <v>1</v>
      </c>
      <c r="F289" s="54"/>
      <c r="G289" s="53" t="s">
        <v>188</v>
      </c>
      <c r="H289" s="40">
        <v>259</v>
      </c>
      <c r="I289" s="41">
        <f t="shared" si="28"/>
        <v>0</v>
      </c>
      <c r="J289" s="109">
        <f t="shared" si="28"/>
        <v>0</v>
      </c>
      <c r="K289" s="42">
        <f t="shared" si="28"/>
        <v>0</v>
      </c>
      <c r="L289" s="42">
        <f t="shared" si="28"/>
        <v>0</v>
      </c>
    </row>
    <row r="290" spans="1:12" ht="15" hidden="1" customHeight="1" collapsed="1">
      <c r="A290" s="51">
        <v>3</v>
      </c>
      <c r="B290" s="73">
        <v>2</v>
      </c>
      <c r="C290" s="73">
        <v>2</v>
      </c>
      <c r="D290" s="52">
        <v>6</v>
      </c>
      <c r="E290" s="73">
        <v>1</v>
      </c>
      <c r="F290" s="74">
        <v>1</v>
      </c>
      <c r="G290" s="75" t="s">
        <v>188</v>
      </c>
      <c r="H290" s="40">
        <v>260</v>
      </c>
      <c r="I290" s="58">
        <v>0</v>
      </c>
      <c r="J290" s="58">
        <v>0</v>
      </c>
      <c r="K290" s="58">
        <v>0</v>
      </c>
      <c r="L290" s="58">
        <v>0</v>
      </c>
    </row>
    <row r="291" spans="1:12" ht="14.25" hidden="1" customHeight="1" collapsed="1">
      <c r="A291" s="55">
        <v>3</v>
      </c>
      <c r="B291" s="51">
        <v>2</v>
      </c>
      <c r="C291" s="52">
        <v>2</v>
      </c>
      <c r="D291" s="52">
        <v>7</v>
      </c>
      <c r="E291" s="52"/>
      <c r="F291" s="54"/>
      <c r="G291" s="53" t="s">
        <v>189</v>
      </c>
      <c r="H291" s="40">
        <v>261</v>
      </c>
      <c r="I291" s="41">
        <f>I292</f>
        <v>0</v>
      </c>
      <c r="J291" s="109">
        <f>J292</f>
        <v>0</v>
      </c>
      <c r="K291" s="42">
        <f>K292</f>
        <v>0</v>
      </c>
      <c r="L291" s="42">
        <f>L292</f>
        <v>0</v>
      </c>
    </row>
    <row r="292" spans="1:12" ht="15" hidden="1" customHeight="1" collapsed="1">
      <c r="A292" s="55">
        <v>3</v>
      </c>
      <c r="B292" s="51">
        <v>2</v>
      </c>
      <c r="C292" s="52">
        <v>2</v>
      </c>
      <c r="D292" s="52">
        <v>7</v>
      </c>
      <c r="E292" s="52">
        <v>1</v>
      </c>
      <c r="F292" s="54"/>
      <c r="G292" s="53" t="s">
        <v>189</v>
      </c>
      <c r="H292" s="40">
        <v>262</v>
      </c>
      <c r="I292" s="41">
        <f>I293+I294</f>
        <v>0</v>
      </c>
      <c r="J292" s="41">
        <f>J293+J294</f>
        <v>0</v>
      </c>
      <c r="K292" s="41">
        <f>K293+K294</f>
        <v>0</v>
      </c>
      <c r="L292" s="41">
        <f>L293+L294</f>
        <v>0</v>
      </c>
    </row>
    <row r="293" spans="1:12" ht="27.75" hidden="1" customHeight="1" collapsed="1">
      <c r="A293" s="55">
        <v>3</v>
      </c>
      <c r="B293" s="51">
        <v>2</v>
      </c>
      <c r="C293" s="51">
        <v>2</v>
      </c>
      <c r="D293" s="52">
        <v>7</v>
      </c>
      <c r="E293" s="52">
        <v>1</v>
      </c>
      <c r="F293" s="54">
        <v>1</v>
      </c>
      <c r="G293" s="53" t="s">
        <v>190</v>
      </c>
      <c r="H293" s="40">
        <v>263</v>
      </c>
      <c r="I293" s="58">
        <v>0</v>
      </c>
      <c r="J293" s="58">
        <v>0</v>
      </c>
      <c r="K293" s="58">
        <v>0</v>
      </c>
      <c r="L293" s="58">
        <v>0</v>
      </c>
    </row>
    <row r="294" spans="1:12" ht="25.5" hidden="1" customHeight="1" collapsed="1">
      <c r="A294" s="55">
        <v>3</v>
      </c>
      <c r="B294" s="51">
        <v>2</v>
      </c>
      <c r="C294" s="51">
        <v>2</v>
      </c>
      <c r="D294" s="52">
        <v>7</v>
      </c>
      <c r="E294" s="52">
        <v>1</v>
      </c>
      <c r="F294" s="54">
        <v>2</v>
      </c>
      <c r="G294" s="53" t="s">
        <v>191</v>
      </c>
      <c r="H294" s="40">
        <v>264</v>
      </c>
      <c r="I294" s="58">
        <v>0</v>
      </c>
      <c r="J294" s="58">
        <v>0</v>
      </c>
      <c r="K294" s="58">
        <v>0</v>
      </c>
      <c r="L294" s="58">
        <v>0</v>
      </c>
    </row>
    <row r="295" spans="1:12" ht="30" hidden="1" customHeight="1" collapsed="1">
      <c r="A295" s="59">
        <v>3</v>
      </c>
      <c r="B295" s="59">
        <v>3</v>
      </c>
      <c r="C295" s="36"/>
      <c r="D295" s="37"/>
      <c r="E295" s="37"/>
      <c r="F295" s="39"/>
      <c r="G295" s="38" t="s">
        <v>206</v>
      </c>
      <c r="H295" s="40">
        <v>265</v>
      </c>
      <c r="I295" s="41">
        <f>SUM(I296+I328)</f>
        <v>0</v>
      </c>
      <c r="J295" s="109">
        <f>SUM(J296+J328)</f>
        <v>0</v>
      </c>
      <c r="K295" s="42">
        <f>SUM(K296+K328)</f>
        <v>0</v>
      </c>
      <c r="L295" s="42">
        <f>SUM(L296+L328)</f>
        <v>0</v>
      </c>
    </row>
    <row r="296" spans="1:12" ht="40.5" hidden="1" customHeight="1" collapsed="1">
      <c r="A296" s="55">
        <v>3</v>
      </c>
      <c r="B296" s="55">
        <v>3</v>
      </c>
      <c r="C296" s="51">
        <v>1</v>
      </c>
      <c r="D296" s="52"/>
      <c r="E296" s="52"/>
      <c r="F296" s="54"/>
      <c r="G296" s="53" t="s">
        <v>207</v>
      </c>
      <c r="H296" s="40">
        <v>266</v>
      </c>
      <c r="I296" s="41">
        <f>SUM(I297+I306+I310+I314+I318+I321+I324)</f>
        <v>0</v>
      </c>
      <c r="J296" s="109">
        <f>SUM(J297+J306+J310+J314+J318+J321+J324)</f>
        <v>0</v>
      </c>
      <c r="K296" s="42">
        <f>SUM(K297+K306+K310+K314+K318+K321+K324)</f>
        <v>0</v>
      </c>
      <c r="L296" s="42">
        <f>SUM(L297+L306+L310+L314+L318+L321+L324)</f>
        <v>0</v>
      </c>
    </row>
    <row r="297" spans="1:12" ht="15" hidden="1" customHeight="1" collapsed="1">
      <c r="A297" s="55">
        <v>3</v>
      </c>
      <c r="B297" s="55">
        <v>3</v>
      </c>
      <c r="C297" s="51">
        <v>1</v>
      </c>
      <c r="D297" s="52">
        <v>1</v>
      </c>
      <c r="E297" s="52"/>
      <c r="F297" s="54"/>
      <c r="G297" s="53" t="s">
        <v>193</v>
      </c>
      <c r="H297" s="40">
        <v>267</v>
      </c>
      <c r="I297" s="41">
        <f>SUM(I298+I300+I303)</f>
        <v>0</v>
      </c>
      <c r="J297" s="41">
        <f>SUM(J298+J300+J303)</f>
        <v>0</v>
      </c>
      <c r="K297" s="41">
        <f>SUM(K298+K300+K303)</f>
        <v>0</v>
      </c>
      <c r="L297" s="41">
        <f>SUM(L298+L300+L303)</f>
        <v>0</v>
      </c>
    </row>
    <row r="298" spans="1:12" ht="12.75" hidden="1" customHeight="1" collapsed="1">
      <c r="A298" s="55">
        <v>3</v>
      </c>
      <c r="B298" s="55">
        <v>3</v>
      </c>
      <c r="C298" s="51">
        <v>1</v>
      </c>
      <c r="D298" s="52">
        <v>1</v>
      </c>
      <c r="E298" s="52">
        <v>1</v>
      </c>
      <c r="F298" s="54"/>
      <c r="G298" s="53" t="s">
        <v>171</v>
      </c>
      <c r="H298" s="40">
        <v>268</v>
      </c>
      <c r="I298" s="41">
        <f>SUM(I299:I299)</f>
        <v>0</v>
      </c>
      <c r="J298" s="109">
        <f>SUM(J299:J299)</f>
        <v>0</v>
      </c>
      <c r="K298" s="42">
        <f>SUM(K299:K299)</f>
        <v>0</v>
      </c>
      <c r="L298" s="42">
        <f>SUM(L299:L299)</f>
        <v>0</v>
      </c>
    </row>
    <row r="299" spans="1:12" ht="15" hidden="1" customHeight="1" collapsed="1">
      <c r="A299" s="55">
        <v>3</v>
      </c>
      <c r="B299" s="55">
        <v>3</v>
      </c>
      <c r="C299" s="51">
        <v>1</v>
      </c>
      <c r="D299" s="52">
        <v>1</v>
      </c>
      <c r="E299" s="52">
        <v>1</v>
      </c>
      <c r="F299" s="54">
        <v>1</v>
      </c>
      <c r="G299" s="53" t="s">
        <v>171</v>
      </c>
      <c r="H299" s="40">
        <v>269</v>
      </c>
      <c r="I299" s="58">
        <v>0</v>
      </c>
      <c r="J299" s="58">
        <v>0</v>
      </c>
      <c r="K299" s="58">
        <v>0</v>
      </c>
      <c r="L299" s="58">
        <v>0</v>
      </c>
    </row>
    <row r="300" spans="1:12" ht="14.25" hidden="1" customHeight="1" collapsed="1">
      <c r="A300" s="55">
        <v>3</v>
      </c>
      <c r="B300" s="55">
        <v>3</v>
      </c>
      <c r="C300" s="51">
        <v>1</v>
      </c>
      <c r="D300" s="52">
        <v>1</v>
      </c>
      <c r="E300" s="52">
        <v>2</v>
      </c>
      <c r="F300" s="54"/>
      <c r="G300" s="53" t="s">
        <v>194</v>
      </c>
      <c r="H300" s="40">
        <v>270</v>
      </c>
      <c r="I300" s="41">
        <f>SUM(I301:I302)</f>
        <v>0</v>
      </c>
      <c r="J300" s="41">
        <f>SUM(J301:J302)</f>
        <v>0</v>
      </c>
      <c r="K300" s="41">
        <f>SUM(K301:K302)</f>
        <v>0</v>
      </c>
      <c r="L300" s="41">
        <f>SUM(L301:L302)</f>
        <v>0</v>
      </c>
    </row>
    <row r="301" spans="1:12" ht="14.25" hidden="1" customHeight="1" collapsed="1">
      <c r="A301" s="55">
        <v>3</v>
      </c>
      <c r="B301" s="55">
        <v>3</v>
      </c>
      <c r="C301" s="51">
        <v>1</v>
      </c>
      <c r="D301" s="52">
        <v>1</v>
      </c>
      <c r="E301" s="52">
        <v>2</v>
      </c>
      <c r="F301" s="54">
        <v>1</v>
      </c>
      <c r="G301" s="53" t="s">
        <v>173</v>
      </c>
      <c r="H301" s="40">
        <v>271</v>
      </c>
      <c r="I301" s="58">
        <v>0</v>
      </c>
      <c r="J301" s="58">
        <v>0</v>
      </c>
      <c r="K301" s="58">
        <v>0</v>
      </c>
      <c r="L301" s="58">
        <v>0</v>
      </c>
    </row>
    <row r="302" spans="1:12" ht="14.25" hidden="1" customHeight="1" collapsed="1">
      <c r="A302" s="55">
        <v>3</v>
      </c>
      <c r="B302" s="55">
        <v>3</v>
      </c>
      <c r="C302" s="51">
        <v>1</v>
      </c>
      <c r="D302" s="52">
        <v>1</v>
      </c>
      <c r="E302" s="52">
        <v>2</v>
      </c>
      <c r="F302" s="54">
        <v>2</v>
      </c>
      <c r="G302" s="53" t="s">
        <v>174</v>
      </c>
      <c r="H302" s="40">
        <v>272</v>
      </c>
      <c r="I302" s="58">
        <v>0</v>
      </c>
      <c r="J302" s="58">
        <v>0</v>
      </c>
      <c r="K302" s="58">
        <v>0</v>
      </c>
      <c r="L302" s="58">
        <v>0</v>
      </c>
    </row>
    <row r="303" spans="1:12" ht="14.25" hidden="1" customHeight="1" collapsed="1">
      <c r="A303" s="55">
        <v>3</v>
      </c>
      <c r="B303" s="55">
        <v>3</v>
      </c>
      <c r="C303" s="51">
        <v>1</v>
      </c>
      <c r="D303" s="52">
        <v>1</v>
      </c>
      <c r="E303" s="52">
        <v>3</v>
      </c>
      <c r="F303" s="54"/>
      <c r="G303" s="53" t="s">
        <v>175</v>
      </c>
      <c r="H303" s="40">
        <v>273</v>
      </c>
      <c r="I303" s="41">
        <f>SUM(I304:I305)</f>
        <v>0</v>
      </c>
      <c r="J303" s="41">
        <f>SUM(J304:J305)</f>
        <v>0</v>
      </c>
      <c r="K303" s="41">
        <f>SUM(K304:K305)</f>
        <v>0</v>
      </c>
      <c r="L303" s="41">
        <f>SUM(L304:L305)</f>
        <v>0</v>
      </c>
    </row>
    <row r="304" spans="1:12" ht="14.25" hidden="1" customHeight="1" collapsed="1">
      <c r="A304" s="55">
        <v>3</v>
      </c>
      <c r="B304" s="55">
        <v>3</v>
      </c>
      <c r="C304" s="51">
        <v>1</v>
      </c>
      <c r="D304" s="52">
        <v>1</v>
      </c>
      <c r="E304" s="52">
        <v>3</v>
      </c>
      <c r="F304" s="54">
        <v>1</v>
      </c>
      <c r="G304" s="53" t="s">
        <v>208</v>
      </c>
      <c r="H304" s="40">
        <v>274</v>
      </c>
      <c r="I304" s="58">
        <v>0</v>
      </c>
      <c r="J304" s="58">
        <v>0</v>
      </c>
      <c r="K304" s="58">
        <v>0</v>
      </c>
      <c r="L304" s="58">
        <v>0</v>
      </c>
    </row>
    <row r="305" spans="1:12" ht="14.25" hidden="1" customHeight="1" collapsed="1">
      <c r="A305" s="55">
        <v>3</v>
      </c>
      <c r="B305" s="55">
        <v>3</v>
      </c>
      <c r="C305" s="51">
        <v>1</v>
      </c>
      <c r="D305" s="52">
        <v>1</v>
      </c>
      <c r="E305" s="52">
        <v>3</v>
      </c>
      <c r="F305" s="54">
        <v>2</v>
      </c>
      <c r="G305" s="53" t="s">
        <v>195</v>
      </c>
      <c r="H305" s="40">
        <v>275</v>
      </c>
      <c r="I305" s="58">
        <v>0</v>
      </c>
      <c r="J305" s="58">
        <v>0</v>
      </c>
      <c r="K305" s="58">
        <v>0</v>
      </c>
      <c r="L305" s="58">
        <v>0</v>
      </c>
    </row>
    <row r="306" spans="1:12" hidden="1" collapsed="1">
      <c r="A306" s="71">
        <v>3</v>
      </c>
      <c r="B306" s="46">
        <v>3</v>
      </c>
      <c r="C306" s="51">
        <v>1</v>
      </c>
      <c r="D306" s="52">
        <v>2</v>
      </c>
      <c r="E306" s="52"/>
      <c r="F306" s="54"/>
      <c r="G306" s="53" t="s">
        <v>209</v>
      </c>
      <c r="H306" s="40">
        <v>276</v>
      </c>
      <c r="I306" s="41">
        <f>I307</f>
        <v>0</v>
      </c>
      <c r="J306" s="109">
        <f>J307</f>
        <v>0</v>
      </c>
      <c r="K306" s="42">
        <f>K307</f>
        <v>0</v>
      </c>
      <c r="L306" s="42">
        <f>L307</f>
        <v>0</v>
      </c>
    </row>
    <row r="307" spans="1:12" ht="15" hidden="1" customHeight="1" collapsed="1">
      <c r="A307" s="71">
        <v>3</v>
      </c>
      <c r="B307" s="71">
        <v>3</v>
      </c>
      <c r="C307" s="46">
        <v>1</v>
      </c>
      <c r="D307" s="44">
        <v>2</v>
      </c>
      <c r="E307" s="44">
        <v>1</v>
      </c>
      <c r="F307" s="47"/>
      <c r="G307" s="53" t="s">
        <v>209</v>
      </c>
      <c r="H307" s="40">
        <v>277</v>
      </c>
      <c r="I307" s="61">
        <f>SUM(I308:I309)</f>
        <v>0</v>
      </c>
      <c r="J307" s="110">
        <f>SUM(J308:J309)</f>
        <v>0</v>
      </c>
      <c r="K307" s="62">
        <f>SUM(K308:K309)</f>
        <v>0</v>
      </c>
      <c r="L307" s="62">
        <f>SUM(L308:L309)</f>
        <v>0</v>
      </c>
    </row>
    <row r="308" spans="1:12" ht="15" hidden="1" customHeight="1" collapsed="1">
      <c r="A308" s="55">
        <v>3</v>
      </c>
      <c r="B308" s="55">
        <v>3</v>
      </c>
      <c r="C308" s="51">
        <v>1</v>
      </c>
      <c r="D308" s="52">
        <v>2</v>
      </c>
      <c r="E308" s="52">
        <v>1</v>
      </c>
      <c r="F308" s="54">
        <v>1</v>
      </c>
      <c r="G308" s="53" t="s">
        <v>210</v>
      </c>
      <c r="H308" s="40">
        <v>278</v>
      </c>
      <c r="I308" s="58">
        <v>0</v>
      </c>
      <c r="J308" s="58">
        <v>0</v>
      </c>
      <c r="K308" s="58">
        <v>0</v>
      </c>
      <c r="L308" s="58">
        <v>0</v>
      </c>
    </row>
    <row r="309" spans="1:12" ht="12.75" hidden="1" customHeight="1" collapsed="1">
      <c r="A309" s="63">
        <v>3</v>
      </c>
      <c r="B309" s="96">
        <v>3</v>
      </c>
      <c r="C309" s="72">
        <v>1</v>
      </c>
      <c r="D309" s="73">
        <v>2</v>
      </c>
      <c r="E309" s="73">
        <v>1</v>
      </c>
      <c r="F309" s="74">
        <v>2</v>
      </c>
      <c r="G309" s="75" t="s">
        <v>211</v>
      </c>
      <c r="H309" s="40">
        <v>279</v>
      </c>
      <c r="I309" s="58">
        <v>0</v>
      </c>
      <c r="J309" s="58">
        <v>0</v>
      </c>
      <c r="K309" s="58">
        <v>0</v>
      </c>
      <c r="L309" s="58">
        <v>0</v>
      </c>
    </row>
    <row r="310" spans="1:12" ht="15.75" hidden="1" customHeight="1" collapsed="1">
      <c r="A310" s="51">
        <v>3</v>
      </c>
      <c r="B310" s="53">
        <v>3</v>
      </c>
      <c r="C310" s="51">
        <v>1</v>
      </c>
      <c r="D310" s="52">
        <v>3</v>
      </c>
      <c r="E310" s="52"/>
      <c r="F310" s="54"/>
      <c r="G310" s="53" t="s">
        <v>212</v>
      </c>
      <c r="H310" s="40">
        <v>280</v>
      </c>
      <c r="I310" s="41">
        <f>I311</f>
        <v>0</v>
      </c>
      <c r="J310" s="109">
        <f>J311</f>
        <v>0</v>
      </c>
      <c r="K310" s="42">
        <f>K311</f>
        <v>0</v>
      </c>
      <c r="L310" s="42">
        <f>L311</f>
        <v>0</v>
      </c>
    </row>
    <row r="311" spans="1:12" ht="15.75" hidden="1" customHeight="1" collapsed="1">
      <c r="A311" s="51">
        <v>3</v>
      </c>
      <c r="B311" s="75">
        <v>3</v>
      </c>
      <c r="C311" s="72">
        <v>1</v>
      </c>
      <c r="D311" s="73">
        <v>3</v>
      </c>
      <c r="E311" s="73">
        <v>1</v>
      </c>
      <c r="F311" s="74"/>
      <c r="G311" s="53" t="s">
        <v>212</v>
      </c>
      <c r="H311" s="40">
        <v>281</v>
      </c>
      <c r="I311" s="42">
        <f>I312+I313</f>
        <v>0</v>
      </c>
      <c r="J311" s="42">
        <f>J312+J313</f>
        <v>0</v>
      </c>
      <c r="K311" s="42">
        <f>K312+K313</f>
        <v>0</v>
      </c>
      <c r="L311" s="42">
        <f>L312+L313</f>
        <v>0</v>
      </c>
    </row>
    <row r="312" spans="1:12" ht="27" hidden="1" customHeight="1" collapsed="1">
      <c r="A312" s="51">
        <v>3</v>
      </c>
      <c r="B312" s="53">
        <v>3</v>
      </c>
      <c r="C312" s="51">
        <v>1</v>
      </c>
      <c r="D312" s="52">
        <v>3</v>
      </c>
      <c r="E312" s="52">
        <v>1</v>
      </c>
      <c r="F312" s="54">
        <v>1</v>
      </c>
      <c r="G312" s="53" t="s">
        <v>213</v>
      </c>
      <c r="H312" s="40">
        <v>282</v>
      </c>
      <c r="I312" s="101">
        <v>0</v>
      </c>
      <c r="J312" s="101">
        <v>0</v>
      </c>
      <c r="K312" s="101">
        <v>0</v>
      </c>
      <c r="L312" s="100">
        <v>0</v>
      </c>
    </row>
    <row r="313" spans="1:12" ht="26.25" hidden="1" customHeight="1" collapsed="1">
      <c r="A313" s="51">
        <v>3</v>
      </c>
      <c r="B313" s="53">
        <v>3</v>
      </c>
      <c r="C313" s="51">
        <v>1</v>
      </c>
      <c r="D313" s="52">
        <v>3</v>
      </c>
      <c r="E313" s="52">
        <v>1</v>
      </c>
      <c r="F313" s="54">
        <v>2</v>
      </c>
      <c r="G313" s="53" t="s">
        <v>214</v>
      </c>
      <c r="H313" s="40">
        <v>283</v>
      </c>
      <c r="I313" s="58">
        <v>0</v>
      </c>
      <c r="J313" s="58">
        <v>0</v>
      </c>
      <c r="K313" s="58">
        <v>0</v>
      </c>
      <c r="L313" s="58">
        <v>0</v>
      </c>
    </row>
    <row r="314" spans="1:12" hidden="1" collapsed="1">
      <c r="A314" s="51">
        <v>3</v>
      </c>
      <c r="B314" s="53">
        <v>3</v>
      </c>
      <c r="C314" s="51">
        <v>1</v>
      </c>
      <c r="D314" s="52">
        <v>4</v>
      </c>
      <c r="E314" s="52"/>
      <c r="F314" s="54"/>
      <c r="G314" s="53" t="s">
        <v>215</v>
      </c>
      <c r="H314" s="40">
        <v>284</v>
      </c>
      <c r="I314" s="41">
        <f>I315</f>
        <v>0</v>
      </c>
      <c r="J314" s="109">
        <f>J315</f>
        <v>0</v>
      </c>
      <c r="K314" s="42">
        <f>K315</f>
        <v>0</v>
      </c>
      <c r="L314" s="42">
        <f>L315</f>
        <v>0</v>
      </c>
    </row>
    <row r="315" spans="1:12" ht="15" hidden="1" customHeight="1" collapsed="1">
      <c r="A315" s="55">
        <v>3</v>
      </c>
      <c r="B315" s="51">
        <v>3</v>
      </c>
      <c r="C315" s="52">
        <v>1</v>
      </c>
      <c r="D315" s="52">
        <v>4</v>
      </c>
      <c r="E315" s="52">
        <v>1</v>
      </c>
      <c r="F315" s="54"/>
      <c r="G315" s="53" t="s">
        <v>215</v>
      </c>
      <c r="H315" s="40">
        <v>285</v>
      </c>
      <c r="I315" s="41">
        <f>SUM(I316:I317)</f>
        <v>0</v>
      </c>
      <c r="J315" s="41">
        <f>SUM(J316:J317)</f>
        <v>0</v>
      </c>
      <c r="K315" s="41">
        <f>SUM(K316:K317)</f>
        <v>0</v>
      </c>
      <c r="L315" s="41">
        <f>SUM(L316:L317)</f>
        <v>0</v>
      </c>
    </row>
    <row r="316" spans="1:12" hidden="1" collapsed="1">
      <c r="A316" s="55">
        <v>3</v>
      </c>
      <c r="B316" s="51">
        <v>3</v>
      </c>
      <c r="C316" s="52">
        <v>1</v>
      </c>
      <c r="D316" s="52">
        <v>4</v>
      </c>
      <c r="E316" s="52">
        <v>1</v>
      </c>
      <c r="F316" s="54">
        <v>1</v>
      </c>
      <c r="G316" s="53" t="s">
        <v>216</v>
      </c>
      <c r="H316" s="40">
        <v>286</v>
      </c>
      <c r="I316" s="57">
        <v>0</v>
      </c>
      <c r="J316" s="58">
        <v>0</v>
      </c>
      <c r="K316" s="58">
        <v>0</v>
      </c>
      <c r="L316" s="57">
        <v>0</v>
      </c>
    </row>
    <row r="317" spans="1:12" ht="14.25" hidden="1" customHeight="1" collapsed="1">
      <c r="A317" s="51">
        <v>3</v>
      </c>
      <c r="B317" s="52">
        <v>3</v>
      </c>
      <c r="C317" s="52">
        <v>1</v>
      </c>
      <c r="D317" s="52">
        <v>4</v>
      </c>
      <c r="E317" s="52">
        <v>1</v>
      </c>
      <c r="F317" s="54">
        <v>2</v>
      </c>
      <c r="G317" s="53" t="s">
        <v>217</v>
      </c>
      <c r="H317" s="40">
        <v>287</v>
      </c>
      <c r="I317" s="58">
        <v>0</v>
      </c>
      <c r="J317" s="101">
        <v>0</v>
      </c>
      <c r="K317" s="101">
        <v>0</v>
      </c>
      <c r="L317" s="100">
        <v>0</v>
      </c>
    </row>
    <row r="318" spans="1:12" ht="15.75" hidden="1" customHeight="1" collapsed="1">
      <c r="A318" s="51">
        <v>3</v>
      </c>
      <c r="B318" s="52">
        <v>3</v>
      </c>
      <c r="C318" s="52">
        <v>1</v>
      </c>
      <c r="D318" s="52">
        <v>5</v>
      </c>
      <c r="E318" s="52"/>
      <c r="F318" s="54"/>
      <c r="G318" s="53" t="s">
        <v>218</v>
      </c>
      <c r="H318" s="40">
        <v>288</v>
      </c>
      <c r="I318" s="62">
        <f t="shared" ref="I318:L319" si="29">I319</f>
        <v>0</v>
      </c>
      <c r="J318" s="109">
        <f t="shared" si="29"/>
        <v>0</v>
      </c>
      <c r="K318" s="42">
        <f t="shared" si="29"/>
        <v>0</v>
      </c>
      <c r="L318" s="42">
        <f t="shared" si="29"/>
        <v>0</v>
      </c>
    </row>
    <row r="319" spans="1:12" ht="14.25" hidden="1" customHeight="1" collapsed="1">
      <c r="A319" s="46">
        <v>3</v>
      </c>
      <c r="B319" s="73">
        <v>3</v>
      </c>
      <c r="C319" s="73">
        <v>1</v>
      </c>
      <c r="D319" s="73">
        <v>5</v>
      </c>
      <c r="E319" s="73">
        <v>1</v>
      </c>
      <c r="F319" s="74"/>
      <c r="G319" s="53" t="s">
        <v>218</v>
      </c>
      <c r="H319" s="40">
        <v>289</v>
      </c>
      <c r="I319" s="42">
        <f t="shared" si="29"/>
        <v>0</v>
      </c>
      <c r="J319" s="110">
        <f t="shared" si="29"/>
        <v>0</v>
      </c>
      <c r="K319" s="62">
        <f t="shared" si="29"/>
        <v>0</v>
      </c>
      <c r="L319" s="62">
        <f t="shared" si="29"/>
        <v>0</v>
      </c>
    </row>
    <row r="320" spans="1:12" ht="14.25" hidden="1" customHeight="1" collapsed="1">
      <c r="A320" s="51">
        <v>3</v>
      </c>
      <c r="B320" s="52">
        <v>3</v>
      </c>
      <c r="C320" s="52">
        <v>1</v>
      </c>
      <c r="D320" s="52">
        <v>5</v>
      </c>
      <c r="E320" s="52">
        <v>1</v>
      </c>
      <c r="F320" s="54">
        <v>1</v>
      </c>
      <c r="G320" s="53" t="s">
        <v>219</v>
      </c>
      <c r="H320" s="40">
        <v>290</v>
      </c>
      <c r="I320" s="58">
        <v>0</v>
      </c>
      <c r="J320" s="101">
        <v>0</v>
      </c>
      <c r="K320" s="101">
        <v>0</v>
      </c>
      <c r="L320" s="100">
        <v>0</v>
      </c>
    </row>
    <row r="321" spans="1:16" ht="14.25" hidden="1" customHeight="1" collapsed="1">
      <c r="A321" s="51">
        <v>3</v>
      </c>
      <c r="B321" s="52">
        <v>3</v>
      </c>
      <c r="C321" s="52">
        <v>1</v>
      </c>
      <c r="D321" s="52">
        <v>6</v>
      </c>
      <c r="E321" s="52"/>
      <c r="F321" s="54"/>
      <c r="G321" s="53" t="s">
        <v>188</v>
      </c>
      <c r="H321" s="40">
        <v>291</v>
      </c>
      <c r="I321" s="42">
        <f t="shared" ref="I321:L322" si="30">I322</f>
        <v>0</v>
      </c>
      <c r="J321" s="109">
        <f t="shared" si="30"/>
        <v>0</v>
      </c>
      <c r="K321" s="42">
        <f t="shared" si="30"/>
        <v>0</v>
      </c>
      <c r="L321" s="42">
        <f t="shared" si="30"/>
        <v>0</v>
      </c>
    </row>
    <row r="322" spans="1:16" ht="13.5" hidden="1" customHeight="1" collapsed="1">
      <c r="A322" s="51">
        <v>3</v>
      </c>
      <c r="B322" s="52">
        <v>3</v>
      </c>
      <c r="C322" s="52">
        <v>1</v>
      </c>
      <c r="D322" s="52">
        <v>6</v>
      </c>
      <c r="E322" s="52">
        <v>1</v>
      </c>
      <c r="F322" s="54"/>
      <c r="G322" s="53" t="s">
        <v>188</v>
      </c>
      <c r="H322" s="40">
        <v>292</v>
      </c>
      <c r="I322" s="41">
        <f t="shared" si="30"/>
        <v>0</v>
      </c>
      <c r="J322" s="109">
        <f t="shared" si="30"/>
        <v>0</v>
      </c>
      <c r="K322" s="42">
        <f t="shared" si="30"/>
        <v>0</v>
      </c>
      <c r="L322" s="42">
        <f t="shared" si="30"/>
        <v>0</v>
      </c>
    </row>
    <row r="323" spans="1:16" ht="14.25" hidden="1" customHeight="1" collapsed="1">
      <c r="A323" s="51">
        <v>3</v>
      </c>
      <c r="B323" s="52">
        <v>3</v>
      </c>
      <c r="C323" s="52">
        <v>1</v>
      </c>
      <c r="D323" s="52">
        <v>6</v>
      </c>
      <c r="E323" s="52">
        <v>1</v>
      </c>
      <c r="F323" s="54">
        <v>1</v>
      </c>
      <c r="G323" s="53" t="s">
        <v>188</v>
      </c>
      <c r="H323" s="40">
        <v>293</v>
      </c>
      <c r="I323" s="101">
        <v>0</v>
      </c>
      <c r="J323" s="101">
        <v>0</v>
      </c>
      <c r="K323" s="101">
        <v>0</v>
      </c>
      <c r="L323" s="100">
        <v>0</v>
      </c>
    </row>
    <row r="324" spans="1:16" ht="15" hidden="1" customHeight="1" collapsed="1">
      <c r="A324" s="51">
        <v>3</v>
      </c>
      <c r="B324" s="52">
        <v>3</v>
      </c>
      <c r="C324" s="52">
        <v>1</v>
      </c>
      <c r="D324" s="52">
        <v>7</v>
      </c>
      <c r="E324" s="52"/>
      <c r="F324" s="54"/>
      <c r="G324" s="53" t="s">
        <v>220</v>
      </c>
      <c r="H324" s="40">
        <v>294</v>
      </c>
      <c r="I324" s="41">
        <f>I325</f>
        <v>0</v>
      </c>
      <c r="J324" s="109">
        <f>J325</f>
        <v>0</v>
      </c>
      <c r="K324" s="42">
        <f>K325</f>
        <v>0</v>
      </c>
      <c r="L324" s="42">
        <f>L325</f>
        <v>0</v>
      </c>
    </row>
    <row r="325" spans="1:16" ht="16.5" hidden="1" customHeight="1" collapsed="1">
      <c r="A325" s="51">
        <v>3</v>
      </c>
      <c r="B325" s="52">
        <v>3</v>
      </c>
      <c r="C325" s="52">
        <v>1</v>
      </c>
      <c r="D325" s="52">
        <v>7</v>
      </c>
      <c r="E325" s="52">
        <v>1</v>
      </c>
      <c r="F325" s="54"/>
      <c r="G325" s="53" t="s">
        <v>220</v>
      </c>
      <c r="H325" s="40">
        <v>295</v>
      </c>
      <c r="I325" s="41">
        <f>I326+I327</f>
        <v>0</v>
      </c>
      <c r="J325" s="41">
        <f>J326+J327</f>
        <v>0</v>
      </c>
      <c r="K325" s="41">
        <f>K326+K327</f>
        <v>0</v>
      </c>
      <c r="L325" s="41">
        <f>L326+L327</f>
        <v>0</v>
      </c>
    </row>
    <row r="326" spans="1:16" ht="27" hidden="1" customHeight="1" collapsed="1">
      <c r="A326" s="51">
        <v>3</v>
      </c>
      <c r="B326" s="52">
        <v>3</v>
      </c>
      <c r="C326" s="52">
        <v>1</v>
      </c>
      <c r="D326" s="52">
        <v>7</v>
      </c>
      <c r="E326" s="52">
        <v>1</v>
      </c>
      <c r="F326" s="54">
        <v>1</v>
      </c>
      <c r="G326" s="53" t="s">
        <v>221</v>
      </c>
      <c r="H326" s="40">
        <v>296</v>
      </c>
      <c r="I326" s="101">
        <v>0</v>
      </c>
      <c r="J326" s="101">
        <v>0</v>
      </c>
      <c r="K326" s="101">
        <v>0</v>
      </c>
      <c r="L326" s="100">
        <v>0</v>
      </c>
    </row>
    <row r="327" spans="1:16" ht="27.75" hidden="1" customHeight="1" collapsed="1">
      <c r="A327" s="51">
        <v>3</v>
      </c>
      <c r="B327" s="52">
        <v>3</v>
      </c>
      <c r="C327" s="52">
        <v>1</v>
      </c>
      <c r="D327" s="52">
        <v>7</v>
      </c>
      <c r="E327" s="52">
        <v>1</v>
      </c>
      <c r="F327" s="54">
        <v>2</v>
      </c>
      <c r="G327" s="53" t="s">
        <v>222</v>
      </c>
      <c r="H327" s="40">
        <v>297</v>
      </c>
      <c r="I327" s="58">
        <v>0</v>
      </c>
      <c r="J327" s="58">
        <v>0</v>
      </c>
      <c r="K327" s="58">
        <v>0</v>
      </c>
      <c r="L327" s="58">
        <v>0</v>
      </c>
    </row>
    <row r="328" spans="1:16" ht="38.25" hidden="1" customHeight="1" collapsed="1">
      <c r="A328" s="51">
        <v>3</v>
      </c>
      <c r="B328" s="52">
        <v>3</v>
      </c>
      <c r="C328" s="52">
        <v>2</v>
      </c>
      <c r="D328" s="52"/>
      <c r="E328" s="52"/>
      <c r="F328" s="54"/>
      <c r="G328" s="53" t="s">
        <v>223</v>
      </c>
      <c r="H328" s="40">
        <v>298</v>
      </c>
      <c r="I328" s="41">
        <f>SUM(I329+I338+I342+I346+I350+I353+I356)</f>
        <v>0</v>
      </c>
      <c r="J328" s="109">
        <f>SUM(J329+J338+J342+J346+J350+J353+J356)</f>
        <v>0</v>
      </c>
      <c r="K328" s="42">
        <f>SUM(K329+K338+K342+K346+K350+K353+K356)</f>
        <v>0</v>
      </c>
      <c r="L328" s="42">
        <f>SUM(L329+L338+L342+L346+L350+L353+L356)</f>
        <v>0</v>
      </c>
    </row>
    <row r="329" spans="1:16" ht="15" hidden="1" customHeight="1" collapsed="1">
      <c r="A329" s="51">
        <v>3</v>
      </c>
      <c r="B329" s="52">
        <v>3</v>
      </c>
      <c r="C329" s="52">
        <v>2</v>
      </c>
      <c r="D329" s="52">
        <v>1</v>
      </c>
      <c r="E329" s="52"/>
      <c r="F329" s="54"/>
      <c r="G329" s="53" t="s">
        <v>170</v>
      </c>
      <c r="H329" s="40">
        <v>299</v>
      </c>
      <c r="I329" s="41">
        <f>I330</f>
        <v>0</v>
      </c>
      <c r="J329" s="109">
        <f>J330</f>
        <v>0</v>
      </c>
      <c r="K329" s="42">
        <f>K330</f>
        <v>0</v>
      </c>
      <c r="L329" s="42">
        <f>L330</f>
        <v>0</v>
      </c>
    </row>
    <row r="330" spans="1:16" hidden="1" collapsed="1">
      <c r="A330" s="55">
        <v>3</v>
      </c>
      <c r="B330" s="51">
        <v>3</v>
      </c>
      <c r="C330" s="52">
        <v>2</v>
      </c>
      <c r="D330" s="53">
        <v>1</v>
      </c>
      <c r="E330" s="51">
        <v>1</v>
      </c>
      <c r="F330" s="54"/>
      <c r="G330" s="53" t="s">
        <v>170</v>
      </c>
      <c r="H330" s="40">
        <v>300</v>
      </c>
      <c r="I330" s="41">
        <f>SUM(I331:I331)</f>
        <v>0</v>
      </c>
      <c r="J330" s="41">
        <f>SUM(J331:J331)</f>
        <v>0</v>
      </c>
      <c r="K330" s="41">
        <f>SUM(K331:K331)</f>
        <v>0</v>
      </c>
      <c r="L330" s="41">
        <f>SUM(L331:L331)</f>
        <v>0</v>
      </c>
      <c r="M330" s="139"/>
      <c r="N330" s="139"/>
      <c r="O330" s="139"/>
      <c r="P330" s="139"/>
    </row>
    <row r="331" spans="1:16" ht="13.5" hidden="1" customHeight="1" collapsed="1">
      <c r="A331" s="55">
        <v>3</v>
      </c>
      <c r="B331" s="51">
        <v>3</v>
      </c>
      <c r="C331" s="52">
        <v>2</v>
      </c>
      <c r="D331" s="53">
        <v>1</v>
      </c>
      <c r="E331" s="51">
        <v>1</v>
      </c>
      <c r="F331" s="54">
        <v>1</v>
      </c>
      <c r="G331" s="53" t="s">
        <v>171</v>
      </c>
      <c r="H331" s="40">
        <v>301</v>
      </c>
      <c r="I331" s="101">
        <v>0</v>
      </c>
      <c r="J331" s="101">
        <v>0</v>
      </c>
      <c r="K331" s="101">
        <v>0</v>
      </c>
      <c r="L331" s="100">
        <v>0</v>
      </c>
    </row>
    <row r="332" spans="1:16" hidden="1" collapsed="1">
      <c r="A332" s="55">
        <v>3</v>
      </c>
      <c r="B332" s="51">
        <v>3</v>
      </c>
      <c r="C332" s="52">
        <v>2</v>
      </c>
      <c r="D332" s="53">
        <v>1</v>
      </c>
      <c r="E332" s="51">
        <v>2</v>
      </c>
      <c r="F332" s="54"/>
      <c r="G332" s="75" t="s">
        <v>194</v>
      </c>
      <c r="H332" s="40">
        <v>302</v>
      </c>
      <c r="I332" s="41">
        <f>SUM(I333:I334)</f>
        <v>0</v>
      </c>
      <c r="J332" s="41">
        <f>SUM(J333:J334)</f>
        <v>0</v>
      </c>
      <c r="K332" s="41">
        <f>SUM(K333:K334)</f>
        <v>0</v>
      </c>
      <c r="L332" s="41">
        <f>SUM(L333:L334)</f>
        <v>0</v>
      </c>
    </row>
    <row r="333" spans="1:16" hidden="1" collapsed="1">
      <c r="A333" s="55">
        <v>3</v>
      </c>
      <c r="B333" s="51">
        <v>3</v>
      </c>
      <c r="C333" s="52">
        <v>2</v>
      </c>
      <c r="D333" s="53">
        <v>1</v>
      </c>
      <c r="E333" s="51">
        <v>2</v>
      </c>
      <c r="F333" s="54">
        <v>1</v>
      </c>
      <c r="G333" s="75" t="s">
        <v>173</v>
      </c>
      <c r="H333" s="40">
        <v>303</v>
      </c>
      <c r="I333" s="101">
        <v>0</v>
      </c>
      <c r="J333" s="101">
        <v>0</v>
      </c>
      <c r="K333" s="101">
        <v>0</v>
      </c>
      <c r="L333" s="100">
        <v>0</v>
      </c>
    </row>
    <row r="334" spans="1:16" hidden="1" collapsed="1">
      <c r="A334" s="55">
        <v>3</v>
      </c>
      <c r="B334" s="51">
        <v>3</v>
      </c>
      <c r="C334" s="52">
        <v>2</v>
      </c>
      <c r="D334" s="53">
        <v>1</v>
      </c>
      <c r="E334" s="51">
        <v>2</v>
      </c>
      <c r="F334" s="54">
        <v>2</v>
      </c>
      <c r="G334" s="75" t="s">
        <v>174</v>
      </c>
      <c r="H334" s="40">
        <v>304</v>
      </c>
      <c r="I334" s="58">
        <v>0</v>
      </c>
      <c r="J334" s="58">
        <v>0</v>
      </c>
      <c r="K334" s="58">
        <v>0</v>
      </c>
      <c r="L334" s="58">
        <v>0</v>
      </c>
    </row>
    <row r="335" spans="1:16" hidden="1" collapsed="1">
      <c r="A335" s="55">
        <v>3</v>
      </c>
      <c r="B335" s="51">
        <v>3</v>
      </c>
      <c r="C335" s="52">
        <v>2</v>
      </c>
      <c r="D335" s="53">
        <v>1</v>
      </c>
      <c r="E335" s="51">
        <v>3</v>
      </c>
      <c r="F335" s="54"/>
      <c r="G335" s="75" t="s">
        <v>175</v>
      </c>
      <c r="H335" s="40">
        <v>305</v>
      </c>
      <c r="I335" s="41">
        <f>SUM(I336:I337)</f>
        <v>0</v>
      </c>
      <c r="J335" s="41">
        <f>SUM(J336:J337)</f>
        <v>0</v>
      </c>
      <c r="K335" s="41">
        <f>SUM(K336:K337)</f>
        <v>0</v>
      </c>
      <c r="L335" s="41">
        <f>SUM(L336:L337)</f>
        <v>0</v>
      </c>
    </row>
    <row r="336" spans="1:16" hidden="1" collapsed="1">
      <c r="A336" s="55">
        <v>3</v>
      </c>
      <c r="B336" s="51">
        <v>3</v>
      </c>
      <c r="C336" s="52">
        <v>2</v>
      </c>
      <c r="D336" s="53">
        <v>1</v>
      </c>
      <c r="E336" s="51">
        <v>3</v>
      </c>
      <c r="F336" s="54">
        <v>1</v>
      </c>
      <c r="G336" s="75" t="s">
        <v>176</v>
      </c>
      <c r="H336" s="40">
        <v>306</v>
      </c>
      <c r="I336" s="58">
        <v>0</v>
      </c>
      <c r="J336" s="58">
        <v>0</v>
      </c>
      <c r="K336" s="58">
        <v>0</v>
      </c>
      <c r="L336" s="58">
        <v>0</v>
      </c>
    </row>
    <row r="337" spans="1:12" hidden="1" collapsed="1">
      <c r="A337" s="55">
        <v>3</v>
      </c>
      <c r="B337" s="51">
        <v>3</v>
      </c>
      <c r="C337" s="52">
        <v>2</v>
      </c>
      <c r="D337" s="53">
        <v>1</v>
      </c>
      <c r="E337" s="51">
        <v>3</v>
      </c>
      <c r="F337" s="54">
        <v>2</v>
      </c>
      <c r="G337" s="75" t="s">
        <v>195</v>
      </c>
      <c r="H337" s="40">
        <v>307</v>
      </c>
      <c r="I337" s="76">
        <v>0</v>
      </c>
      <c r="J337" s="111">
        <v>0</v>
      </c>
      <c r="K337" s="76">
        <v>0</v>
      </c>
      <c r="L337" s="76">
        <v>0</v>
      </c>
    </row>
    <row r="338" spans="1:12" hidden="1" collapsed="1">
      <c r="A338" s="63">
        <v>3</v>
      </c>
      <c r="B338" s="63">
        <v>3</v>
      </c>
      <c r="C338" s="72">
        <v>2</v>
      </c>
      <c r="D338" s="75">
        <v>2</v>
      </c>
      <c r="E338" s="72"/>
      <c r="F338" s="74"/>
      <c r="G338" s="75" t="s">
        <v>209</v>
      </c>
      <c r="H338" s="40">
        <v>308</v>
      </c>
      <c r="I338" s="68">
        <f>I339</f>
        <v>0</v>
      </c>
      <c r="J338" s="112">
        <f>J339</f>
        <v>0</v>
      </c>
      <c r="K338" s="69">
        <f>K339</f>
        <v>0</v>
      </c>
      <c r="L338" s="69">
        <f>L339</f>
        <v>0</v>
      </c>
    </row>
    <row r="339" spans="1:12" hidden="1" collapsed="1">
      <c r="A339" s="55">
        <v>3</v>
      </c>
      <c r="B339" s="55">
        <v>3</v>
      </c>
      <c r="C339" s="51">
        <v>2</v>
      </c>
      <c r="D339" s="53">
        <v>2</v>
      </c>
      <c r="E339" s="51">
        <v>1</v>
      </c>
      <c r="F339" s="54"/>
      <c r="G339" s="75" t="s">
        <v>209</v>
      </c>
      <c r="H339" s="40">
        <v>309</v>
      </c>
      <c r="I339" s="41">
        <f>SUM(I340:I341)</f>
        <v>0</v>
      </c>
      <c r="J339" s="81">
        <f>SUM(J340:J341)</f>
        <v>0</v>
      </c>
      <c r="K339" s="42">
        <f>SUM(K340:K341)</f>
        <v>0</v>
      </c>
      <c r="L339" s="42">
        <f>SUM(L340:L341)</f>
        <v>0</v>
      </c>
    </row>
    <row r="340" spans="1:12" hidden="1" collapsed="1">
      <c r="A340" s="55">
        <v>3</v>
      </c>
      <c r="B340" s="55">
        <v>3</v>
      </c>
      <c r="C340" s="51">
        <v>2</v>
      </c>
      <c r="D340" s="53">
        <v>2</v>
      </c>
      <c r="E340" s="55">
        <v>1</v>
      </c>
      <c r="F340" s="85">
        <v>1</v>
      </c>
      <c r="G340" s="53" t="s">
        <v>210</v>
      </c>
      <c r="H340" s="40">
        <v>310</v>
      </c>
      <c r="I340" s="58">
        <v>0</v>
      </c>
      <c r="J340" s="58">
        <v>0</v>
      </c>
      <c r="K340" s="58">
        <v>0</v>
      </c>
      <c r="L340" s="58">
        <v>0</v>
      </c>
    </row>
    <row r="341" spans="1:12" hidden="1" collapsed="1">
      <c r="A341" s="63">
        <v>3</v>
      </c>
      <c r="B341" s="63">
        <v>3</v>
      </c>
      <c r="C341" s="64">
        <v>2</v>
      </c>
      <c r="D341" s="65">
        <v>2</v>
      </c>
      <c r="E341" s="66">
        <v>1</v>
      </c>
      <c r="F341" s="93">
        <v>2</v>
      </c>
      <c r="G341" s="66" t="s">
        <v>211</v>
      </c>
      <c r="H341" s="40">
        <v>311</v>
      </c>
      <c r="I341" s="58">
        <v>0</v>
      </c>
      <c r="J341" s="58">
        <v>0</v>
      </c>
      <c r="K341" s="58">
        <v>0</v>
      </c>
      <c r="L341" s="58">
        <v>0</v>
      </c>
    </row>
    <row r="342" spans="1:12" ht="23.25" hidden="1" customHeight="1" collapsed="1">
      <c r="A342" s="55">
        <v>3</v>
      </c>
      <c r="B342" s="55">
        <v>3</v>
      </c>
      <c r="C342" s="51">
        <v>2</v>
      </c>
      <c r="D342" s="52">
        <v>3</v>
      </c>
      <c r="E342" s="53"/>
      <c r="F342" s="85"/>
      <c r="G342" s="53" t="s">
        <v>212</v>
      </c>
      <c r="H342" s="40">
        <v>312</v>
      </c>
      <c r="I342" s="41">
        <f>I343</f>
        <v>0</v>
      </c>
      <c r="J342" s="81">
        <f>J343</f>
        <v>0</v>
      </c>
      <c r="K342" s="42">
        <f>K343</f>
        <v>0</v>
      </c>
      <c r="L342" s="42">
        <f>L343</f>
        <v>0</v>
      </c>
    </row>
    <row r="343" spans="1:12" ht="13.5" hidden="1" customHeight="1" collapsed="1">
      <c r="A343" s="55">
        <v>3</v>
      </c>
      <c r="B343" s="55">
        <v>3</v>
      </c>
      <c r="C343" s="51">
        <v>2</v>
      </c>
      <c r="D343" s="52">
        <v>3</v>
      </c>
      <c r="E343" s="53">
        <v>1</v>
      </c>
      <c r="F343" s="85"/>
      <c r="G343" s="53" t="s">
        <v>212</v>
      </c>
      <c r="H343" s="40">
        <v>313</v>
      </c>
      <c r="I343" s="41">
        <f>I344+I345</f>
        <v>0</v>
      </c>
      <c r="J343" s="41">
        <f>J344+J345</f>
        <v>0</v>
      </c>
      <c r="K343" s="41">
        <f>K344+K345</f>
        <v>0</v>
      </c>
      <c r="L343" s="41">
        <f>L344+L345</f>
        <v>0</v>
      </c>
    </row>
    <row r="344" spans="1:12" ht="28.5" hidden="1" customHeight="1" collapsed="1">
      <c r="A344" s="55">
        <v>3</v>
      </c>
      <c r="B344" s="55">
        <v>3</v>
      </c>
      <c r="C344" s="51">
        <v>2</v>
      </c>
      <c r="D344" s="52">
        <v>3</v>
      </c>
      <c r="E344" s="53">
        <v>1</v>
      </c>
      <c r="F344" s="85">
        <v>1</v>
      </c>
      <c r="G344" s="53" t="s">
        <v>213</v>
      </c>
      <c r="H344" s="40">
        <v>314</v>
      </c>
      <c r="I344" s="101">
        <v>0</v>
      </c>
      <c r="J344" s="101">
        <v>0</v>
      </c>
      <c r="K344" s="101">
        <v>0</v>
      </c>
      <c r="L344" s="100">
        <v>0</v>
      </c>
    </row>
    <row r="345" spans="1:12" ht="27.75" hidden="1" customHeight="1" collapsed="1">
      <c r="A345" s="55">
        <v>3</v>
      </c>
      <c r="B345" s="55">
        <v>3</v>
      </c>
      <c r="C345" s="51">
        <v>2</v>
      </c>
      <c r="D345" s="52">
        <v>3</v>
      </c>
      <c r="E345" s="53">
        <v>1</v>
      </c>
      <c r="F345" s="85">
        <v>2</v>
      </c>
      <c r="G345" s="53" t="s">
        <v>214</v>
      </c>
      <c r="H345" s="40">
        <v>315</v>
      </c>
      <c r="I345" s="58">
        <v>0</v>
      </c>
      <c r="J345" s="58">
        <v>0</v>
      </c>
      <c r="K345" s="58">
        <v>0</v>
      </c>
      <c r="L345" s="58">
        <v>0</v>
      </c>
    </row>
    <row r="346" spans="1:12" hidden="1" collapsed="1">
      <c r="A346" s="55">
        <v>3</v>
      </c>
      <c r="B346" s="55">
        <v>3</v>
      </c>
      <c r="C346" s="51">
        <v>2</v>
      </c>
      <c r="D346" s="52">
        <v>4</v>
      </c>
      <c r="E346" s="52"/>
      <c r="F346" s="54"/>
      <c r="G346" s="53" t="s">
        <v>215</v>
      </c>
      <c r="H346" s="40">
        <v>316</v>
      </c>
      <c r="I346" s="41">
        <f>I347</f>
        <v>0</v>
      </c>
      <c r="J346" s="81">
        <f>J347</f>
        <v>0</v>
      </c>
      <c r="K346" s="42">
        <f>K347</f>
        <v>0</v>
      </c>
      <c r="L346" s="42">
        <f>L347</f>
        <v>0</v>
      </c>
    </row>
    <row r="347" spans="1:12" hidden="1" collapsed="1">
      <c r="A347" s="71">
        <v>3</v>
      </c>
      <c r="B347" s="71">
        <v>3</v>
      </c>
      <c r="C347" s="46">
        <v>2</v>
      </c>
      <c r="D347" s="44">
        <v>4</v>
      </c>
      <c r="E347" s="44">
        <v>1</v>
      </c>
      <c r="F347" s="47"/>
      <c r="G347" s="53" t="s">
        <v>215</v>
      </c>
      <c r="H347" s="40">
        <v>317</v>
      </c>
      <c r="I347" s="61">
        <f>SUM(I348:I349)</f>
        <v>0</v>
      </c>
      <c r="J347" s="82">
        <f>SUM(J348:J349)</f>
        <v>0</v>
      </c>
      <c r="K347" s="62">
        <f>SUM(K348:K349)</f>
        <v>0</v>
      </c>
      <c r="L347" s="62">
        <f>SUM(L348:L349)</f>
        <v>0</v>
      </c>
    </row>
    <row r="348" spans="1:12" ht="15.75" hidden="1" customHeight="1" collapsed="1">
      <c r="A348" s="55">
        <v>3</v>
      </c>
      <c r="B348" s="55">
        <v>3</v>
      </c>
      <c r="C348" s="51">
        <v>2</v>
      </c>
      <c r="D348" s="52">
        <v>4</v>
      </c>
      <c r="E348" s="52">
        <v>1</v>
      </c>
      <c r="F348" s="54">
        <v>1</v>
      </c>
      <c r="G348" s="53" t="s">
        <v>216</v>
      </c>
      <c r="H348" s="40">
        <v>318</v>
      </c>
      <c r="I348" s="58">
        <v>0</v>
      </c>
      <c r="J348" s="58">
        <v>0</v>
      </c>
      <c r="K348" s="58">
        <v>0</v>
      </c>
      <c r="L348" s="58">
        <v>0</v>
      </c>
    </row>
    <row r="349" spans="1:12" hidden="1" collapsed="1">
      <c r="A349" s="55">
        <v>3</v>
      </c>
      <c r="B349" s="55">
        <v>3</v>
      </c>
      <c r="C349" s="51">
        <v>2</v>
      </c>
      <c r="D349" s="52">
        <v>4</v>
      </c>
      <c r="E349" s="52">
        <v>1</v>
      </c>
      <c r="F349" s="54">
        <v>2</v>
      </c>
      <c r="G349" s="53" t="s">
        <v>224</v>
      </c>
      <c r="H349" s="40">
        <v>319</v>
      </c>
      <c r="I349" s="58">
        <v>0</v>
      </c>
      <c r="J349" s="58">
        <v>0</v>
      </c>
      <c r="K349" s="58">
        <v>0</v>
      </c>
      <c r="L349" s="58">
        <v>0</v>
      </c>
    </row>
    <row r="350" spans="1:12" hidden="1" collapsed="1">
      <c r="A350" s="55">
        <v>3</v>
      </c>
      <c r="B350" s="55">
        <v>3</v>
      </c>
      <c r="C350" s="51">
        <v>2</v>
      </c>
      <c r="D350" s="52">
        <v>5</v>
      </c>
      <c r="E350" s="52"/>
      <c r="F350" s="54"/>
      <c r="G350" s="53" t="s">
        <v>218</v>
      </c>
      <c r="H350" s="40">
        <v>320</v>
      </c>
      <c r="I350" s="41">
        <f t="shared" ref="I350:L351" si="31">I351</f>
        <v>0</v>
      </c>
      <c r="J350" s="81">
        <f t="shared" si="31"/>
        <v>0</v>
      </c>
      <c r="K350" s="42">
        <f t="shared" si="31"/>
        <v>0</v>
      </c>
      <c r="L350" s="42">
        <f t="shared" si="31"/>
        <v>0</v>
      </c>
    </row>
    <row r="351" spans="1:12" hidden="1" collapsed="1">
      <c r="A351" s="71">
        <v>3</v>
      </c>
      <c r="B351" s="71">
        <v>3</v>
      </c>
      <c r="C351" s="46">
        <v>2</v>
      </c>
      <c r="D351" s="44">
        <v>5</v>
      </c>
      <c r="E351" s="44">
        <v>1</v>
      </c>
      <c r="F351" s="47"/>
      <c r="G351" s="53" t="s">
        <v>218</v>
      </c>
      <c r="H351" s="40">
        <v>321</v>
      </c>
      <c r="I351" s="61">
        <f t="shared" si="31"/>
        <v>0</v>
      </c>
      <c r="J351" s="82">
        <f t="shared" si="31"/>
        <v>0</v>
      </c>
      <c r="K351" s="62">
        <f t="shared" si="31"/>
        <v>0</v>
      </c>
      <c r="L351" s="62">
        <f t="shared" si="31"/>
        <v>0</v>
      </c>
    </row>
    <row r="352" spans="1:12" hidden="1" collapsed="1">
      <c r="A352" s="55">
        <v>3</v>
      </c>
      <c r="B352" s="55">
        <v>3</v>
      </c>
      <c r="C352" s="51">
        <v>2</v>
      </c>
      <c r="D352" s="52">
        <v>5</v>
      </c>
      <c r="E352" s="52">
        <v>1</v>
      </c>
      <c r="F352" s="54">
        <v>1</v>
      </c>
      <c r="G352" s="53" t="s">
        <v>218</v>
      </c>
      <c r="H352" s="40">
        <v>322</v>
      </c>
      <c r="I352" s="101">
        <v>0</v>
      </c>
      <c r="J352" s="101">
        <v>0</v>
      </c>
      <c r="K352" s="101">
        <v>0</v>
      </c>
      <c r="L352" s="100">
        <v>0</v>
      </c>
    </row>
    <row r="353" spans="1:12" ht="16.5" hidden="1" customHeight="1" collapsed="1">
      <c r="A353" s="55">
        <v>3</v>
      </c>
      <c r="B353" s="55">
        <v>3</v>
      </c>
      <c r="C353" s="51">
        <v>2</v>
      </c>
      <c r="D353" s="52">
        <v>6</v>
      </c>
      <c r="E353" s="52"/>
      <c r="F353" s="54"/>
      <c r="G353" s="53" t="s">
        <v>188</v>
      </c>
      <c r="H353" s="40">
        <v>323</v>
      </c>
      <c r="I353" s="41">
        <f t="shared" ref="I353:L354" si="32">I354</f>
        <v>0</v>
      </c>
      <c r="J353" s="81">
        <f t="shared" si="32"/>
        <v>0</v>
      </c>
      <c r="K353" s="42">
        <f t="shared" si="32"/>
        <v>0</v>
      </c>
      <c r="L353" s="42">
        <f t="shared" si="32"/>
        <v>0</v>
      </c>
    </row>
    <row r="354" spans="1:12" ht="15" hidden="1" customHeight="1" collapsed="1">
      <c r="A354" s="55">
        <v>3</v>
      </c>
      <c r="B354" s="55">
        <v>3</v>
      </c>
      <c r="C354" s="51">
        <v>2</v>
      </c>
      <c r="D354" s="52">
        <v>6</v>
      </c>
      <c r="E354" s="52">
        <v>1</v>
      </c>
      <c r="F354" s="54"/>
      <c r="G354" s="53" t="s">
        <v>188</v>
      </c>
      <c r="H354" s="40">
        <v>324</v>
      </c>
      <c r="I354" s="41">
        <f t="shared" si="32"/>
        <v>0</v>
      </c>
      <c r="J354" s="81">
        <f t="shared" si="32"/>
        <v>0</v>
      </c>
      <c r="K354" s="42">
        <f t="shared" si="32"/>
        <v>0</v>
      </c>
      <c r="L354" s="42">
        <f t="shared" si="32"/>
        <v>0</v>
      </c>
    </row>
    <row r="355" spans="1:12" ht="13.5" hidden="1" customHeight="1" collapsed="1">
      <c r="A355" s="63">
        <v>3</v>
      </c>
      <c r="B355" s="63">
        <v>3</v>
      </c>
      <c r="C355" s="64">
        <v>2</v>
      </c>
      <c r="D355" s="65">
        <v>6</v>
      </c>
      <c r="E355" s="65">
        <v>1</v>
      </c>
      <c r="F355" s="67">
        <v>1</v>
      </c>
      <c r="G355" s="66" t="s">
        <v>188</v>
      </c>
      <c r="H355" s="40">
        <v>325</v>
      </c>
      <c r="I355" s="101">
        <v>0</v>
      </c>
      <c r="J355" s="101">
        <v>0</v>
      </c>
      <c r="K355" s="101">
        <v>0</v>
      </c>
      <c r="L355" s="100">
        <v>0</v>
      </c>
    </row>
    <row r="356" spans="1:12" ht="15" hidden="1" customHeight="1" collapsed="1">
      <c r="A356" s="55">
        <v>3</v>
      </c>
      <c r="B356" s="55">
        <v>3</v>
      </c>
      <c r="C356" s="51">
        <v>2</v>
      </c>
      <c r="D356" s="52">
        <v>7</v>
      </c>
      <c r="E356" s="52"/>
      <c r="F356" s="54"/>
      <c r="G356" s="53" t="s">
        <v>220</v>
      </c>
      <c r="H356" s="40">
        <v>326</v>
      </c>
      <c r="I356" s="41">
        <f>I357</f>
        <v>0</v>
      </c>
      <c r="J356" s="81">
        <f>J357</f>
        <v>0</v>
      </c>
      <c r="K356" s="42">
        <f>K357</f>
        <v>0</v>
      </c>
      <c r="L356" s="42">
        <f>L357</f>
        <v>0</v>
      </c>
    </row>
    <row r="357" spans="1:12" ht="12.75" hidden="1" customHeight="1" collapsed="1">
      <c r="A357" s="63">
        <v>3</v>
      </c>
      <c r="B357" s="63">
        <v>3</v>
      </c>
      <c r="C357" s="64">
        <v>2</v>
      </c>
      <c r="D357" s="65">
        <v>7</v>
      </c>
      <c r="E357" s="65">
        <v>1</v>
      </c>
      <c r="F357" s="67"/>
      <c r="G357" s="53" t="s">
        <v>220</v>
      </c>
      <c r="H357" s="40">
        <v>327</v>
      </c>
      <c r="I357" s="41">
        <f>SUM(I358:I359)</f>
        <v>0</v>
      </c>
      <c r="J357" s="41">
        <f>SUM(J358:J359)</f>
        <v>0</v>
      </c>
      <c r="K357" s="41">
        <f>SUM(K358:K359)</f>
        <v>0</v>
      </c>
      <c r="L357" s="41">
        <f>SUM(L358:L359)</f>
        <v>0</v>
      </c>
    </row>
    <row r="358" spans="1:12" ht="27" hidden="1" customHeight="1" collapsed="1">
      <c r="A358" s="55">
        <v>3</v>
      </c>
      <c r="B358" s="55">
        <v>3</v>
      </c>
      <c r="C358" s="51">
        <v>2</v>
      </c>
      <c r="D358" s="52">
        <v>7</v>
      </c>
      <c r="E358" s="52">
        <v>1</v>
      </c>
      <c r="F358" s="54">
        <v>1</v>
      </c>
      <c r="G358" s="53" t="s">
        <v>221</v>
      </c>
      <c r="H358" s="40">
        <v>328</v>
      </c>
      <c r="I358" s="101">
        <v>0</v>
      </c>
      <c r="J358" s="101">
        <v>0</v>
      </c>
      <c r="K358" s="101">
        <v>0</v>
      </c>
      <c r="L358" s="100">
        <v>0</v>
      </c>
    </row>
    <row r="359" spans="1:12" ht="30" hidden="1" customHeight="1" collapsed="1">
      <c r="A359" s="55">
        <v>3</v>
      </c>
      <c r="B359" s="55">
        <v>3</v>
      </c>
      <c r="C359" s="51">
        <v>2</v>
      </c>
      <c r="D359" s="52">
        <v>7</v>
      </c>
      <c r="E359" s="52">
        <v>1</v>
      </c>
      <c r="F359" s="54">
        <v>2</v>
      </c>
      <c r="G359" s="53" t="s">
        <v>222</v>
      </c>
      <c r="H359" s="40">
        <v>329</v>
      </c>
      <c r="I359" s="58">
        <v>0</v>
      </c>
      <c r="J359" s="58">
        <v>0</v>
      </c>
      <c r="K359" s="58">
        <v>0</v>
      </c>
      <c r="L359" s="58">
        <v>0</v>
      </c>
    </row>
    <row r="360" spans="1:12" ht="18.75" customHeight="1">
      <c r="A360" s="23"/>
      <c r="B360" s="23"/>
      <c r="C360" s="24"/>
      <c r="D360" s="113"/>
      <c r="E360" s="114"/>
      <c r="F360" s="115"/>
      <c r="G360" s="116" t="s">
        <v>225</v>
      </c>
      <c r="H360" s="40">
        <v>330</v>
      </c>
      <c r="I360" s="90">
        <f>SUM(I30+I176)</f>
        <v>83700</v>
      </c>
      <c r="J360" s="90">
        <f>SUM(J30+J176)</f>
        <v>83700</v>
      </c>
      <c r="K360" s="90">
        <f>SUM(K30+K176)</f>
        <v>37726.26</v>
      </c>
      <c r="L360" s="90">
        <f>SUM(L30+L176)</f>
        <v>37726.26</v>
      </c>
    </row>
    <row r="361" spans="1:12" ht="4.5" customHeight="1">
      <c r="G361" s="117"/>
      <c r="H361" s="40"/>
      <c r="I361" s="118"/>
      <c r="J361" s="119"/>
      <c r="K361" s="119"/>
      <c r="L361" s="119"/>
    </row>
    <row r="362" spans="1:12" ht="18.75" customHeight="1">
      <c r="D362" s="120"/>
      <c r="E362" s="120"/>
      <c r="F362" s="26"/>
      <c r="G362" s="120" t="s">
        <v>226</v>
      </c>
      <c r="H362" s="140"/>
      <c r="I362" s="121"/>
      <c r="J362" s="119"/>
      <c r="K362" s="120" t="s">
        <v>227</v>
      </c>
      <c r="L362" s="121"/>
    </row>
    <row r="363" spans="1:12" ht="18.75" customHeight="1">
      <c r="A363" s="122"/>
      <c r="B363" s="122"/>
      <c r="C363" s="122"/>
      <c r="D363" s="123" t="s">
        <v>228</v>
      </c>
      <c r="E363"/>
      <c r="F363"/>
      <c r="G363" s="140"/>
      <c r="H363" s="140"/>
      <c r="I363" s="168" t="s">
        <v>229</v>
      </c>
      <c r="K363" s="441" t="s">
        <v>230</v>
      </c>
      <c r="L363" s="441"/>
    </row>
    <row r="364" spans="1:12" ht="15.75" hidden="1" customHeight="1">
      <c r="I364" s="124"/>
      <c r="K364" s="124"/>
      <c r="L364" s="124"/>
    </row>
    <row r="365" spans="1:12" ht="15.75" customHeight="1">
      <c r="D365" s="120"/>
      <c r="E365" s="120"/>
      <c r="F365" s="26"/>
      <c r="G365" s="120" t="s">
        <v>231</v>
      </c>
      <c r="I365" s="124"/>
      <c r="K365" s="120" t="s">
        <v>232</v>
      </c>
      <c r="L365" s="125"/>
    </row>
    <row r="366" spans="1:12" ht="26.25" customHeight="1">
      <c r="D366" s="439" t="s">
        <v>233</v>
      </c>
      <c r="E366" s="440"/>
      <c r="F366" s="440"/>
      <c r="G366" s="440"/>
      <c r="H366" s="126"/>
      <c r="I366" s="127" t="s">
        <v>229</v>
      </c>
      <c r="K366" s="441" t="s">
        <v>230</v>
      </c>
      <c r="L366" s="441"/>
    </row>
  </sheetData>
  <sheetProtection formatCells="0" formatColumns="0" formatRows="0" insertColumns="0" insertRows="0" insertHyperlinks="0" deleteColumns="0" deleteRows="0" sort="0" autoFilter="0" pivotTables="0"/>
  <mergeCells count="24"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G25:H25"/>
    <mergeCell ref="A26:I26"/>
    <mergeCell ref="A27:F28"/>
    <mergeCell ref="G27:G28"/>
    <mergeCell ref="H27:H28"/>
    <mergeCell ref="I27:J27"/>
    <mergeCell ref="K27:K28"/>
    <mergeCell ref="L27:L28"/>
    <mergeCell ref="A29:F29"/>
    <mergeCell ref="K363:L363"/>
    <mergeCell ref="D366:G366"/>
    <mergeCell ref="K366:L366"/>
  </mergeCells>
  <pageMargins left="0.19685039370078741" right="0" top="0.15748031496062992" bottom="0.15748031496062992" header="0" footer="0"/>
  <pageSetup paperSize="9" scale="9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2:L54"/>
  <sheetViews>
    <sheetView topLeftCell="A3" workbookViewId="0">
      <selection activeCell="L35" sqref="L35"/>
    </sheetView>
  </sheetViews>
  <sheetFormatPr defaultRowHeight="12.75"/>
  <cols>
    <col min="1" max="1" width="9.28515625" style="169" customWidth="1"/>
    <col min="2" max="2" width="35.85546875" style="169" customWidth="1"/>
    <col min="3" max="3" width="8.42578125" style="169" customWidth="1"/>
    <col min="4" max="4" width="9.140625" style="169" customWidth="1"/>
    <col min="5" max="5" width="7.7109375" style="169" customWidth="1"/>
    <col min="6" max="6" width="6.5703125" style="169" customWidth="1"/>
    <col min="7" max="7" width="7.85546875" style="169" customWidth="1"/>
    <col min="8" max="8" width="8.28515625" style="169" customWidth="1"/>
    <col min="9" max="16384" width="9.140625" style="169"/>
  </cols>
  <sheetData>
    <row r="2" spans="1:12">
      <c r="E2" s="458" t="s">
        <v>337</v>
      </c>
      <c r="F2" s="458"/>
      <c r="G2" s="458"/>
      <c r="H2" s="458"/>
      <c r="I2" s="170"/>
    </row>
    <row r="3" spans="1:12">
      <c r="A3" s="254"/>
      <c r="E3" s="458" t="s">
        <v>254</v>
      </c>
      <c r="F3" s="458"/>
      <c r="G3" s="458"/>
      <c r="H3" s="458"/>
      <c r="I3" s="170"/>
    </row>
    <row r="4" spans="1:12">
      <c r="E4" s="458" t="s">
        <v>255</v>
      </c>
      <c r="F4" s="458"/>
      <c r="G4" s="458"/>
      <c r="H4" s="458"/>
      <c r="I4" s="170"/>
    </row>
    <row r="5" spans="1:12">
      <c r="E5" s="458" t="s">
        <v>338</v>
      </c>
      <c r="F5" s="458"/>
      <c r="G5" s="458"/>
      <c r="H5" s="458"/>
      <c r="I5" s="170"/>
    </row>
    <row r="6" spans="1:12">
      <c r="A6" s="179"/>
      <c r="B6" s="179"/>
      <c r="C6" s="179"/>
      <c r="D6" s="179"/>
      <c r="E6" s="458" t="s">
        <v>339</v>
      </c>
      <c r="F6" s="458"/>
      <c r="G6" s="458"/>
      <c r="H6" s="458"/>
      <c r="I6" s="170"/>
    </row>
    <row r="7" spans="1:12">
      <c r="A7" s="179"/>
      <c r="B7" s="179"/>
      <c r="C7" s="179"/>
      <c r="D7" s="179"/>
      <c r="F7" s="195"/>
      <c r="G7" s="195"/>
      <c r="H7" s="195"/>
      <c r="I7" s="170"/>
    </row>
    <row r="8" spans="1:12">
      <c r="A8" s="179"/>
      <c r="B8" s="191" t="s">
        <v>340</v>
      </c>
      <c r="C8" s="179"/>
      <c r="D8" s="179"/>
      <c r="E8" s="179"/>
      <c r="F8" s="179"/>
      <c r="G8" s="179"/>
      <c r="H8" s="179"/>
    </row>
    <row r="9" spans="1:12">
      <c r="A9" s="456" t="s">
        <v>258</v>
      </c>
      <c r="B9" s="457"/>
      <c r="C9" s="456"/>
      <c r="D9" s="456"/>
      <c r="E9" s="255"/>
      <c r="F9" s="255"/>
      <c r="G9" s="255"/>
      <c r="H9" s="255"/>
      <c r="I9" s="179"/>
    </row>
    <row r="11" spans="1:12" ht="15" customHeight="1">
      <c r="A11" s="459" t="s">
        <v>341</v>
      </c>
      <c r="B11" s="459"/>
      <c r="C11" s="459"/>
      <c r="D11" s="459"/>
      <c r="E11" s="459"/>
      <c r="F11" s="459"/>
      <c r="G11" s="459"/>
      <c r="H11" s="459"/>
    </row>
    <row r="12" spans="1:12">
      <c r="B12" s="254"/>
      <c r="C12" s="254"/>
      <c r="D12" s="254"/>
      <c r="E12" s="254"/>
      <c r="F12" s="254"/>
      <c r="G12" s="254"/>
      <c r="H12" s="254"/>
    </row>
    <row r="13" spans="1:12">
      <c r="B13" s="172"/>
      <c r="C13" s="172"/>
      <c r="D13" s="179"/>
      <c r="E13" s="179"/>
      <c r="F13" s="460" t="s">
        <v>342</v>
      </c>
      <c r="G13" s="460"/>
      <c r="H13" s="460"/>
      <c r="J13" s="256"/>
    </row>
    <row r="14" spans="1:12">
      <c r="A14" s="179"/>
      <c r="B14" s="179"/>
      <c r="C14" s="461"/>
      <c r="D14" s="461"/>
      <c r="E14" s="461"/>
      <c r="F14" s="257"/>
      <c r="G14" s="462" t="s">
        <v>343</v>
      </c>
      <c r="H14" s="462"/>
    </row>
    <row r="15" spans="1:12" ht="12.75" customHeight="1">
      <c r="A15" s="463" t="s">
        <v>25</v>
      </c>
      <c r="B15" s="463" t="s">
        <v>26</v>
      </c>
      <c r="C15" s="466" t="s">
        <v>344</v>
      </c>
      <c r="D15" s="469" t="s">
        <v>306</v>
      </c>
      <c r="E15" s="469"/>
      <c r="F15" s="469"/>
      <c r="G15" s="469"/>
      <c r="H15" s="469"/>
      <c r="I15" s="179"/>
      <c r="J15" s="179"/>
      <c r="K15" s="179"/>
      <c r="L15" s="179"/>
    </row>
    <row r="16" spans="1:12" ht="12.75" customHeight="1">
      <c r="A16" s="464"/>
      <c r="B16" s="464"/>
      <c r="C16" s="467"/>
      <c r="D16" s="470" t="s">
        <v>345</v>
      </c>
      <c r="E16" s="470" t="s">
        <v>346</v>
      </c>
      <c r="F16" s="470" t="s">
        <v>347</v>
      </c>
      <c r="G16" s="470" t="s">
        <v>348</v>
      </c>
      <c r="H16" s="470" t="s">
        <v>349</v>
      </c>
      <c r="I16" s="179"/>
      <c r="J16" s="179"/>
      <c r="K16" s="179"/>
      <c r="L16" s="179"/>
    </row>
    <row r="17" spans="1:12">
      <c r="A17" s="464"/>
      <c r="B17" s="464"/>
      <c r="C17" s="467"/>
      <c r="D17" s="470"/>
      <c r="E17" s="470"/>
      <c r="F17" s="470"/>
      <c r="G17" s="470"/>
      <c r="H17" s="472"/>
      <c r="I17" s="179"/>
      <c r="J17" s="179"/>
      <c r="K17" s="179"/>
      <c r="L17" s="179"/>
    </row>
    <row r="18" spans="1:12" ht="40.5" customHeight="1">
      <c r="A18" s="464"/>
      <c r="B18" s="464"/>
      <c r="C18" s="467"/>
      <c r="D18" s="470"/>
      <c r="E18" s="470"/>
      <c r="F18" s="470"/>
      <c r="G18" s="470"/>
      <c r="H18" s="472"/>
      <c r="I18" s="179"/>
      <c r="J18" s="179"/>
      <c r="K18" s="179"/>
      <c r="L18" s="179"/>
    </row>
    <row r="19" spans="1:12" ht="10.5" customHeight="1">
      <c r="A19" s="465"/>
      <c r="B19" s="465"/>
      <c r="C19" s="468"/>
      <c r="D19" s="258" t="s">
        <v>237</v>
      </c>
      <c r="E19" s="258" t="s">
        <v>249</v>
      </c>
      <c r="F19" s="258" t="s">
        <v>243</v>
      </c>
      <c r="G19" s="258" t="s">
        <v>251</v>
      </c>
      <c r="H19" s="259" t="s">
        <v>350</v>
      </c>
      <c r="I19" s="179"/>
      <c r="J19" s="179"/>
      <c r="K19" s="179"/>
      <c r="L19" s="179"/>
    </row>
    <row r="20" spans="1:12" ht="14.1" customHeight="1">
      <c r="A20" s="260" t="s">
        <v>351</v>
      </c>
      <c r="B20" s="261" t="s">
        <v>38</v>
      </c>
      <c r="C20" s="262">
        <f t="shared" ref="C20:C34" si="0">(D20+E20+F20+G20+H20)</f>
        <v>0</v>
      </c>
      <c r="D20" s="263"/>
      <c r="E20" s="263"/>
      <c r="F20" s="263"/>
      <c r="G20" s="263"/>
      <c r="H20" s="263"/>
      <c r="I20" s="179"/>
      <c r="J20" s="179"/>
    </row>
    <row r="21" spans="1:12" ht="14.1" customHeight="1">
      <c r="A21" s="260"/>
      <c r="B21" s="261" t="s">
        <v>352</v>
      </c>
      <c r="C21" s="262">
        <f t="shared" si="0"/>
        <v>0</v>
      </c>
      <c r="D21" s="263"/>
      <c r="E21" s="263"/>
      <c r="F21" s="263"/>
      <c r="G21" s="263"/>
      <c r="H21" s="263"/>
      <c r="I21" s="179"/>
      <c r="J21" s="179"/>
    </row>
    <row r="22" spans="1:12" ht="14.1" customHeight="1">
      <c r="A22" s="260"/>
      <c r="B22" s="261" t="s">
        <v>353</v>
      </c>
      <c r="C22" s="262">
        <f t="shared" si="0"/>
        <v>0</v>
      </c>
      <c r="D22" s="263"/>
      <c r="E22" s="263"/>
      <c r="F22" s="263"/>
      <c r="G22" s="263"/>
      <c r="H22" s="263"/>
      <c r="I22" s="179"/>
      <c r="J22" s="179"/>
    </row>
    <row r="23" spans="1:12" ht="14.1" customHeight="1">
      <c r="A23" s="260" t="s">
        <v>354</v>
      </c>
      <c r="B23" s="261" t="s">
        <v>355</v>
      </c>
      <c r="C23" s="262">
        <f t="shared" si="0"/>
        <v>0</v>
      </c>
      <c r="D23" s="263"/>
      <c r="E23" s="263"/>
      <c r="F23" s="263"/>
      <c r="G23" s="263"/>
      <c r="H23" s="263"/>
      <c r="I23" s="179"/>
      <c r="J23" s="179"/>
    </row>
    <row r="24" spans="1:12" ht="14.1" customHeight="1">
      <c r="A24" s="260" t="s">
        <v>356</v>
      </c>
      <c r="B24" s="261" t="s">
        <v>357</v>
      </c>
      <c r="C24" s="262">
        <f t="shared" si="0"/>
        <v>0</v>
      </c>
      <c r="D24" s="264"/>
      <c r="E24" s="265">
        <f t="shared" ref="E24:G24" si="1">(E25+E26+E27+E28+E29+E30+E31+E32+E33+E34+E35+E41+E42+E43)</f>
        <v>0</v>
      </c>
      <c r="F24" s="265">
        <f t="shared" si="1"/>
        <v>0</v>
      </c>
      <c r="G24" s="265">
        <f t="shared" si="1"/>
        <v>0</v>
      </c>
      <c r="H24" s="265">
        <f>(H25+H26+H27+H28+H29+H30+H31+H32+H33+H34+H35+H41+H42+H43)</f>
        <v>0</v>
      </c>
      <c r="I24" s="179"/>
      <c r="J24" s="179"/>
    </row>
    <row r="25" spans="1:12" ht="14.1" customHeight="1">
      <c r="A25" s="260" t="s">
        <v>358</v>
      </c>
      <c r="B25" s="266" t="s">
        <v>43</v>
      </c>
      <c r="C25" s="262">
        <f t="shared" si="0"/>
        <v>0</v>
      </c>
      <c r="D25" s="263"/>
      <c r="E25" s="263"/>
      <c r="F25" s="263"/>
      <c r="G25" s="263"/>
      <c r="H25" s="263"/>
      <c r="I25" s="179"/>
      <c r="J25" s="179"/>
    </row>
    <row r="26" spans="1:12" ht="14.1" customHeight="1">
      <c r="A26" s="260" t="s">
        <v>359</v>
      </c>
      <c r="B26" s="266" t="s">
        <v>360</v>
      </c>
      <c r="C26" s="262">
        <f t="shared" si="0"/>
        <v>0</v>
      </c>
      <c r="D26" s="263"/>
      <c r="E26" s="263"/>
      <c r="F26" s="263"/>
      <c r="G26" s="263"/>
      <c r="H26" s="263"/>
      <c r="I26" s="179"/>
      <c r="J26" s="179"/>
    </row>
    <row r="27" spans="1:12" ht="14.1" customHeight="1">
      <c r="A27" s="260" t="s">
        <v>361</v>
      </c>
      <c r="B27" s="266" t="s">
        <v>362</v>
      </c>
      <c r="C27" s="262">
        <f t="shared" si="0"/>
        <v>0</v>
      </c>
      <c r="D27" s="267"/>
      <c r="E27" s="263"/>
      <c r="F27" s="263"/>
      <c r="G27" s="263"/>
      <c r="H27" s="263"/>
      <c r="I27" s="179"/>
      <c r="J27" s="179"/>
    </row>
    <row r="28" spans="1:12" ht="14.1" customHeight="1">
      <c r="A28" s="260" t="s">
        <v>363</v>
      </c>
      <c r="B28" s="266" t="s">
        <v>364</v>
      </c>
      <c r="C28" s="262">
        <f t="shared" si="0"/>
        <v>0</v>
      </c>
      <c r="D28" s="263"/>
      <c r="E28" s="263"/>
      <c r="F28" s="263"/>
      <c r="G28" s="263"/>
      <c r="H28" s="263"/>
      <c r="I28" s="179"/>
      <c r="J28" s="179"/>
    </row>
    <row r="29" spans="1:12" ht="14.1" customHeight="1">
      <c r="A29" s="260" t="s">
        <v>365</v>
      </c>
      <c r="B29" s="266" t="s">
        <v>366</v>
      </c>
      <c r="C29" s="262">
        <f t="shared" si="0"/>
        <v>0</v>
      </c>
      <c r="D29" s="263"/>
      <c r="E29" s="263"/>
      <c r="F29" s="263"/>
      <c r="G29" s="263"/>
      <c r="H29" s="263"/>
      <c r="I29" s="179"/>
      <c r="J29" s="179"/>
    </row>
    <row r="30" spans="1:12" ht="14.1" customHeight="1">
      <c r="A30" s="260" t="s">
        <v>367</v>
      </c>
      <c r="B30" s="266" t="s">
        <v>48</v>
      </c>
      <c r="C30" s="262">
        <f t="shared" si="0"/>
        <v>0</v>
      </c>
      <c r="D30" s="263"/>
      <c r="E30" s="263"/>
      <c r="F30" s="263"/>
      <c r="G30" s="263"/>
      <c r="H30" s="263"/>
      <c r="I30" s="179"/>
    </row>
    <row r="31" spans="1:12" ht="14.1" customHeight="1">
      <c r="A31" s="260" t="s">
        <v>368</v>
      </c>
      <c r="B31" s="266" t="s">
        <v>49</v>
      </c>
      <c r="C31" s="262">
        <f t="shared" si="0"/>
        <v>0</v>
      </c>
      <c r="D31" s="263"/>
      <c r="E31" s="263"/>
      <c r="F31" s="263"/>
      <c r="G31" s="263"/>
      <c r="H31" s="263"/>
      <c r="I31" s="179"/>
    </row>
    <row r="32" spans="1:12" ht="14.1" customHeight="1">
      <c r="A32" s="260" t="s">
        <v>369</v>
      </c>
      <c r="B32" s="268" t="s">
        <v>370</v>
      </c>
      <c r="C32" s="262">
        <f t="shared" si="0"/>
        <v>0</v>
      </c>
      <c r="D32" s="263"/>
      <c r="E32" s="263"/>
      <c r="F32" s="263"/>
      <c r="G32" s="263"/>
      <c r="H32" s="263"/>
      <c r="I32" s="179"/>
    </row>
    <row r="33" spans="1:9" ht="14.1" customHeight="1">
      <c r="A33" s="260" t="s">
        <v>371</v>
      </c>
      <c r="B33" s="266" t="s">
        <v>372</v>
      </c>
      <c r="C33" s="262">
        <f t="shared" si="0"/>
        <v>0</v>
      </c>
      <c r="D33" s="263"/>
      <c r="E33" s="263"/>
      <c r="F33" s="263"/>
      <c r="G33" s="263"/>
      <c r="H33" s="263"/>
      <c r="I33" s="179"/>
    </row>
    <row r="34" spans="1:9" ht="14.1" customHeight="1">
      <c r="A34" s="260" t="s">
        <v>373</v>
      </c>
      <c r="B34" s="266" t="s">
        <v>52</v>
      </c>
      <c r="C34" s="262">
        <f t="shared" si="0"/>
        <v>0</v>
      </c>
      <c r="D34" s="263"/>
      <c r="E34" s="263"/>
      <c r="F34" s="263"/>
      <c r="G34" s="263"/>
      <c r="H34" s="263"/>
      <c r="I34" s="179"/>
    </row>
    <row r="35" spans="1:9" ht="14.1" customHeight="1">
      <c r="A35" s="269" t="s">
        <v>374</v>
      </c>
      <c r="B35" s="266" t="s">
        <v>54</v>
      </c>
      <c r="C35" s="262">
        <f>(D35+E35+F35+G35+H35)</f>
        <v>1966.51</v>
      </c>
      <c r="D35" s="264">
        <v>1966.51</v>
      </c>
      <c r="E35" s="265">
        <f>(E37+E38+E39+E40)</f>
        <v>0</v>
      </c>
      <c r="F35" s="265">
        <f>(F37+F38+F39+F40)</f>
        <v>0</v>
      </c>
      <c r="G35" s="265">
        <f>(G37+G38+G39+G40)</f>
        <v>0</v>
      </c>
      <c r="H35" s="265">
        <f>(H37+H38+H39+H40)</f>
        <v>0</v>
      </c>
      <c r="I35" s="179"/>
    </row>
    <row r="36" spans="1:9" ht="14.1" customHeight="1">
      <c r="A36" s="269"/>
      <c r="B36" s="261" t="s">
        <v>352</v>
      </c>
      <c r="C36" s="262"/>
      <c r="D36" s="265"/>
      <c r="E36" s="270"/>
      <c r="F36" s="270"/>
      <c r="G36" s="270"/>
      <c r="H36" s="270"/>
      <c r="I36" s="179"/>
    </row>
    <row r="37" spans="1:9" ht="14.1" customHeight="1">
      <c r="A37" s="269"/>
      <c r="B37" s="266" t="s">
        <v>375</v>
      </c>
      <c r="C37" s="262">
        <f t="shared" ref="C37:C46" si="2">(D37+E37+F37+G37+H37)</f>
        <v>1884.13</v>
      </c>
      <c r="D37" s="264">
        <v>1884.13</v>
      </c>
      <c r="E37" s="270"/>
      <c r="F37" s="270"/>
      <c r="G37" s="270"/>
      <c r="H37" s="270"/>
      <c r="I37" s="179"/>
    </row>
    <row r="38" spans="1:9" ht="14.1" customHeight="1">
      <c r="A38" s="269"/>
      <c r="B38" s="266" t="s">
        <v>376</v>
      </c>
      <c r="C38" s="262">
        <f t="shared" si="2"/>
        <v>21.74</v>
      </c>
      <c r="D38" s="265">
        <v>21.74</v>
      </c>
      <c r="E38" s="270"/>
      <c r="F38" s="270"/>
      <c r="G38" s="270"/>
      <c r="H38" s="270"/>
      <c r="I38" s="179"/>
    </row>
    <row r="39" spans="1:9" ht="14.1" customHeight="1">
      <c r="A39" s="269"/>
      <c r="B39" s="266" t="s">
        <v>377</v>
      </c>
      <c r="C39" s="262">
        <f t="shared" si="2"/>
        <v>60.64</v>
      </c>
      <c r="D39" s="265">
        <v>60.64</v>
      </c>
      <c r="E39" s="270"/>
      <c r="F39" s="270"/>
      <c r="G39" s="270"/>
      <c r="H39" s="270"/>
      <c r="I39" s="179"/>
    </row>
    <row r="40" spans="1:9" ht="14.1" customHeight="1">
      <c r="A40" s="269"/>
      <c r="B40" s="266" t="s">
        <v>378</v>
      </c>
      <c r="C40" s="262">
        <f t="shared" si="2"/>
        <v>0</v>
      </c>
      <c r="D40" s="265"/>
      <c r="E40" s="270"/>
      <c r="F40" s="270"/>
      <c r="G40" s="270"/>
      <c r="H40" s="270"/>
      <c r="I40" s="179"/>
    </row>
    <row r="41" spans="1:9" ht="26.25" customHeight="1">
      <c r="A41" s="269" t="s">
        <v>379</v>
      </c>
      <c r="B41" s="266" t="s">
        <v>55</v>
      </c>
      <c r="C41" s="262">
        <f t="shared" si="2"/>
        <v>0</v>
      </c>
      <c r="D41" s="263"/>
      <c r="E41" s="263"/>
      <c r="F41" s="263"/>
      <c r="G41" s="263"/>
      <c r="H41" s="263"/>
      <c r="I41" s="179"/>
    </row>
    <row r="42" spans="1:9" ht="14.1" customHeight="1">
      <c r="A42" s="269" t="s">
        <v>380</v>
      </c>
      <c r="B42" s="266" t="s">
        <v>56</v>
      </c>
      <c r="C42" s="262">
        <f t="shared" si="2"/>
        <v>0</v>
      </c>
      <c r="D42" s="263"/>
      <c r="E42" s="263"/>
      <c r="F42" s="263"/>
      <c r="G42" s="263"/>
      <c r="H42" s="263"/>
      <c r="I42" s="179"/>
    </row>
    <row r="43" spans="1:9" ht="14.1" customHeight="1">
      <c r="A43" s="260" t="s">
        <v>381</v>
      </c>
      <c r="B43" s="266" t="s">
        <v>57</v>
      </c>
      <c r="C43" s="262">
        <f t="shared" si="2"/>
        <v>0</v>
      </c>
      <c r="D43" s="265"/>
      <c r="E43" s="265"/>
      <c r="F43" s="265"/>
      <c r="G43" s="265"/>
      <c r="H43" s="265"/>
      <c r="I43" s="179"/>
    </row>
    <row r="44" spans="1:9" ht="14.1" customHeight="1">
      <c r="A44" s="269" t="s">
        <v>382</v>
      </c>
      <c r="B44" s="271"/>
      <c r="C44" s="262">
        <f t="shared" si="2"/>
        <v>0</v>
      </c>
      <c r="D44" s="263"/>
      <c r="E44" s="263"/>
      <c r="F44" s="263"/>
      <c r="G44" s="263"/>
      <c r="H44" s="263"/>
      <c r="I44" s="179"/>
    </row>
    <row r="45" spans="1:9" ht="14.1" customHeight="1">
      <c r="A45" s="269"/>
      <c r="B45" s="261"/>
      <c r="C45" s="262">
        <f t="shared" si="2"/>
        <v>0</v>
      </c>
      <c r="D45" s="263"/>
      <c r="E45" s="263"/>
      <c r="F45" s="263"/>
      <c r="G45" s="263"/>
      <c r="H45" s="263"/>
      <c r="I45" s="179"/>
    </row>
    <row r="46" spans="1:9" ht="14.1" customHeight="1">
      <c r="A46" s="260"/>
      <c r="B46" s="261"/>
      <c r="C46" s="262">
        <f t="shared" si="2"/>
        <v>0</v>
      </c>
      <c r="D46" s="263"/>
      <c r="E46" s="263"/>
      <c r="F46" s="263"/>
      <c r="G46" s="263"/>
      <c r="H46" s="263"/>
      <c r="I46" s="179"/>
    </row>
    <row r="47" spans="1:9" ht="17.25" customHeight="1">
      <c r="A47" s="272"/>
      <c r="B47" s="273" t="s">
        <v>383</v>
      </c>
      <c r="C47" s="262">
        <v>1966.51</v>
      </c>
      <c r="D47" s="262">
        <v>1966.51</v>
      </c>
      <c r="E47" s="262">
        <f t="shared" ref="E47:H47" si="3">(E20+E23+E24+E44+E45+E46)</f>
        <v>0</v>
      </c>
      <c r="F47" s="262">
        <f t="shared" si="3"/>
        <v>0</v>
      </c>
      <c r="G47" s="262">
        <f t="shared" si="3"/>
        <v>0</v>
      </c>
      <c r="H47" s="262">
        <f t="shared" si="3"/>
        <v>0</v>
      </c>
      <c r="I47" s="179"/>
    </row>
    <row r="48" spans="1:9">
      <c r="I48" s="179"/>
    </row>
    <row r="49" spans="1:9">
      <c r="A49" s="169" t="s">
        <v>290</v>
      </c>
      <c r="B49" s="179"/>
      <c r="C49" s="473"/>
      <c r="D49" s="473"/>
      <c r="E49" s="179"/>
      <c r="F49" s="473" t="s">
        <v>227</v>
      </c>
      <c r="G49" s="473"/>
      <c r="H49" s="473"/>
      <c r="I49" s="179"/>
    </row>
    <row r="50" spans="1:9">
      <c r="C50" s="457" t="s">
        <v>384</v>
      </c>
      <c r="D50" s="457"/>
      <c r="E50" s="456" t="s">
        <v>385</v>
      </c>
      <c r="F50" s="456"/>
      <c r="G50" s="456"/>
      <c r="H50" s="456"/>
      <c r="I50" s="179"/>
    </row>
    <row r="51" spans="1:9">
      <c r="C51" s="255"/>
      <c r="D51" s="255"/>
      <c r="E51" s="255"/>
      <c r="F51" s="255"/>
      <c r="G51" s="255"/>
      <c r="H51" s="255"/>
      <c r="I51" s="179"/>
    </row>
    <row r="52" spans="1:9">
      <c r="A52" s="458" t="s">
        <v>291</v>
      </c>
      <c r="B52" s="458"/>
      <c r="C52" s="473"/>
      <c r="D52" s="473"/>
      <c r="E52" s="179"/>
      <c r="F52" s="473" t="s">
        <v>232</v>
      </c>
      <c r="G52" s="473"/>
      <c r="H52" s="473"/>
      <c r="I52" s="179"/>
    </row>
    <row r="53" spans="1:9">
      <c r="B53" s="179"/>
      <c r="C53" s="457" t="s">
        <v>384</v>
      </c>
      <c r="D53" s="457"/>
      <c r="E53" s="456" t="s">
        <v>385</v>
      </c>
      <c r="F53" s="456"/>
      <c r="G53" s="456"/>
      <c r="H53" s="456"/>
    </row>
    <row r="54" spans="1:9">
      <c r="B54" s="179"/>
      <c r="C54" s="255"/>
      <c r="D54" s="255"/>
      <c r="E54" s="255"/>
      <c r="F54" s="255"/>
      <c r="G54" s="471"/>
      <c r="H54" s="471"/>
    </row>
  </sheetData>
  <mergeCells count="29">
    <mergeCell ref="A52:B52"/>
    <mergeCell ref="C52:D52"/>
    <mergeCell ref="F52:H52"/>
    <mergeCell ref="C53:D53"/>
    <mergeCell ref="E53:H53"/>
    <mergeCell ref="G54:H54"/>
    <mergeCell ref="F16:F18"/>
    <mergeCell ref="G16:G18"/>
    <mergeCell ref="H16:H18"/>
    <mergeCell ref="C49:D49"/>
    <mergeCell ref="F49:H49"/>
    <mergeCell ref="C50:D50"/>
    <mergeCell ref="E50:H50"/>
    <mergeCell ref="A11:H11"/>
    <mergeCell ref="F13:H13"/>
    <mergeCell ref="C14:E14"/>
    <mergeCell ref="G14:H14"/>
    <mergeCell ref="A15:A19"/>
    <mergeCell ref="B15:B19"/>
    <mergeCell ref="C15:C19"/>
    <mergeCell ref="D15:H15"/>
    <mergeCell ref="D16:D18"/>
    <mergeCell ref="E16:E18"/>
    <mergeCell ref="A9:D9"/>
    <mergeCell ref="E2:H2"/>
    <mergeCell ref="E3:H3"/>
    <mergeCell ref="E4:H4"/>
    <mergeCell ref="E5:H5"/>
    <mergeCell ref="E6:H6"/>
  </mergeCells>
  <pageMargins left="3.937007874015748E-2" right="0" top="0.11811023622047245" bottom="0" header="0.11811023622047245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Forma Nr.2 Suv.</vt:lpstr>
      <vt:lpstr>Forma Nr.2 SB</vt:lpstr>
      <vt:lpstr>Forma Nr.2 SB (2)</vt:lpstr>
      <vt:lpstr>Forma Nr.2 ML</vt:lpstr>
      <vt:lpstr>Forma Nr.2 ML (COVID)</vt:lpstr>
      <vt:lpstr>Forma Nr.2 VBD</vt:lpstr>
      <vt:lpstr>Forma Nr.2 VBD (COVID)</vt:lpstr>
      <vt:lpstr>Forma Nr.2 S</vt:lpstr>
      <vt:lpstr>Pažyma </vt:lpstr>
      <vt:lpstr>Mokėtnos sumos</vt:lpstr>
      <vt:lpstr>Sukauptų F.S.pažyma</vt:lpstr>
      <vt:lpstr>Gautų F.S.pažyma</vt:lpstr>
      <vt:lpstr>pažyma apie pajamas</vt:lpstr>
      <vt:lpstr>7priedas</vt:lpstr>
      <vt:lpstr>Tikslinės lėšos</vt:lpstr>
      <vt:lpstr>B-2 (švietimas)</vt:lpstr>
      <vt:lpstr>'B-2 (švietimas)'!Print_Area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</dc:creator>
  <cp:lastModifiedBy>Vartotojas</cp:lastModifiedBy>
  <cp:lastPrinted>2021-01-14T08:06:45Z</cp:lastPrinted>
  <dcterms:created xsi:type="dcterms:W3CDTF">2019-01-14T20:28:53Z</dcterms:created>
  <dcterms:modified xsi:type="dcterms:W3CDTF">2021-05-12T12:01:26Z</dcterms:modified>
</cp:coreProperties>
</file>