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9660" windowHeight="5490"/>
  </bookViews>
  <sheets>
    <sheet name="Forma Nr.2 suvest" sheetId="1" r:id="rId1"/>
    <sheet name="pažyma apie pajamas" sheetId="2" r:id="rId2"/>
  </sheets>
  <calcPr calcId="145621"/>
</workbook>
</file>

<file path=xl/calcChain.xml><?xml version="1.0" encoding="utf-8"?>
<calcChain xmlns="http://schemas.openxmlformats.org/spreadsheetml/2006/main">
  <c r="L27" i="2" l="1"/>
  <c r="J27" i="2"/>
  <c r="H27" i="2"/>
  <c r="N26" i="2"/>
  <c r="N25" i="2"/>
  <c r="N24" i="2"/>
  <c r="N23" i="2"/>
  <c r="N22" i="2"/>
  <c r="I34" i="1"/>
  <c r="J34" i="1"/>
  <c r="J33" i="1" s="1"/>
  <c r="J32" i="1" s="1"/>
  <c r="K34" i="1"/>
  <c r="K33" i="1" s="1"/>
  <c r="K32" i="1" s="1"/>
  <c r="L34" i="1"/>
  <c r="L33" i="1" s="1"/>
  <c r="L32" i="1" s="1"/>
  <c r="I36" i="1"/>
  <c r="J36" i="1"/>
  <c r="K36" i="1"/>
  <c r="L36" i="1"/>
  <c r="I40" i="1"/>
  <c r="I39" i="1" s="1"/>
  <c r="I38" i="1" s="1"/>
  <c r="J40" i="1"/>
  <c r="J39" i="1" s="1"/>
  <c r="J38" i="1" s="1"/>
  <c r="K40" i="1"/>
  <c r="K39" i="1" s="1"/>
  <c r="K38" i="1" s="1"/>
  <c r="L40" i="1"/>
  <c r="L39" i="1" s="1"/>
  <c r="L38" i="1" s="1"/>
  <c r="I45" i="1"/>
  <c r="I44" i="1" s="1"/>
  <c r="I43" i="1" s="1"/>
  <c r="I42" i="1" s="1"/>
  <c r="J45" i="1"/>
  <c r="J44" i="1" s="1"/>
  <c r="J43" i="1" s="1"/>
  <c r="J42" i="1" s="1"/>
  <c r="K45" i="1"/>
  <c r="K44" i="1" s="1"/>
  <c r="K43" i="1" s="1"/>
  <c r="K42" i="1" s="1"/>
  <c r="L45" i="1"/>
  <c r="L44" i="1" s="1"/>
  <c r="L43" i="1" s="1"/>
  <c r="L42" i="1" s="1"/>
  <c r="I64" i="1"/>
  <c r="I63" i="1" s="1"/>
  <c r="J64" i="1"/>
  <c r="J63" i="1" s="1"/>
  <c r="K64" i="1"/>
  <c r="K63" i="1" s="1"/>
  <c r="L64" i="1"/>
  <c r="L63" i="1" s="1"/>
  <c r="I69" i="1"/>
  <c r="I68" i="1" s="1"/>
  <c r="J69" i="1"/>
  <c r="J68" i="1" s="1"/>
  <c r="K69" i="1"/>
  <c r="K68" i="1" s="1"/>
  <c r="L69" i="1"/>
  <c r="L68" i="1" s="1"/>
  <c r="I74" i="1"/>
  <c r="I73" i="1" s="1"/>
  <c r="J74" i="1"/>
  <c r="J73" i="1" s="1"/>
  <c r="K74" i="1"/>
  <c r="K73" i="1" s="1"/>
  <c r="L74" i="1"/>
  <c r="L73" i="1" s="1"/>
  <c r="I80" i="1"/>
  <c r="I79" i="1" s="1"/>
  <c r="I78" i="1" s="1"/>
  <c r="J80" i="1"/>
  <c r="J79" i="1" s="1"/>
  <c r="J78" i="1" s="1"/>
  <c r="K80" i="1"/>
  <c r="K79" i="1" s="1"/>
  <c r="K78" i="1" s="1"/>
  <c r="L80" i="1"/>
  <c r="L79" i="1" s="1"/>
  <c r="L78" i="1" s="1"/>
  <c r="I85" i="1"/>
  <c r="I84" i="1" s="1"/>
  <c r="I83" i="1" s="1"/>
  <c r="I82" i="1" s="1"/>
  <c r="J85" i="1"/>
  <c r="J84" i="1" s="1"/>
  <c r="J83" i="1" s="1"/>
  <c r="J82" i="1" s="1"/>
  <c r="K85" i="1"/>
  <c r="K84" i="1" s="1"/>
  <c r="K83" i="1" s="1"/>
  <c r="K82" i="1" s="1"/>
  <c r="L85" i="1"/>
  <c r="L84" i="1" s="1"/>
  <c r="L83" i="1" s="1"/>
  <c r="L82" i="1" s="1"/>
  <c r="I92" i="1"/>
  <c r="I91" i="1" s="1"/>
  <c r="I90" i="1" s="1"/>
  <c r="J92" i="1"/>
  <c r="J91" i="1" s="1"/>
  <c r="J90" i="1" s="1"/>
  <c r="K92" i="1"/>
  <c r="K91" i="1" s="1"/>
  <c r="K90" i="1" s="1"/>
  <c r="L92" i="1"/>
  <c r="L91" i="1" s="1"/>
  <c r="L90" i="1" s="1"/>
  <c r="I97" i="1"/>
  <c r="I96" i="1" s="1"/>
  <c r="I95" i="1" s="1"/>
  <c r="J97" i="1"/>
  <c r="J96" i="1" s="1"/>
  <c r="J95" i="1" s="1"/>
  <c r="K97" i="1"/>
  <c r="K96" i="1" s="1"/>
  <c r="K95" i="1" s="1"/>
  <c r="L97" i="1"/>
  <c r="L96" i="1" s="1"/>
  <c r="L95" i="1" s="1"/>
  <c r="I102" i="1"/>
  <c r="I101" i="1" s="1"/>
  <c r="I100" i="1" s="1"/>
  <c r="J102" i="1"/>
  <c r="J101" i="1" s="1"/>
  <c r="J100" i="1" s="1"/>
  <c r="K102" i="1"/>
  <c r="K101" i="1" s="1"/>
  <c r="K100" i="1" s="1"/>
  <c r="L102" i="1"/>
  <c r="L101" i="1" s="1"/>
  <c r="L100" i="1" s="1"/>
  <c r="I106" i="1"/>
  <c r="I105" i="1" s="1"/>
  <c r="J106" i="1"/>
  <c r="J105" i="1" s="1"/>
  <c r="K106" i="1"/>
  <c r="K105" i="1" s="1"/>
  <c r="L106" i="1"/>
  <c r="L105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4" i="1"/>
  <c r="I133" i="1" s="1"/>
  <c r="I132" i="1" s="1"/>
  <c r="J134" i="1"/>
  <c r="J133" i="1" s="1"/>
  <c r="J132" i="1" s="1"/>
  <c r="K134" i="1"/>
  <c r="K133" i="1" s="1"/>
  <c r="K132" i="1" s="1"/>
  <c r="L134" i="1"/>
  <c r="L133" i="1" s="1"/>
  <c r="L132" i="1" s="1"/>
  <c r="I139" i="1"/>
  <c r="I138" i="1" s="1"/>
  <c r="I137" i="1" s="1"/>
  <c r="J139" i="1"/>
  <c r="J138" i="1" s="1"/>
  <c r="J137" i="1" s="1"/>
  <c r="K139" i="1"/>
  <c r="K138" i="1" s="1"/>
  <c r="K137" i="1" s="1"/>
  <c r="L139" i="1"/>
  <c r="L138" i="1" s="1"/>
  <c r="L137" i="1" s="1"/>
  <c r="I143" i="1"/>
  <c r="I142" i="1" s="1"/>
  <c r="J143" i="1"/>
  <c r="J142" i="1" s="1"/>
  <c r="K143" i="1"/>
  <c r="K142" i="1" s="1"/>
  <c r="L143" i="1"/>
  <c r="L142" i="1" s="1"/>
  <c r="I147" i="1"/>
  <c r="I146" i="1" s="1"/>
  <c r="I145" i="1" s="1"/>
  <c r="J147" i="1"/>
  <c r="J146" i="1" s="1"/>
  <c r="J145" i="1" s="1"/>
  <c r="K147" i="1"/>
  <c r="K146" i="1" s="1"/>
  <c r="K145" i="1" s="1"/>
  <c r="L147" i="1"/>
  <c r="L146" i="1" s="1"/>
  <c r="L145" i="1" s="1"/>
  <c r="I153" i="1"/>
  <c r="I152" i="1" s="1"/>
  <c r="J153" i="1"/>
  <c r="J152" i="1" s="1"/>
  <c r="K153" i="1"/>
  <c r="K152" i="1" s="1"/>
  <c r="L153" i="1"/>
  <c r="L152" i="1" s="1"/>
  <c r="I158" i="1"/>
  <c r="I157" i="1" s="1"/>
  <c r="J158" i="1"/>
  <c r="J157" i="1" s="1"/>
  <c r="K158" i="1"/>
  <c r="K157" i="1" s="1"/>
  <c r="L158" i="1"/>
  <c r="L157" i="1" s="1"/>
  <c r="I163" i="1"/>
  <c r="I162" i="1" s="1"/>
  <c r="I161" i="1" s="1"/>
  <c r="J163" i="1"/>
  <c r="J162" i="1" s="1"/>
  <c r="J161" i="1" s="1"/>
  <c r="K163" i="1"/>
  <c r="K162" i="1" s="1"/>
  <c r="K161" i="1" s="1"/>
  <c r="L163" i="1"/>
  <c r="L162" i="1" s="1"/>
  <c r="L161" i="1" s="1"/>
  <c r="I167" i="1"/>
  <c r="I166" i="1" s="1"/>
  <c r="J167" i="1"/>
  <c r="J166" i="1" s="1"/>
  <c r="K167" i="1"/>
  <c r="K166" i="1" s="1"/>
  <c r="L167" i="1"/>
  <c r="L166" i="1" s="1"/>
  <c r="I172" i="1"/>
  <c r="I171" i="1" s="1"/>
  <c r="J172" i="1"/>
  <c r="J171" i="1" s="1"/>
  <c r="K172" i="1"/>
  <c r="K171" i="1" s="1"/>
  <c r="L172" i="1"/>
  <c r="L171" i="1" s="1"/>
  <c r="I180" i="1"/>
  <c r="I179" i="1" s="1"/>
  <c r="J180" i="1"/>
  <c r="J179" i="1" s="1"/>
  <c r="K180" i="1"/>
  <c r="K179" i="1" s="1"/>
  <c r="L180" i="1"/>
  <c r="L179" i="1" s="1"/>
  <c r="I183" i="1"/>
  <c r="I182" i="1" s="1"/>
  <c r="J183" i="1"/>
  <c r="J182" i="1" s="1"/>
  <c r="K183" i="1"/>
  <c r="K182" i="1" s="1"/>
  <c r="L183" i="1"/>
  <c r="L182" i="1" s="1"/>
  <c r="I188" i="1"/>
  <c r="I187" i="1" s="1"/>
  <c r="J188" i="1"/>
  <c r="J187" i="1" s="1"/>
  <c r="K188" i="1"/>
  <c r="K187" i="1" s="1"/>
  <c r="L188" i="1"/>
  <c r="L187" i="1" s="1"/>
  <c r="M188" i="1"/>
  <c r="N188" i="1"/>
  <c r="O188" i="1"/>
  <c r="P188" i="1"/>
  <c r="I194" i="1"/>
  <c r="I193" i="1" s="1"/>
  <c r="J194" i="1"/>
  <c r="J193" i="1" s="1"/>
  <c r="K194" i="1"/>
  <c r="K193" i="1" s="1"/>
  <c r="L194" i="1"/>
  <c r="L193" i="1" s="1"/>
  <c r="I199" i="1"/>
  <c r="I198" i="1" s="1"/>
  <c r="J199" i="1"/>
  <c r="J198" i="1" s="1"/>
  <c r="K199" i="1"/>
  <c r="K198" i="1" s="1"/>
  <c r="L199" i="1"/>
  <c r="L198" i="1" s="1"/>
  <c r="I203" i="1"/>
  <c r="I202" i="1" s="1"/>
  <c r="I201" i="1" s="1"/>
  <c r="J203" i="1"/>
  <c r="J202" i="1" s="1"/>
  <c r="J201" i="1" s="1"/>
  <c r="K203" i="1"/>
  <c r="K202" i="1" s="1"/>
  <c r="K201" i="1" s="1"/>
  <c r="L203" i="1"/>
  <c r="L202" i="1" s="1"/>
  <c r="L201" i="1" s="1"/>
  <c r="I210" i="1"/>
  <c r="I209" i="1" s="1"/>
  <c r="J210" i="1"/>
  <c r="J209" i="1" s="1"/>
  <c r="K210" i="1"/>
  <c r="K209" i="1" s="1"/>
  <c r="L210" i="1"/>
  <c r="L209" i="1" s="1"/>
  <c r="I213" i="1"/>
  <c r="I212" i="1" s="1"/>
  <c r="J213" i="1"/>
  <c r="J212" i="1" s="1"/>
  <c r="K213" i="1"/>
  <c r="K212" i="1" s="1"/>
  <c r="L213" i="1"/>
  <c r="L212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6" i="1"/>
  <c r="I225" i="1" s="1"/>
  <c r="I224" i="1" s="1"/>
  <c r="J226" i="1"/>
  <c r="J225" i="1" s="1"/>
  <c r="J224" i="1" s="1"/>
  <c r="K226" i="1"/>
  <c r="K225" i="1" s="1"/>
  <c r="K224" i="1" s="1"/>
  <c r="L226" i="1"/>
  <c r="L225" i="1" s="1"/>
  <c r="L224" i="1" s="1"/>
  <c r="I233" i="1"/>
  <c r="I232" i="1" s="1"/>
  <c r="J233" i="1"/>
  <c r="J232" i="1" s="1"/>
  <c r="K233" i="1"/>
  <c r="K232" i="1" s="1"/>
  <c r="L233" i="1"/>
  <c r="L232" i="1" s="1"/>
  <c r="I235" i="1"/>
  <c r="J235" i="1"/>
  <c r="K235" i="1"/>
  <c r="L235" i="1"/>
  <c r="I238" i="1"/>
  <c r="J238" i="1"/>
  <c r="K238" i="1"/>
  <c r="L238" i="1"/>
  <c r="I242" i="1"/>
  <c r="I241" i="1" s="1"/>
  <c r="J242" i="1"/>
  <c r="J241" i="1" s="1"/>
  <c r="K242" i="1"/>
  <c r="K241" i="1" s="1"/>
  <c r="L242" i="1"/>
  <c r="L241" i="1" s="1"/>
  <c r="I246" i="1"/>
  <c r="I245" i="1" s="1"/>
  <c r="J246" i="1"/>
  <c r="J245" i="1" s="1"/>
  <c r="K246" i="1"/>
  <c r="K245" i="1" s="1"/>
  <c r="L246" i="1"/>
  <c r="L245" i="1" s="1"/>
  <c r="I250" i="1"/>
  <c r="I249" i="1" s="1"/>
  <c r="J250" i="1"/>
  <c r="J249" i="1" s="1"/>
  <c r="K250" i="1"/>
  <c r="K249" i="1" s="1"/>
  <c r="L250" i="1"/>
  <c r="L249" i="1" s="1"/>
  <c r="I254" i="1"/>
  <c r="I253" i="1" s="1"/>
  <c r="J254" i="1"/>
  <c r="J253" i="1" s="1"/>
  <c r="K254" i="1"/>
  <c r="K253" i="1" s="1"/>
  <c r="L254" i="1"/>
  <c r="L253" i="1" s="1"/>
  <c r="I257" i="1"/>
  <c r="I256" i="1" s="1"/>
  <c r="J257" i="1"/>
  <c r="J256" i="1" s="1"/>
  <c r="K257" i="1"/>
  <c r="K256" i="1" s="1"/>
  <c r="L257" i="1"/>
  <c r="L256" i="1" s="1"/>
  <c r="I260" i="1"/>
  <c r="I259" i="1" s="1"/>
  <c r="J260" i="1"/>
  <c r="J259" i="1" s="1"/>
  <c r="K260" i="1"/>
  <c r="K259" i="1" s="1"/>
  <c r="L260" i="1"/>
  <c r="L259" i="1" s="1"/>
  <c r="I265" i="1"/>
  <c r="I264" i="1" s="1"/>
  <c r="J265" i="1"/>
  <c r="J264" i="1" s="1"/>
  <c r="K265" i="1"/>
  <c r="K264" i="1" s="1"/>
  <c r="L265" i="1"/>
  <c r="L264" i="1" s="1"/>
  <c r="I267" i="1"/>
  <c r="J267" i="1"/>
  <c r="K267" i="1"/>
  <c r="L267" i="1"/>
  <c r="I270" i="1"/>
  <c r="J270" i="1"/>
  <c r="K270" i="1"/>
  <c r="L270" i="1"/>
  <c r="I274" i="1"/>
  <c r="I273" i="1" s="1"/>
  <c r="J274" i="1"/>
  <c r="J273" i="1" s="1"/>
  <c r="K274" i="1"/>
  <c r="K273" i="1" s="1"/>
  <c r="L274" i="1"/>
  <c r="L273" i="1" s="1"/>
  <c r="I278" i="1"/>
  <c r="I277" i="1" s="1"/>
  <c r="J278" i="1"/>
  <c r="J277" i="1" s="1"/>
  <c r="K278" i="1"/>
  <c r="K277" i="1" s="1"/>
  <c r="L278" i="1"/>
  <c r="L277" i="1" s="1"/>
  <c r="I282" i="1"/>
  <c r="I281" i="1" s="1"/>
  <c r="J282" i="1"/>
  <c r="J281" i="1" s="1"/>
  <c r="K282" i="1"/>
  <c r="K281" i="1" s="1"/>
  <c r="L282" i="1"/>
  <c r="L281" i="1" s="1"/>
  <c r="I286" i="1"/>
  <c r="I285" i="1" s="1"/>
  <c r="J286" i="1"/>
  <c r="J285" i="1" s="1"/>
  <c r="K286" i="1"/>
  <c r="K285" i="1" s="1"/>
  <c r="L286" i="1"/>
  <c r="L285" i="1" s="1"/>
  <c r="I289" i="1"/>
  <c r="I288" i="1" s="1"/>
  <c r="J289" i="1"/>
  <c r="J288" i="1" s="1"/>
  <c r="K289" i="1"/>
  <c r="K288" i="1" s="1"/>
  <c r="L289" i="1"/>
  <c r="L288" i="1" s="1"/>
  <c r="I292" i="1"/>
  <c r="I291" i="1" s="1"/>
  <c r="J292" i="1"/>
  <c r="J291" i="1" s="1"/>
  <c r="K292" i="1"/>
  <c r="K291" i="1" s="1"/>
  <c r="L292" i="1"/>
  <c r="L291" i="1" s="1"/>
  <c r="I298" i="1"/>
  <c r="J298" i="1"/>
  <c r="K298" i="1"/>
  <c r="L298" i="1"/>
  <c r="I300" i="1"/>
  <c r="J300" i="1"/>
  <c r="K300" i="1"/>
  <c r="L300" i="1"/>
  <c r="I303" i="1"/>
  <c r="J303" i="1"/>
  <c r="K303" i="1"/>
  <c r="L303" i="1"/>
  <c r="I307" i="1"/>
  <c r="I306" i="1" s="1"/>
  <c r="J307" i="1"/>
  <c r="J306" i="1" s="1"/>
  <c r="K307" i="1"/>
  <c r="K306" i="1" s="1"/>
  <c r="L307" i="1"/>
  <c r="L306" i="1" s="1"/>
  <c r="I311" i="1"/>
  <c r="I310" i="1" s="1"/>
  <c r="J311" i="1"/>
  <c r="J310" i="1" s="1"/>
  <c r="K311" i="1"/>
  <c r="K310" i="1" s="1"/>
  <c r="L311" i="1"/>
  <c r="L310" i="1" s="1"/>
  <c r="I315" i="1"/>
  <c r="I314" i="1" s="1"/>
  <c r="J315" i="1"/>
  <c r="J314" i="1" s="1"/>
  <c r="K315" i="1"/>
  <c r="K314" i="1" s="1"/>
  <c r="L315" i="1"/>
  <c r="L314" i="1" s="1"/>
  <c r="I319" i="1"/>
  <c r="I318" i="1" s="1"/>
  <c r="J319" i="1"/>
  <c r="J318" i="1" s="1"/>
  <c r="K319" i="1"/>
  <c r="K318" i="1" s="1"/>
  <c r="L319" i="1"/>
  <c r="L318" i="1" s="1"/>
  <c r="I322" i="1"/>
  <c r="I321" i="1" s="1"/>
  <c r="J322" i="1"/>
  <c r="J321" i="1" s="1"/>
  <c r="K322" i="1"/>
  <c r="K321" i="1" s="1"/>
  <c r="L322" i="1"/>
  <c r="L321" i="1" s="1"/>
  <c r="I325" i="1"/>
  <c r="I324" i="1" s="1"/>
  <c r="J325" i="1"/>
  <c r="J324" i="1" s="1"/>
  <c r="K325" i="1"/>
  <c r="K324" i="1" s="1"/>
  <c r="L325" i="1"/>
  <c r="L324" i="1" s="1"/>
  <c r="I330" i="1"/>
  <c r="I329" i="1" s="1"/>
  <c r="J330" i="1"/>
  <c r="J329" i="1" s="1"/>
  <c r="K330" i="1"/>
  <c r="K329" i="1" s="1"/>
  <c r="L330" i="1"/>
  <c r="L329" i="1" s="1"/>
  <c r="I332" i="1"/>
  <c r="J332" i="1"/>
  <c r="K332" i="1"/>
  <c r="L332" i="1"/>
  <c r="I335" i="1"/>
  <c r="J335" i="1"/>
  <c r="K335" i="1"/>
  <c r="L335" i="1"/>
  <c r="I339" i="1"/>
  <c r="I338" i="1" s="1"/>
  <c r="J339" i="1"/>
  <c r="J338" i="1" s="1"/>
  <c r="K339" i="1"/>
  <c r="K338" i="1" s="1"/>
  <c r="L339" i="1"/>
  <c r="L338" i="1" s="1"/>
  <c r="I343" i="1"/>
  <c r="I342" i="1" s="1"/>
  <c r="J343" i="1"/>
  <c r="J342" i="1" s="1"/>
  <c r="K343" i="1"/>
  <c r="K342" i="1" s="1"/>
  <c r="L343" i="1"/>
  <c r="L342" i="1" s="1"/>
  <c r="I347" i="1"/>
  <c r="I346" i="1" s="1"/>
  <c r="J347" i="1"/>
  <c r="J346" i="1" s="1"/>
  <c r="K347" i="1"/>
  <c r="K346" i="1" s="1"/>
  <c r="L347" i="1"/>
  <c r="L346" i="1" s="1"/>
  <c r="I351" i="1"/>
  <c r="I350" i="1" s="1"/>
  <c r="J351" i="1"/>
  <c r="J350" i="1" s="1"/>
  <c r="K351" i="1"/>
  <c r="K350" i="1" s="1"/>
  <c r="L351" i="1"/>
  <c r="L350" i="1" s="1"/>
  <c r="I354" i="1"/>
  <c r="I353" i="1" s="1"/>
  <c r="J354" i="1"/>
  <c r="J353" i="1" s="1"/>
  <c r="K354" i="1"/>
  <c r="K353" i="1" s="1"/>
  <c r="L354" i="1"/>
  <c r="L353" i="1" s="1"/>
  <c r="I357" i="1"/>
  <c r="I356" i="1" s="1"/>
  <c r="J357" i="1"/>
  <c r="J356" i="1" s="1"/>
  <c r="K357" i="1"/>
  <c r="K356" i="1" s="1"/>
  <c r="L357" i="1"/>
  <c r="L356" i="1" s="1"/>
  <c r="L297" i="1" l="1"/>
  <c r="L296" i="1" s="1"/>
  <c r="N29" i="2"/>
  <c r="K297" i="1"/>
  <c r="J297" i="1"/>
  <c r="I297" i="1"/>
  <c r="I33" i="1"/>
  <c r="I32" i="1" s="1"/>
  <c r="L328" i="1"/>
  <c r="I328" i="1"/>
  <c r="I296" i="1"/>
  <c r="I263" i="1"/>
  <c r="I231" i="1"/>
  <c r="I208" i="1"/>
  <c r="I178" i="1"/>
  <c r="I165" i="1"/>
  <c r="I160" i="1" s="1"/>
  <c r="I151" i="1"/>
  <c r="I150" i="1" s="1"/>
  <c r="I131" i="1"/>
  <c r="I109" i="1"/>
  <c r="I89" i="1"/>
  <c r="I62" i="1"/>
  <c r="I61" i="1" s="1"/>
  <c r="I31" i="1"/>
  <c r="J328" i="1"/>
  <c r="J296" i="1"/>
  <c r="J263" i="1"/>
  <c r="J231" i="1"/>
  <c r="J208" i="1"/>
  <c r="J178" i="1"/>
  <c r="J165" i="1"/>
  <c r="J160" i="1" s="1"/>
  <c r="J151" i="1"/>
  <c r="J150" i="1" s="1"/>
  <c r="J131" i="1"/>
  <c r="J109" i="1"/>
  <c r="J89" i="1"/>
  <c r="J62" i="1"/>
  <c r="J61" i="1" s="1"/>
  <c r="J31" i="1"/>
  <c r="K296" i="1"/>
  <c r="K263" i="1"/>
  <c r="K231" i="1"/>
  <c r="K208" i="1"/>
  <c r="K178" i="1"/>
  <c r="K177" i="1" s="1"/>
  <c r="K165" i="1"/>
  <c r="K160" i="1" s="1"/>
  <c r="K151" i="1"/>
  <c r="K150" i="1" s="1"/>
  <c r="K131" i="1"/>
  <c r="K109" i="1"/>
  <c r="K89" i="1"/>
  <c r="K62" i="1"/>
  <c r="K61" i="1" s="1"/>
  <c r="K31" i="1"/>
  <c r="K328" i="1"/>
  <c r="L295" i="1"/>
  <c r="L263" i="1"/>
  <c r="L231" i="1"/>
  <c r="L208" i="1"/>
  <c r="L178" i="1"/>
  <c r="L165" i="1"/>
  <c r="L160" i="1" s="1"/>
  <c r="L151" i="1"/>
  <c r="L150" i="1" s="1"/>
  <c r="L131" i="1"/>
  <c r="L109" i="1"/>
  <c r="L89" i="1"/>
  <c r="L62" i="1"/>
  <c r="L61" i="1" s="1"/>
  <c r="L31" i="1"/>
  <c r="K295" i="1" l="1"/>
  <c r="L230" i="1"/>
  <c r="K30" i="1"/>
  <c r="J230" i="1"/>
  <c r="I30" i="1"/>
  <c r="I177" i="1"/>
  <c r="I295" i="1"/>
  <c r="L177" i="1"/>
  <c r="L176" i="1" s="1"/>
  <c r="J30" i="1"/>
  <c r="J177" i="1"/>
  <c r="J295" i="1"/>
  <c r="I230" i="1"/>
  <c r="L30" i="1"/>
  <c r="K230" i="1"/>
  <c r="K176" i="1" s="1"/>
  <c r="K360" i="1" l="1"/>
  <c r="L360" i="1"/>
  <c r="J360" i="1"/>
  <c r="I360" i="1"/>
  <c r="J176" i="1"/>
  <c r="I176" i="1"/>
</calcChain>
</file>

<file path=xl/sharedStrings.xml><?xml version="1.0" encoding="utf-8"?>
<sst xmlns="http://schemas.openxmlformats.org/spreadsheetml/2006/main" count="443" uniqueCount="279">
  <si>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</si>
  <si>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</si>
  <si>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</si>
  <si>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</si>
  <si>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</si>
  <si>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</si>
  <si>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(įstaigos pavadinimas, kodas Juridinių asmenų registre, adresas)</t>
  </si>
  <si>
    <t>BIUDŽETO IŠLAIDŲ SĄMATOS VYKDYMO</t>
  </si>
  <si>
    <t>2020 M. BALANDŽIO MĖN. 30 D.</t>
  </si>
  <si>
    <t>(metinė, ketvirtinė)</t>
  </si>
  <si>
    <t>ATASKAITA</t>
  </si>
  <si>
    <t>(programos pavadinimas)</t>
  </si>
  <si>
    <t>Kodas</t>
  </si>
  <si>
    <t xml:space="preserve">                    Ministerijos / Savivaldybės</t>
  </si>
  <si>
    <t>Departamento</t>
  </si>
  <si>
    <t>Mokyklos, priskiriamos pagrindinės mokyklos tipui</t>
  </si>
  <si>
    <t>Įstaigos</t>
  </si>
  <si>
    <t>191789019</t>
  </si>
  <si>
    <t xml:space="preserve"> </t>
  </si>
  <si>
    <t>Programos</t>
  </si>
  <si>
    <t>Finansavimo šaltinio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</si>
  <si>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</si>
  <si>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</si>
  <si>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</si>
  <si>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</si>
  <si>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</si>
  <si>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</si>
  <si>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</si>
  <si>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</si>
  <si>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</si>
  <si>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</si>
  <si>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</si>
  <si>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</si>
  <si>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</si>
  <si>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</si>
  <si>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</si>
  <si>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</si>
  <si>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</si>
  <si>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</si>
  <si>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</si>
  <si>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</si>
  <si>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</si>
  <si>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</si>
  <si>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</si>
  <si>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</si>
  <si>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</si>
  <si>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</si>
  <si>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</si>
  <si>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</si>
  <si>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</si>
  <si>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</si>
  <si>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</si>
  <si>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</si>
  <si>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</si>
  <si>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</si>
  <si>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</si>
  <si>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</si>
  <si>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</si>
  <si>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</si>
  <si>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</si>
  <si>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</si>
  <si>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</si>
  <si>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</si>
  <si>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</si>
  <si>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</si>
  <si>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</si>
  <si>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</si>
  <si>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</si>
  <si>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</si>
  <si>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</si>
  <si>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</si>
  <si>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</si>
  <si>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</si>
  <si>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</si>
  <si>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</si>
  <si>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</si>
  <si>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</si>
  <si>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</si>
  <si>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</si>
  <si>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</si>
  <si>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</si>
  <si>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</si>
  <si>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</si>
  <si>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</si>
  <si>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</si>
  <si>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</si>
  <si>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</si>
  <si>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</si>
  <si>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</si>
  <si>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</si>
  <si>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</si>
  <si>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</si>
  <si>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</si>
  <si>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</si>
  <si>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</si>
  <si>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</si>
  <si>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</si>
  <si>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</si>
  <si>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</si>
  <si>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</si>
  <si>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</si>
  <si>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</si>
  <si>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</si>
  <si>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</si>
  <si>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</si>
  <si>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</si>
  <si>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</si>
  <si>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</si>
  <si>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</si>
  <si>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</si>
  <si>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</si>
  <si>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</si>
  <si>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</si>
  <si>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</si>
  <si>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</si>
  <si>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</si>
  <si>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</si>
  <si>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</si>
  <si>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</si>
  <si>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</si>
  <si>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</si>
  <si>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</si>
  <si>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</si>
  <si>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</si>
  <si>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</si>
  <si>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</si>
  <si>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</si>
  <si>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</si>
  <si>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</si>
  <si>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</si>
  <si>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</si>
  <si>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</si>
  <si>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</si>
  <si>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</si>
  <si>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</si>
  <si>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</si>
  <si>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</si>
  <si>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</si>
  <si>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</si>
  <si>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</si>
  <si>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</si>
  <si>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</si>
  <si>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</si>
  <si>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</si>
  <si>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</si>
  <si>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</si>
  <si>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</si>
  <si>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</si>
  <si>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</si>
  <si>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</si>
  <si>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</si>
  <si>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</si>
  <si>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</si>
  <si>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</si>
  <si>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</si>
  <si>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</si>
  <si>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</si>
  <si>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</si>
  <si>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</si>
  <si>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</si>
  <si>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</si>
  <si>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</si>
  <si>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</si>
  <si>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</si>
  <si>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</si>
  <si>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</si>
  <si>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</si>
  <si>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</si>
  <si>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</si>
  <si>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</si>
  <si>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</si>
  <si>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</si>
  <si>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</si>
  <si>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</si>
  <si>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</si>
  <si>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</si>
  <si>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</si>
  <si>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</si>
  <si>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</si>
  <si>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</si>
  <si>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</si>
  <si>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</si>
  <si>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</si>
  <si>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</si>
  <si>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</si>
  <si>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</si>
  <si>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</si>
  <si>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</si>
  <si>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</si>
  <si>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</si>
  <si>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</si>
  <si>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</si>
  <si>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</si>
  <si>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</si>
  <si>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</si>
  <si>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</si>
  <si>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</si>
  <si>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</si>
  <si>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</si>
  <si>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</si>
  <si>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</si>
  <si>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</si>
  <si>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</si>
  <si>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</si>
  <si>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</si>
  <si>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</si>
  <si>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</si>
  <si>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</si>
  <si>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</si>
  <si>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</si>
  <si>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</si>
  <si>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</si>
  <si>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</si>
  <si>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</si>
  <si>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</si>
  <si>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</si>
  <si>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</si>
  <si>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</si>
  <si>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</si>
  <si>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</si>
  <si>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</si>
  <si>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</si>
  <si>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</si>
  <si>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</si>
  <si>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</si>
  <si>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</si>
  <si>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</si>
  <si>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>Direktorius</t>
  </si>
  <si>
    <t>Egidijus Žiedas</t>
  </si>
  <si>
    <t xml:space="preserve">      (įstaigos vadovo ar jo įgalioto asmens pareigų  pavadinimas)</t>
  </si>
  <si>
    <t>(parašas)</t>
  </si>
  <si>
    <t>(vardas ir pavardė)</t>
  </si>
  <si>
    <t>Vyr.buhalterė</t>
  </si>
  <si>
    <t>Alma Kmitienė</t>
  </si>
  <si>
    <t xml:space="preserve">  (vyriausiasis buhalteris (buhalteris)/centralizuotos apskaitos įstaigos vadovas arba jo įgaliotas asmuo</t>
  </si>
  <si>
    <t xml:space="preserve">P A T V I R T I N T A </t>
  </si>
  <si>
    <t>Klaipėdos rajono savivaldybės</t>
  </si>
  <si>
    <t>administracijos direktoriaus</t>
  </si>
  <si>
    <t>2018 m. vasario 6 d.</t>
  </si>
  <si>
    <t>(Įstaigos pavadinimas)</t>
  </si>
  <si>
    <t>įsakymu Nr.(5.1.1) AV - 306</t>
  </si>
  <si>
    <t>(Registracijos kodas ir buveinės adresas)</t>
  </si>
  <si>
    <t>Metinė, ketvirtinė, mėnesinė</t>
  </si>
  <si>
    <t xml:space="preserve"> PAŽYMA APIE PAJAMAS UŽ PASLAUGAS IR NUOMĄ  2020-04-30 D. 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</si>
  <si>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</si>
  <si>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</si>
  <si>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</si>
  <si>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</si>
  <si>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</si>
  <si>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</si>
  <si>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</si>
  <si>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</si>
  <si>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</si>
  <si>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</si>
  <si>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</si>
  <si>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</si>
  <si>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</si>
  <si>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</si>
  <si>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</si>
  <si>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</si>
  <si>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</si>
  <si>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</si>
  <si>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</si>
  <si>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</si>
  <si>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</si>
  <si>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</si>
  <si>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</si>
  <si>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</si>
  <si>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</si>
  <si>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</si>
  <si>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Įstaigos vadovas</t>
  </si>
  <si>
    <t>Vyriausiasis buhalteris</t>
  </si>
  <si>
    <t xml:space="preserve">  </t>
  </si>
  <si>
    <t>1 ketvirtis</t>
  </si>
  <si>
    <t>2020.05.11 Nr.4</t>
  </si>
  <si>
    <t>Gargždų „Kranto“ pagrindinė mokykla, 191789019, Gargždai,  Kvietinių g. 28</t>
  </si>
  <si>
    <t>(data)</t>
  </si>
  <si>
    <t>Gargždų „Kranto“ pagrindinė mokykla</t>
  </si>
  <si>
    <t>Gargždai,  Kvietinių g. 28,  į.k. 191789019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</si>
</sst>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1"/>
      <color indexed="8"/>
      <name val="Calibri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2"/>
      <color indexed="8"/>
      <name val="Arial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0"/>
      <color indexed="8"/>
      <name val="Times New Roman"/>
    </font>
    <font>
      <vertAlign val="superscript"/>
      <sz val="12"/>
      <color indexed="8"/>
      <name val="Times New Roman"/>
    </font>
    <font>
      <sz val="8"/>
      <color indexed="8"/>
      <name val="Arial"/>
    </font>
    <font>
      <b/>
      <sz val="11"/>
      <color indexed="8"/>
      <name val="Times New Roman Baltic"/>
    </font>
    <font>
      <sz val="12"/>
      <color indexed="8"/>
      <name val="Times New Roman"/>
    </font>
    <font>
      <sz val="11"/>
      <color indexed="8"/>
      <name val="Times New Roman Baltic"/>
    </font>
    <font>
      <sz val="10"/>
      <color indexed="8"/>
      <name val="Times New Roman"/>
    </font>
    <font>
      <sz val="9"/>
      <color indexed="8"/>
      <name val="Arial"/>
    </font>
    <font>
      <b/>
      <sz val="9"/>
      <color indexed="8"/>
      <name val="Arial"/>
    </font>
    <font>
      <b/>
      <sz val="9"/>
      <color indexed="8"/>
      <name val="Times New Roman"/>
    </font>
    <font>
      <b/>
      <sz val="12"/>
      <color indexed="8"/>
      <name val="Times New Roman"/>
    </font>
    <font>
      <b/>
      <sz val="12"/>
      <color indexed="8"/>
      <name val="Times New Roman Baltic"/>
    </font>
    <font>
      <sz val="10"/>
      <name val="Arial"/>
    </font>
    <font>
      <sz val="8"/>
      <name val="Arial"/>
    </font>
    <font>
      <b/>
      <sz val="10"/>
      <name val="Arial"/>
      <family val="2"/>
      <charset val="186"/>
    </font>
    <font>
      <sz val="9"/>
      <name val="Arial"/>
    </font>
    <font>
      <sz val="10"/>
      <name val="Arial"/>
      <family val="2"/>
      <charset val="186"/>
    </font>
    <font>
      <u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ill="0" applyProtection="0"/>
    <xf numFmtId="0" fontId="23" fillId="0" borderId="0"/>
  </cellStyleXfs>
  <cellXfs count="263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4" fontId="2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4" fontId="3" fillId="0" borderId="0" xfId="0" applyNumberFormat="1" applyFont="1" applyFill="1" applyAlignment="1" applyProtection="1">
      <alignment horizontal="left"/>
    </xf>
    <xf numFmtId="3" fontId="1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/>
    </xf>
    <xf numFmtId="1" fontId="1" fillId="0" borderId="1" xfId="0" applyNumberFormat="1" applyFont="1" applyFill="1" applyBorder="1" applyProtection="1"/>
    <xf numFmtId="3" fontId="1" fillId="0" borderId="2" xfId="0" applyNumberFormat="1" applyFont="1" applyFill="1" applyBorder="1" applyProtection="1"/>
    <xf numFmtId="0" fontId="3" fillId="0" borderId="3" xfId="0" applyFont="1" applyFill="1" applyBorder="1" applyAlignment="1" applyProtection="1">
      <alignment horizontal="right"/>
    </xf>
    <xf numFmtId="0" fontId="1" fillId="0" borderId="4" xfId="0" applyFont="1" applyFill="1" applyBorder="1" applyProtection="1"/>
    <xf numFmtId="0" fontId="1" fillId="0" borderId="1" xfId="0" applyFont="1" applyFill="1" applyBorder="1" applyProtection="1"/>
    <xf numFmtId="0" fontId="3" fillId="0" borderId="5" xfId="0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6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8" fillId="0" borderId="6" xfId="0" applyFont="1" applyFill="1" applyBorder="1" applyAlignment="1" applyProtection="1">
      <alignment vertical="top" wrapText="1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vertical="top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vertical="top" wrapText="1"/>
    </xf>
    <xf numFmtId="2" fontId="1" fillId="2" borderId="7" xfId="0" applyNumberFormat="1" applyFont="1" applyFill="1" applyBorder="1" applyAlignment="1" applyProtection="1">
      <alignment horizontal="right" vertical="center" wrapText="1"/>
    </xf>
    <xf numFmtId="2" fontId="1" fillId="2" borderId="10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2" fontId="1" fillId="2" borderId="14" xfId="0" applyNumberFormat="1" applyFont="1" applyFill="1" applyBorder="1" applyAlignment="1" applyProtection="1">
      <alignment horizontal="right" vertical="center" wrapText="1"/>
    </xf>
    <xf numFmtId="2" fontId="1" fillId="2" borderId="2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vertical="top" wrapText="1"/>
    </xf>
    <xf numFmtId="2" fontId="1" fillId="0" borderId="14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8" fillId="0" borderId="12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2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12" xfId="0" applyNumberFormat="1" applyFont="1" applyFill="1" applyBorder="1" applyAlignment="1" applyProtection="1">
      <alignment horizontal="right" vertical="center" wrapText="1"/>
    </xf>
    <xf numFmtId="2" fontId="1" fillId="2" borderId="13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 applyProtection="1">
      <alignment vertical="center" wrapText="1"/>
    </xf>
    <xf numFmtId="2" fontId="1" fillId="2" borderId="8" xfId="0" applyNumberFormat="1" applyFont="1" applyFill="1" applyBorder="1" applyAlignment="1" applyProtection="1">
      <alignment horizontal="right" vertical="center"/>
    </xf>
    <xf numFmtId="2" fontId="1" fillId="2" borderId="4" xfId="0" applyNumberFormat="1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 vertical="top" wrapText="1"/>
    </xf>
    <xf numFmtId="2" fontId="1" fillId="2" borderId="15" xfId="0" applyNumberFormat="1" applyFont="1" applyFill="1" applyBorder="1" applyAlignment="1" applyProtection="1">
      <alignment horizontal="right" vertical="center" wrapText="1"/>
    </xf>
    <xf numFmtId="2" fontId="1" fillId="0" borderId="10" xfId="0" applyNumberFormat="1" applyFont="1" applyFill="1" applyBorder="1" applyAlignment="1" applyProtection="1">
      <alignment horizontal="right" vertical="center" wrapText="1"/>
    </xf>
    <xf numFmtId="0" fontId="1" fillId="0" borderId="15" xfId="0" applyFont="1" applyFill="1" applyBorder="1" applyAlignment="1" applyProtection="1">
      <alignment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2" fontId="1" fillId="0" borderId="15" xfId="0" applyNumberFormat="1" applyFont="1" applyFill="1" applyBorder="1" applyAlignment="1" applyProtection="1">
      <alignment horizontal="right" vertical="center" wrapText="1"/>
    </xf>
    <xf numFmtId="2" fontId="1" fillId="0" borderId="11" xfId="0" applyNumberFormat="1" applyFont="1" applyFill="1" applyBorder="1" applyAlignment="1" applyProtection="1">
      <alignment horizontal="right" vertical="center" wrapText="1"/>
    </xf>
    <xf numFmtId="2" fontId="1" fillId="0" borderId="3" xfId="0" applyNumberFormat="1" applyFont="1" applyFill="1" applyBorder="1" applyAlignment="1" applyProtection="1">
      <alignment horizontal="right" vertical="center" wrapText="1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9" fillId="0" borderId="14" xfId="0" applyFont="1" applyFill="1" applyBorder="1" applyAlignment="1" applyProtection="1">
      <alignment horizontal="center" vertical="top" wrapText="1"/>
    </xf>
    <xf numFmtId="0" fontId="10" fillId="0" borderId="8" xfId="0" applyFont="1" applyFill="1" applyBorder="1" applyAlignment="1" applyProtection="1">
      <alignment vertical="top" wrapText="1"/>
    </xf>
    <xf numFmtId="0" fontId="10" fillId="0" borderId="8" xfId="0" applyFont="1" applyFill="1" applyBorder="1" applyAlignment="1" applyProtection="1">
      <alignment horizontal="center" vertical="top" wrapText="1"/>
    </xf>
    <xf numFmtId="2" fontId="1" fillId="2" borderId="9" xfId="0" applyNumberFormat="1" applyFont="1" applyFill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 vertical="center" wrapText="1"/>
    </xf>
    <xf numFmtId="2" fontId="1" fillId="0" borderId="5" xfId="0" applyNumberFormat="1" applyFont="1" applyFill="1" applyBorder="1" applyAlignment="1" applyProtection="1">
      <alignment horizontal="right" vertical="center" wrapText="1"/>
    </xf>
    <xf numFmtId="2" fontId="1" fillId="2" borderId="5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8" fillId="0" borderId="0" xfId="0" applyFont="1" applyFill="1" applyProtection="1"/>
    <xf numFmtId="164" fontId="1" fillId="0" borderId="5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1" fillId="0" borderId="6" xfId="0" applyFont="1" applyFill="1" applyBorder="1" applyProtection="1"/>
    <xf numFmtId="164" fontId="1" fillId="0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horizontal="center" vertical="top"/>
    </xf>
    <xf numFmtId="0" fontId="11" fillId="0" borderId="6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 vertical="top"/>
    </xf>
    <xf numFmtId="0" fontId="1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164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Protection="1"/>
    <xf numFmtId="0" fontId="1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justify" vertical="center"/>
    </xf>
    <xf numFmtId="0" fontId="1" fillId="0" borderId="0" xfId="0" applyFont="1" applyFill="1" applyAlignment="1" applyProtection="1">
      <alignment vertical="top"/>
    </xf>
    <xf numFmtId="164" fontId="1" fillId="3" borderId="7" xfId="0" applyNumberFormat="1" applyFont="1" applyFill="1" applyBorder="1" applyAlignment="1" applyProtection="1">
      <alignment horizontal="right" vertical="center" wrapText="1"/>
    </xf>
    <xf numFmtId="164" fontId="1" fillId="4" borderId="8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Protection="1">
      <protection locked="0"/>
    </xf>
    <xf numFmtId="0" fontId="16" fillId="0" borderId="0" xfId="0" applyFont="1" applyFill="1" applyProtection="1"/>
    <xf numFmtId="3" fontId="1" fillId="0" borderId="10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left"/>
    </xf>
    <xf numFmtId="0" fontId="17" fillId="0" borderId="0" xfId="0" applyFont="1" applyFill="1" applyAlignment="1" applyProtection="1">
      <alignment horizontal="left" vertical="center" wrapText="1"/>
    </xf>
    <xf numFmtId="2" fontId="1" fillId="0" borderId="6" xfId="0" applyNumberFormat="1" applyFont="1" applyFill="1" applyBorder="1" applyAlignment="1" applyProtection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 applyProtection="1">
      <alignment horizontal="center"/>
    </xf>
    <xf numFmtId="0" fontId="23" fillId="0" borderId="0" xfId="1"/>
    <xf numFmtId="0" fontId="23" fillId="0" borderId="0" xfId="1" applyAlignment="1"/>
    <xf numFmtId="0" fontId="23" fillId="0" borderId="16" xfId="1" applyBorder="1" applyAlignment="1"/>
    <xf numFmtId="0" fontId="23" fillId="0" borderId="0" xfId="1" applyBorder="1" applyAlignment="1"/>
    <xf numFmtId="0" fontId="25" fillId="0" borderId="0" xfId="1" applyFont="1" applyAlignment="1"/>
    <xf numFmtId="0" fontId="25" fillId="0" borderId="0" xfId="1" applyFont="1" applyAlignment="1">
      <alignment horizontal="left"/>
    </xf>
    <xf numFmtId="0" fontId="27" fillId="0" borderId="0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23" fillId="0" borderId="0" xfId="1" applyAlignment="1">
      <alignment horizontal="center"/>
    </xf>
    <xf numFmtId="0" fontId="24" fillId="0" borderId="0" xfId="1" applyFont="1" applyAlignment="1">
      <alignment horizontal="right"/>
    </xf>
    <xf numFmtId="0" fontId="23" fillId="0" borderId="0" xfId="1" applyBorder="1"/>
    <xf numFmtId="0" fontId="23" fillId="0" borderId="17" xfId="1" applyBorder="1"/>
    <xf numFmtId="0" fontId="23" fillId="0" borderId="18" xfId="1" applyBorder="1"/>
    <xf numFmtId="0" fontId="23" fillId="0" borderId="19" xfId="1" applyBorder="1"/>
    <xf numFmtId="0" fontId="25" fillId="0" borderId="17" xfId="1" applyFont="1" applyBorder="1"/>
    <xf numFmtId="0" fontId="25" fillId="0" borderId="20" xfId="1" applyFont="1" applyBorder="1" applyAlignment="1">
      <alignment horizontal="center"/>
    </xf>
    <xf numFmtId="0" fontId="23" fillId="0" borderId="21" xfId="1" applyBorder="1"/>
    <xf numFmtId="0" fontId="23" fillId="0" borderId="22" xfId="1" applyBorder="1"/>
    <xf numFmtId="0" fontId="25" fillId="0" borderId="25" xfId="1" applyFont="1" applyBorder="1" applyAlignment="1">
      <alignment horizontal="center"/>
    </xf>
    <xf numFmtId="0" fontId="25" fillId="0" borderId="0" xfId="1" applyFont="1" applyBorder="1" applyAlignment="1"/>
    <xf numFmtId="0" fontId="25" fillId="0" borderId="21" xfId="1" applyFont="1" applyBorder="1"/>
    <xf numFmtId="0" fontId="23" fillId="0" borderId="23" xfId="1" applyBorder="1"/>
    <xf numFmtId="0" fontId="23" fillId="0" borderId="16" xfId="1" applyBorder="1"/>
    <xf numFmtId="0" fontId="23" fillId="0" borderId="24" xfId="1" applyBorder="1"/>
    <xf numFmtId="0" fontId="23" fillId="0" borderId="20" xfId="1" applyBorder="1" applyAlignment="1">
      <alignment horizontal="center"/>
    </xf>
    <xf numFmtId="0" fontId="23" fillId="0" borderId="0" xfId="1" applyBorder="1" applyAlignment="1">
      <alignment horizontal="center"/>
    </xf>
    <xf numFmtId="0" fontId="23" fillId="0" borderId="0" xfId="1" applyAlignment="1">
      <alignment horizontal="left"/>
    </xf>
    <xf numFmtId="0" fontId="22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0" fillId="0" borderId="6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top" wrapText="1"/>
    </xf>
    <xf numFmtId="0" fontId="1" fillId="0" borderId="6" xfId="0" applyFont="1" applyFill="1" applyBorder="1" applyAlignment="1" applyProtection="1">
      <alignment horizontal="left" vertical="top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/>
    </xf>
    <xf numFmtId="0" fontId="3" fillId="0" borderId="5" xfId="0" applyFont="1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wrapText="1"/>
    </xf>
    <xf numFmtId="0" fontId="12" fillId="0" borderId="0" xfId="0" applyFont="1" applyFill="1" applyAlignment="1" applyProtection="1">
      <alignment horizontal="center" vertical="top"/>
    </xf>
    <xf numFmtId="49" fontId="7" fillId="0" borderId="15" xfId="0" applyNumberFormat="1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0" fontId="18" fillId="0" borderId="6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20" fillId="0" borderId="4" xfId="0" applyFont="1" applyFill="1" applyBorder="1" applyAlignment="1" applyProtection="1">
      <alignment horizontal="center" wrapText="1"/>
    </xf>
    <xf numFmtId="0" fontId="20" fillId="0" borderId="8" xfId="0" applyFont="1" applyFill="1" applyBorder="1" applyAlignment="1" applyProtection="1">
      <alignment horizont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wrapText="1"/>
    </xf>
    <xf numFmtId="0" fontId="24" fillId="0" borderId="18" xfId="1" applyFont="1" applyBorder="1" applyAlignment="1">
      <alignment horizontal="center"/>
    </xf>
    <xf numFmtId="0" fontId="23" fillId="0" borderId="0" xfId="1" applyBorder="1" applyAlignment="1">
      <alignment horizontal="left"/>
    </xf>
    <xf numFmtId="0" fontId="23" fillId="0" borderId="16" xfId="1" applyBorder="1" applyAlignment="1">
      <alignment horizontal="center"/>
    </xf>
    <xf numFmtId="0" fontId="23" fillId="0" borderId="20" xfId="1" applyBorder="1" applyAlignment="1">
      <alignment horizontal="center"/>
    </xf>
    <xf numFmtId="0" fontId="23" fillId="0" borderId="25" xfId="1" applyBorder="1" applyAlignment="1">
      <alignment horizontal="center"/>
    </xf>
    <xf numFmtId="0" fontId="23" fillId="0" borderId="17" xfId="1" applyBorder="1" applyAlignment="1">
      <alignment horizontal="left" wrapText="1"/>
    </xf>
    <xf numFmtId="0" fontId="23" fillId="0" borderId="18" xfId="1" applyBorder="1" applyAlignment="1">
      <alignment horizontal="left"/>
    </xf>
    <xf numFmtId="0" fontId="23" fillId="0" borderId="19" xfId="1" applyBorder="1" applyAlignment="1">
      <alignment horizontal="left"/>
    </xf>
    <xf numFmtId="0" fontId="23" fillId="0" borderId="23" xfId="1" applyBorder="1" applyAlignment="1">
      <alignment horizontal="left"/>
    </xf>
    <xf numFmtId="0" fontId="23" fillId="0" borderId="16" xfId="1" applyBorder="1" applyAlignment="1">
      <alignment horizontal="left"/>
    </xf>
    <xf numFmtId="0" fontId="23" fillId="0" borderId="24" xfId="1" applyBorder="1" applyAlignment="1">
      <alignment horizontal="left"/>
    </xf>
    <xf numFmtId="0" fontId="23" fillId="0" borderId="26" xfId="1" applyBorder="1" applyAlignment="1">
      <alignment horizontal="center"/>
    </xf>
    <xf numFmtId="0" fontId="23" fillId="0" borderId="17" xfId="1" applyBorder="1" applyAlignment="1">
      <alignment horizontal="center"/>
    </xf>
    <xf numFmtId="0" fontId="23" fillId="0" borderId="19" xfId="1" applyBorder="1" applyAlignment="1">
      <alignment horizontal="center"/>
    </xf>
    <xf numFmtId="0" fontId="23" fillId="0" borderId="23" xfId="1" applyBorder="1" applyAlignment="1">
      <alignment horizontal="center"/>
    </xf>
    <xf numFmtId="0" fontId="23" fillId="0" borderId="24" xfId="1" applyBorder="1" applyAlignment="1">
      <alignment horizontal="center"/>
    </xf>
    <xf numFmtId="0" fontId="23" fillId="0" borderId="27" xfId="1" applyFill="1" applyBorder="1" applyAlignment="1">
      <alignment horizontal="left" wrapText="1"/>
    </xf>
    <xf numFmtId="0" fontId="23" fillId="0" borderId="28" xfId="1" applyFill="1" applyBorder="1" applyAlignment="1">
      <alignment horizontal="left" wrapText="1"/>
    </xf>
    <xf numFmtId="0" fontId="23" fillId="0" borderId="29" xfId="1" applyFill="1" applyBorder="1" applyAlignment="1">
      <alignment horizontal="left" wrapText="1"/>
    </xf>
    <xf numFmtId="0" fontId="23" fillId="0" borderId="27" xfId="1" applyBorder="1" applyAlignment="1">
      <alignment horizontal="center"/>
    </xf>
    <xf numFmtId="0" fontId="23" fillId="0" borderId="29" xfId="1" applyBorder="1" applyAlignment="1">
      <alignment horizontal="center"/>
    </xf>
    <xf numFmtId="0" fontId="23" fillId="0" borderId="27" xfId="1" applyBorder="1" applyAlignment="1">
      <alignment horizontal="left" wrapText="1"/>
    </xf>
    <xf numFmtId="0" fontId="23" fillId="0" borderId="28" xfId="1" applyBorder="1" applyAlignment="1">
      <alignment horizontal="left" wrapText="1"/>
    </xf>
    <xf numFmtId="0" fontId="23" fillId="0" borderId="29" xfId="1" applyBorder="1" applyAlignment="1">
      <alignment horizontal="left" wrapText="1"/>
    </xf>
    <xf numFmtId="0" fontId="23" fillId="0" borderId="17" xfId="1" applyBorder="1" applyAlignment="1">
      <alignment wrapText="1"/>
    </xf>
    <xf numFmtId="0" fontId="23" fillId="0" borderId="18" xfId="1" applyBorder="1" applyAlignment="1"/>
    <xf numFmtId="0" fontId="23" fillId="0" borderId="19" xfId="1" applyBorder="1" applyAlignment="1"/>
    <xf numFmtId="2" fontId="23" fillId="0" borderId="17" xfId="1" applyNumberFormat="1" applyBorder="1" applyAlignment="1">
      <alignment horizontal="center"/>
    </xf>
    <xf numFmtId="2" fontId="23" fillId="0" borderId="19" xfId="1" applyNumberFormat="1" applyBorder="1" applyAlignment="1">
      <alignment horizontal="center"/>
    </xf>
    <xf numFmtId="0" fontId="23" fillId="0" borderId="17" xfId="1" applyBorder="1" applyAlignment="1">
      <alignment horizontal="left" vertical="center"/>
    </xf>
    <xf numFmtId="0" fontId="23" fillId="0" borderId="18" xfId="1" applyBorder="1" applyAlignment="1">
      <alignment horizontal="left" vertical="center"/>
    </xf>
    <xf numFmtId="0" fontId="23" fillId="0" borderId="19" xfId="1" applyBorder="1" applyAlignment="1">
      <alignment horizontal="left" vertical="center"/>
    </xf>
    <xf numFmtId="0" fontId="23" fillId="0" borderId="23" xfId="1" applyBorder="1" applyAlignment="1">
      <alignment horizontal="left" vertical="center"/>
    </xf>
    <xf numFmtId="0" fontId="23" fillId="0" borderId="16" xfId="1" applyBorder="1" applyAlignment="1">
      <alignment horizontal="left" vertical="center"/>
    </xf>
    <xf numFmtId="0" fontId="23" fillId="0" borderId="24" xfId="1" applyBorder="1" applyAlignment="1">
      <alignment horizontal="left" vertical="center"/>
    </xf>
    <xf numFmtId="0" fontId="25" fillId="0" borderId="20" xfId="1" applyFont="1" applyBorder="1" applyAlignment="1">
      <alignment horizontal="center"/>
    </xf>
    <xf numFmtId="0" fontId="25" fillId="0" borderId="26" xfId="1" applyFont="1" applyBorder="1" applyAlignment="1">
      <alignment horizontal="center"/>
    </xf>
    <xf numFmtId="0" fontId="25" fillId="0" borderId="17" xfId="1" applyFont="1" applyBorder="1" applyAlignment="1">
      <alignment horizontal="center"/>
    </xf>
    <xf numFmtId="0" fontId="25" fillId="0" borderId="19" xfId="1" applyFont="1" applyBorder="1" applyAlignment="1">
      <alignment horizontal="center"/>
    </xf>
    <xf numFmtId="0" fontId="25" fillId="0" borderId="21" xfId="1" applyFont="1" applyBorder="1" applyAlignment="1">
      <alignment horizontal="center"/>
    </xf>
    <xf numFmtId="0" fontId="25" fillId="0" borderId="22" xfId="1" applyFont="1" applyBorder="1" applyAlignment="1">
      <alignment horizontal="center"/>
    </xf>
    <xf numFmtId="0" fontId="23" fillId="0" borderId="22" xfId="1" applyBorder="1"/>
    <xf numFmtId="0" fontId="25" fillId="0" borderId="23" xfId="1" applyFont="1" applyBorder="1" applyAlignment="1">
      <alignment horizontal="center"/>
    </xf>
    <xf numFmtId="0" fontId="25" fillId="0" borderId="24" xfId="1" applyFont="1" applyBorder="1" applyAlignment="1">
      <alignment horizontal="center"/>
    </xf>
    <xf numFmtId="0" fontId="23" fillId="0" borderId="24" xfId="1" applyBorder="1"/>
    <xf numFmtId="0" fontId="26" fillId="0" borderId="0" xfId="1" applyFont="1" applyAlignment="1">
      <alignment horizontal="center"/>
    </xf>
    <xf numFmtId="0" fontId="25" fillId="0" borderId="0" xfId="1" applyFont="1" applyBorder="1" applyAlignment="1">
      <alignment horizontal="center"/>
    </xf>
    <xf numFmtId="0" fontId="25" fillId="0" borderId="16" xfId="1" applyFont="1" applyBorder="1" applyAlignment="1">
      <alignment horizontal="center"/>
    </xf>
    <xf numFmtId="0" fontId="23" fillId="0" borderId="0" xfId="1" applyAlignment="1">
      <alignment horizontal="center"/>
    </xf>
    <xf numFmtId="14" fontId="27" fillId="0" borderId="16" xfId="1" applyNumberFormat="1" applyFont="1" applyBorder="1" applyAlignment="1">
      <alignment horizontal="center"/>
    </xf>
    <xf numFmtId="0" fontId="28" fillId="0" borderId="16" xfId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0" fontId="23" fillId="0" borderId="19" xfId="1" applyBorder="1"/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4"/>
  <sheetViews>
    <sheetView tabSelected="1" showRuler="0" zoomScaleNormal="100" workbookViewId="0">
      <selection activeCell="R31" sqref="R31"/>
    </sheetView>
  </sheetViews>
  <sheetFormatPr defaultRowHeight="1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10.4257812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6" t="s">
        <v>0</v>
      </c>
      <c r="K1" s="6"/>
      <c r="L1" s="6"/>
      <c r="M1" s="132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 t="s">
        <v>1</v>
      </c>
      <c r="K2" s="6"/>
      <c r="L2" s="6"/>
      <c r="M2" s="132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6" t="s">
        <v>2</v>
      </c>
      <c r="K3" s="6"/>
      <c r="L3" s="6"/>
      <c r="M3" s="132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6" t="s">
        <v>4</v>
      </c>
      <c r="K4" s="6"/>
      <c r="L4" s="6"/>
      <c r="M4" s="132"/>
      <c r="N4" s="133"/>
      <c r="O4" s="133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6" t="s">
        <v>5</v>
      </c>
      <c r="K5" s="6"/>
      <c r="L5" s="6"/>
      <c r="M5" s="132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41" t="s">
        <v>275</v>
      </c>
      <c r="H6" s="6"/>
      <c r="I6" s="6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79" t="s">
        <v>6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30"/>
      <c r="B8" s="131"/>
      <c r="C8" s="131"/>
      <c r="D8" s="131"/>
      <c r="E8" s="131"/>
      <c r="F8" s="131"/>
      <c r="G8" s="181" t="s">
        <v>7</v>
      </c>
      <c r="H8" s="181"/>
      <c r="I8" s="181"/>
      <c r="J8" s="181"/>
      <c r="K8" s="181"/>
      <c r="L8" s="13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76" t="s">
        <v>8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77" t="s">
        <v>273</v>
      </c>
      <c r="H10" s="177"/>
      <c r="I10" s="177"/>
      <c r="J10" s="177"/>
      <c r="K10" s="177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182" t="s">
        <v>9</v>
      </c>
      <c r="H11" s="182"/>
      <c r="I11" s="182"/>
      <c r="J11" s="182"/>
      <c r="K11" s="182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76" t="s">
        <v>10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77" t="s">
        <v>274</v>
      </c>
      <c r="H15" s="177"/>
      <c r="I15" s="177"/>
      <c r="J15" s="177"/>
      <c r="K15" s="177"/>
    </row>
    <row r="16" spans="1:36" ht="11.25" customHeight="1">
      <c r="G16" s="182" t="s">
        <v>276</v>
      </c>
      <c r="H16" s="182"/>
      <c r="I16" s="182"/>
      <c r="J16" s="182"/>
      <c r="K16" s="182"/>
    </row>
    <row r="17" spans="1:17" ht="15" customHeight="1">
      <c r="B17"/>
      <c r="C17"/>
      <c r="D17"/>
      <c r="E17" s="178"/>
      <c r="F17" s="178"/>
      <c r="G17" s="178"/>
      <c r="H17" s="178"/>
      <c r="I17" s="178"/>
      <c r="J17" s="178"/>
      <c r="K17" s="178"/>
      <c r="L17"/>
    </row>
    <row r="18" spans="1:17" ht="12" customHeight="1">
      <c r="A18" s="183" t="s">
        <v>11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34"/>
    </row>
    <row r="19" spans="1:17" ht="12" customHeight="1">
      <c r="F19" s="1"/>
      <c r="J19" s="12"/>
      <c r="K19" s="13"/>
      <c r="L19" s="14" t="s">
        <v>12</v>
      </c>
      <c r="M19" s="134"/>
    </row>
    <row r="20" spans="1:17" ht="11.25" customHeight="1">
      <c r="F20" s="1"/>
      <c r="J20" s="15" t="s">
        <v>13</v>
      </c>
      <c r="K20" s="7"/>
      <c r="L20" s="16"/>
      <c r="M20" s="134"/>
    </row>
    <row r="21" spans="1:17" ht="12" customHeight="1">
      <c r="E21" s="6"/>
      <c r="F21" s="17"/>
      <c r="I21" s="18"/>
      <c r="J21" s="18"/>
      <c r="K21" s="19" t="s">
        <v>14</v>
      </c>
      <c r="L21" s="16"/>
      <c r="M21" s="134"/>
    </row>
    <row r="22" spans="1:17" ht="14.25" customHeight="1">
      <c r="A22" s="184" t="s">
        <v>15</v>
      </c>
      <c r="B22" s="184"/>
      <c r="C22" s="184"/>
      <c r="D22" s="184"/>
      <c r="E22" s="184"/>
      <c r="F22" s="184"/>
      <c r="G22" s="184"/>
      <c r="H22" s="184"/>
      <c r="I22" s="184"/>
      <c r="K22" s="19" t="s">
        <v>16</v>
      </c>
      <c r="L22" s="20" t="s">
        <v>17</v>
      </c>
      <c r="M22" s="134"/>
    </row>
    <row r="23" spans="1:17" ht="14.25" customHeight="1">
      <c r="A23" s="184" t="s">
        <v>18</v>
      </c>
      <c r="B23" s="184"/>
      <c r="C23" s="184"/>
      <c r="D23" s="184"/>
      <c r="E23" s="184"/>
      <c r="F23" s="184"/>
      <c r="G23" s="184"/>
      <c r="H23" s="184"/>
      <c r="I23" s="184"/>
      <c r="J23" s="129" t="s">
        <v>19</v>
      </c>
      <c r="K23" s="21"/>
      <c r="L23" s="16"/>
      <c r="M23" s="134"/>
    </row>
    <row r="24" spans="1:17" ht="12.75" customHeight="1">
      <c r="F24" s="1"/>
      <c r="G24" s="22" t="s">
        <v>20</v>
      </c>
      <c r="H24" s="23"/>
      <c r="I24" s="24"/>
      <c r="J24" s="25"/>
      <c r="K24" s="16"/>
      <c r="L24" s="16"/>
      <c r="M24" s="134"/>
    </row>
    <row r="25" spans="1:17" ht="13.5" customHeight="1">
      <c r="F25" s="1"/>
      <c r="G25" s="189" t="s">
        <v>21</v>
      </c>
      <c r="H25" s="189"/>
      <c r="I25" s="142" t="s">
        <v>22</v>
      </c>
      <c r="J25" s="143" t="s">
        <v>23</v>
      </c>
      <c r="K25" s="144" t="s">
        <v>24</v>
      </c>
      <c r="L25" s="144" t="s">
        <v>24</v>
      </c>
      <c r="M25" s="134"/>
    </row>
    <row r="26" spans="1:17">
      <c r="A26" s="185"/>
      <c r="B26" s="185"/>
      <c r="C26" s="185"/>
      <c r="D26" s="185"/>
      <c r="E26" s="185"/>
      <c r="F26" s="185"/>
      <c r="G26" s="185"/>
      <c r="H26" s="185"/>
      <c r="I26" s="185"/>
      <c r="J26" s="26"/>
      <c r="K26" s="27"/>
      <c r="L26" s="28" t="s">
        <v>25</v>
      </c>
      <c r="M26" s="135"/>
    </row>
    <row r="27" spans="1:17" ht="24" customHeight="1">
      <c r="A27" s="193" t="s">
        <v>26</v>
      </c>
      <c r="B27" s="194"/>
      <c r="C27" s="194"/>
      <c r="D27" s="194"/>
      <c r="E27" s="194"/>
      <c r="F27" s="194"/>
      <c r="G27" s="197" t="s">
        <v>27</v>
      </c>
      <c r="H27" s="199" t="s">
        <v>28</v>
      </c>
      <c r="I27" s="201" t="s">
        <v>29</v>
      </c>
      <c r="J27" s="202"/>
      <c r="K27" s="203" t="s">
        <v>30</v>
      </c>
      <c r="L27" s="205" t="s">
        <v>31</v>
      </c>
      <c r="M27" s="135"/>
    </row>
    <row r="28" spans="1:17" ht="46.5" customHeight="1">
      <c r="A28" s="195"/>
      <c r="B28" s="196"/>
      <c r="C28" s="196"/>
      <c r="D28" s="196"/>
      <c r="E28" s="196"/>
      <c r="F28" s="196"/>
      <c r="G28" s="198"/>
      <c r="H28" s="200"/>
      <c r="I28" s="29" t="s">
        <v>32</v>
      </c>
      <c r="J28" s="30" t="s">
        <v>33</v>
      </c>
      <c r="K28" s="204"/>
      <c r="L28" s="206"/>
    </row>
    <row r="29" spans="1:17" ht="11.25" customHeight="1">
      <c r="A29" s="186" t="s">
        <v>34</v>
      </c>
      <c r="B29" s="187"/>
      <c r="C29" s="187"/>
      <c r="D29" s="187"/>
      <c r="E29" s="187"/>
      <c r="F29" s="188"/>
      <c r="G29" s="31">
        <v>2</v>
      </c>
      <c r="H29" s="32">
        <v>3</v>
      </c>
      <c r="I29" s="33" t="s">
        <v>35</v>
      </c>
      <c r="J29" s="34" t="s">
        <v>36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37</v>
      </c>
      <c r="H30" s="40">
        <v>1</v>
      </c>
      <c r="I30" s="41">
        <f>SUM(I31+I42+I61+I82+I89+I109+I131+I150+I160)</f>
        <v>1759600</v>
      </c>
      <c r="J30" s="41">
        <f>SUM(J31+J42+J61+J82+J89+J109+J131+J150+J160)</f>
        <v>959800</v>
      </c>
      <c r="K30" s="42">
        <f>SUM(K31+K42+K61+K82+K89+K109+K131+K150+K160)</f>
        <v>424941.35999999993</v>
      </c>
      <c r="L30" s="41">
        <f>SUM(L31+L42+L61+L82+L89+L109+L131+L150+L160)</f>
        <v>424941.35999999993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38</v>
      </c>
      <c r="H31" s="40">
        <v>2</v>
      </c>
      <c r="I31" s="41">
        <f>SUM(I32+I38)</f>
        <v>1557100</v>
      </c>
      <c r="J31" s="41">
        <f>SUM(J32+J38)</f>
        <v>845500</v>
      </c>
      <c r="K31" s="49">
        <f>SUM(K32+K38)</f>
        <v>378329.50999999995</v>
      </c>
      <c r="L31" s="50">
        <f>SUM(L32+L38)</f>
        <v>378329.50999999995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39</v>
      </c>
      <c r="H32" s="40">
        <v>3</v>
      </c>
      <c r="I32" s="41">
        <f>SUM(I33)</f>
        <v>1533900</v>
      </c>
      <c r="J32" s="41">
        <f>SUM(J33)</f>
        <v>833000</v>
      </c>
      <c r="K32" s="42">
        <f>SUM(K33)</f>
        <v>372193.1</v>
      </c>
      <c r="L32" s="41">
        <f>SUM(L33)</f>
        <v>372193.1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39</v>
      </c>
      <c r="H33" s="40">
        <v>4</v>
      </c>
      <c r="I33" s="41">
        <f>SUM(I34+I36)</f>
        <v>1533900</v>
      </c>
      <c r="J33" s="41">
        <f t="shared" ref="J33:L34" si="0">SUM(J34)</f>
        <v>833000</v>
      </c>
      <c r="K33" s="41">
        <f t="shared" si="0"/>
        <v>372193.1</v>
      </c>
      <c r="L33" s="41">
        <f t="shared" si="0"/>
        <v>372193.1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40</v>
      </c>
      <c r="H34" s="40">
        <v>5</v>
      </c>
      <c r="I34" s="42">
        <f>SUM(I35)</f>
        <v>1533900</v>
      </c>
      <c r="J34" s="42">
        <f t="shared" si="0"/>
        <v>833000</v>
      </c>
      <c r="K34" s="42">
        <f t="shared" si="0"/>
        <v>372193.1</v>
      </c>
      <c r="L34" s="42">
        <f t="shared" si="0"/>
        <v>372193.1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40</v>
      </c>
      <c r="H35" s="40">
        <v>6</v>
      </c>
      <c r="I35" s="56">
        <v>1533900</v>
      </c>
      <c r="J35" s="57">
        <v>833000</v>
      </c>
      <c r="K35" s="57">
        <v>372193.1</v>
      </c>
      <c r="L35" s="57">
        <v>372193.1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41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41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42</v>
      </c>
      <c r="H38" s="40">
        <v>9</v>
      </c>
      <c r="I38" s="42">
        <f t="shared" ref="I38:L40" si="1">I39</f>
        <v>23200</v>
      </c>
      <c r="J38" s="41">
        <f t="shared" si="1"/>
        <v>12500</v>
      </c>
      <c r="K38" s="42">
        <f t="shared" si="1"/>
        <v>6136.41</v>
      </c>
      <c r="L38" s="41">
        <f t="shared" si="1"/>
        <v>6136.41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42</v>
      </c>
      <c r="H39" s="40">
        <v>10</v>
      </c>
      <c r="I39" s="42">
        <f t="shared" si="1"/>
        <v>23200</v>
      </c>
      <c r="J39" s="41">
        <f t="shared" si="1"/>
        <v>12500</v>
      </c>
      <c r="K39" s="41">
        <f t="shared" si="1"/>
        <v>6136.41</v>
      </c>
      <c r="L39" s="41">
        <f t="shared" si="1"/>
        <v>6136.41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42</v>
      </c>
      <c r="H40" s="40">
        <v>11</v>
      </c>
      <c r="I40" s="41">
        <f t="shared" si="1"/>
        <v>23200</v>
      </c>
      <c r="J40" s="41">
        <f t="shared" si="1"/>
        <v>12500</v>
      </c>
      <c r="K40" s="41">
        <f t="shared" si="1"/>
        <v>6136.41</v>
      </c>
      <c r="L40" s="41">
        <f t="shared" si="1"/>
        <v>6136.41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42</v>
      </c>
      <c r="H41" s="40">
        <v>12</v>
      </c>
      <c r="I41" s="58">
        <v>23200</v>
      </c>
      <c r="J41" s="57">
        <v>12500</v>
      </c>
      <c r="K41" s="57">
        <v>6136.41</v>
      </c>
      <c r="L41" s="57">
        <v>6136.41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43</v>
      </c>
      <c r="H42" s="40">
        <v>13</v>
      </c>
      <c r="I42" s="61">
        <f t="shared" ref="I42:L44" si="2">I43</f>
        <v>189700</v>
      </c>
      <c r="J42" s="62">
        <f t="shared" si="2"/>
        <v>105700</v>
      </c>
      <c r="K42" s="61">
        <f t="shared" si="2"/>
        <v>42969.040000000008</v>
      </c>
      <c r="L42" s="61">
        <f t="shared" si="2"/>
        <v>42969.040000000008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43</v>
      </c>
      <c r="H43" s="40">
        <v>14</v>
      </c>
      <c r="I43" s="41">
        <f t="shared" si="2"/>
        <v>189700</v>
      </c>
      <c r="J43" s="42">
        <f t="shared" si="2"/>
        <v>105700</v>
      </c>
      <c r="K43" s="41">
        <f t="shared" si="2"/>
        <v>42969.040000000008</v>
      </c>
      <c r="L43" s="42">
        <f t="shared" si="2"/>
        <v>42969.040000000008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43</v>
      </c>
      <c r="H44" s="40">
        <v>15</v>
      </c>
      <c r="I44" s="41">
        <f t="shared" si="2"/>
        <v>189700</v>
      </c>
      <c r="J44" s="42">
        <f t="shared" si="2"/>
        <v>105700</v>
      </c>
      <c r="K44" s="50">
        <f t="shared" si="2"/>
        <v>42969.040000000008</v>
      </c>
      <c r="L44" s="50">
        <f t="shared" si="2"/>
        <v>42969.040000000008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43</v>
      </c>
      <c r="H45" s="40">
        <v>16</v>
      </c>
      <c r="I45" s="68">
        <f>SUM(I46:I60)</f>
        <v>189700</v>
      </c>
      <c r="J45" s="68">
        <f>SUM(J46:J60)</f>
        <v>105700</v>
      </c>
      <c r="K45" s="69">
        <f>SUM(K46:K60)</f>
        <v>42969.040000000008</v>
      </c>
      <c r="L45" s="69">
        <f>SUM(L46:L60)</f>
        <v>42969.040000000008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44</v>
      </c>
      <c r="H46" s="40">
        <v>17</v>
      </c>
      <c r="I46" s="57">
        <v>63000</v>
      </c>
      <c r="J46" s="57">
        <v>35000</v>
      </c>
      <c r="K46" s="57">
        <v>14758</v>
      </c>
      <c r="L46" s="57">
        <v>14758</v>
      </c>
      <c r="Q46" s="136"/>
      <c r="R46" s="136"/>
    </row>
    <row r="47" spans="1:19" ht="26.25" customHeight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45</v>
      </c>
      <c r="H47" s="40">
        <v>18</v>
      </c>
      <c r="I47" s="57">
        <v>100</v>
      </c>
      <c r="J47" s="57">
        <v>100</v>
      </c>
      <c r="K47" s="57">
        <v>0</v>
      </c>
      <c r="L47" s="57">
        <v>0</v>
      </c>
      <c r="Q47" s="136"/>
      <c r="R47" s="136"/>
    </row>
    <row r="48" spans="1:19" ht="26.25" customHeight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46</v>
      </c>
      <c r="H48" s="40">
        <v>19</v>
      </c>
      <c r="I48" s="57">
        <v>1900</v>
      </c>
      <c r="J48" s="57">
        <v>900</v>
      </c>
      <c r="K48" s="57">
        <v>358.01</v>
      </c>
      <c r="L48" s="57">
        <v>358.01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47</v>
      </c>
      <c r="H49" s="40">
        <v>20</v>
      </c>
      <c r="I49" s="57">
        <v>16700</v>
      </c>
      <c r="J49" s="57">
        <v>8600</v>
      </c>
      <c r="K49" s="57">
        <v>4332.18</v>
      </c>
      <c r="L49" s="57">
        <v>4332.18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48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customHeight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49</v>
      </c>
      <c r="H51" s="40">
        <v>22</v>
      </c>
      <c r="I51" s="58">
        <v>1000</v>
      </c>
      <c r="J51" s="57">
        <v>500</v>
      </c>
      <c r="K51" s="57">
        <v>200</v>
      </c>
      <c r="L51" s="57">
        <v>200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50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51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52</v>
      </c>
      <c r="H54" s="40">
        <v>25</v>
      </c>
      <c r="I54" s="58">
        <v>1300</v>
      </c>
      <c r="J54" s="57">
        <v>700</v>
      </c>
      <c r="K54" s="57">
        <v>122.82</v>
      </c>
      <c r="L54" s="57">
        <v>122.82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53</v>
      </c>
      <c r="H55" s="40">
        <v>26</v>
      </c>
      <c r="I55" s="58">
        <v>6200</v>
      </c>
      <c r="J55" s="57">
        <v>3400</v>
      </c>
      <c r="K55" s="57">
        <v>1000</v>
      </c>
      <c r="L55" s="57">
        <v>1000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54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customHeight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55</v>
      </c>
      <c r="H57" s="40">
        <v>28</v>
      </c>
      <c r="I57" s="58">
        <v>55600</v>
      </c>
      <c r="J57" s="57">
        <v>35600</v>
      </c>
      <c r="K57" s="57">
        <v>16724.95</v>
      </c>
      <c r="L57" s="57">
        <v>16724.95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56</v>
      </c>
      <c r="H58" s="40">
        <v>29</v>
      </c>
      <c r="I58" s="58">
        <v>6900</v>
      </c>
      <c r="J58" s="57">
        <v>3300</v>
      </c>
      <c r="K58" s="57">
        <v>541.53</v>
      </c>
      <c r="L58" s="57">
        <v>541.53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57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58</v>
      </c>
      <c r="H60" s="40">
        <v>31</v>
      </c>
      <c r="I60" s="58">
        <v>37000</v>
      </c>
      <c r="J60" s="57">
        <v>17600</v>
      </c>
      <c r="K60" s="57">
        <v>4931.55</v>
      </c>
      <c r="L60" s="57">
        <v>4931.55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59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60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61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61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62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63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64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65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65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62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63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64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66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67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68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69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70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71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71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71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71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72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73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73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73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74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75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76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77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78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78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78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79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80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81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81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81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82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83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84</v>
      </c>
      <c r="H100" s="40">
        <v>71</v>
      </c>
      <c r="I100" s="41">
        <f t="shared" ref="I100:L101" si="7">I101</f>
        <v>0</v>
      </c>
      <c r="J100" s="81">
        <f t="shared" si="7"/>
        <v>0</v>
      </c>
      <c r="K100" s="42">
        <f t="shared" si="7"/>
        <v>0</v>
      </c>
      <c r="L100" s="41">
        <f t="shared" si="7"/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85</v>
      </c>
      <c r="H101" s="40">
        <v>72</v>
      </c>
      <c r="I101" s="41">
        <f t="shared" si="7"/>
        <v>0</v>
      </c>
      <c r="J101" s="81">
        <f t="shared" si="7"/>
        <v>0</v>
      </c>
      <c r="K101" s="42">
        <f t="shared" si="7"/>
        <v>0</v>
      </c>
      <c r="L101" s="41">
        <f t="shared" si="7"/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85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85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86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87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87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87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88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89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90</v>
      </c>
      <c r="H110" s="40">
        <v>81</v>
      </c>
      <c r="I110" s="50">
        <f t="shared" ref="I110:L111" si="8">I111</f>
        <v>0</v>
      </c>
      <c r="J110" s="83">
        <f t="shared" si="8"/>
        <v>0</v>
      </c>
      <c r="K110" s="49">
        <f t="shared" si="8"/>
        <v>0</v>
      </c>
      <c r="L110" s="50">
        <f t="shared" si="8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90</v>
      </c>
      <c r="H111" s="40">
        <v>82</v>
      </c>
      <c r="I111" s="41">
        <f t="shared" si="8"/>
        <v>0</v>
      </c>
      <c r="J111" s="81">
        <f t="shared" si="8"/>
        <v>0</v>
      </c>
      <c r="K111" s="42">
        <f t="shared" si="8"/>
        <v>0</v>
      </c>
      <c r="L111" s="41">
        <f t="shared" si="8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90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91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92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93</v>
      </c>
      <c r="H115" s="40">
        <v>86</v>
      </c>
      <c r="I115" s="41">
        <f t="shared" ref="I115:L117" si="9">I116</f>
        <v>0</v>
      </c>
      <c r="J115" s="81">
        <f t="shared" si="9"/>
        <v>0</v>
      </c>
      <c r="K115" s="42">
        <f t="shared" si="9"/>
        <v>0</v>
      </c>
      <c r="L115" s="41">
        <f t="shared" si="9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93</v>
      </c>
      <c r="H116" s="40">
        <v>87</v>
      </c>
      <c r="I116" s="41">
        <f t="shared" si="9"/>
        <v>0</v>
      </c>
      <c r="J116" s="81">
        <f t="shared" si="9"/>
        <v>0</v>
      </c>
      <c r="K116" s="42">
        <f t="shared" si="9"/>
        <v>0</v>
      </c>
      <c r="L116" s="41">
        <f t="shared" si="9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93</v>
      </c>
      <c r="H117" s="40">
        <v>88</v>
      </c>
      <c r="I117" s="90">
        <f t="shared" si="9"/>
        <v>0</v>
      </c>
      <c r="J117" s="91">
        <f t="shared" si="9"/>
        <v>0</v>
      </c>
      <c r="K117" s="92">
        <f t="shared" si="9"/>
        <v>0</v>
      </c>
      <c r="L117" s="90">
        <f t="shared" si="9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93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94</v>
      </c>
      <c r="H119" s="40">
        <v>90</v>
      </c>
      <c r="I119" s="61">
        <f t="shared" ref="I119:L121" si="10">I120</f>
        <v>0</v>
      </c>
      <c r="J119" s="82">
        <f t="shared" si="10"/>
        <v>0</v>
      </c>
      <c r="K119" s="62">
        <f t="shared" si="10"/>
        <v>0</v>
      </c>
      <c r="L119" s="61">
        <f t="shared" si="10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94</v>
      </c>
      <c r="H120" s="40">
        <v>91</v>
      </c>
      <c r="I120" s="41">
        <f t="shared" si="10"/>
        <v>0</v>
      </c>
      <c r="J120" s="81">
        <f t="shared" si="10"/>
        <v>0</v>
      </c>
      <c r="K120" s="42">
        <f t="shared" si="10"/>
        <v>0</v>
      </c>
      <c r="L120" s="41">
        <f t="shared" si="10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94</v>
      </c>
      <c r="H121" s="40">
        <v>92</v>
      </c>
      <c r="I121" s="41">
        <f t="shared" si="10"/>
        <v>0</v>
      </c>
      <c r="J121" s="81">
        <f t="shared" si="10"/>
        <v>0</v>
      </c>
      <c r="K121" s="42">
        <f t="shared" si="10"/>
        <v>0</v>
      </c>
      <c r="L121" s="41">
        <f t="shared" si="10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94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95</v>
      </c>
      <c r="H123" s="40">
        <v>94</v>
      </c>
      <c r="I123" s="61">
        <f t="shared" ref="I123:L125" si="11">I124</f>
        <v>0</v>
      </c>
      <c r="J123" s="82">
        <f t="shared" si="11"/>
        <v>0</v>
      </c>
      <c r="K123" s="62">
        <f t="shared" si="11"/>
        <v>0</v>
      </c>
      <c r="L123" s="61">
        <f t="shared" si="11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95</v>
      </c>
      <c r="H124" s="40">
        <v>95</v>
      </c>
      <c r="I124" s="41">
        <f t="shared" si="11"/>
        <v>0</v>
      </c>
      <c r="J124" s="81">
        <f t="shared" si="11"/>
        <v>0</v>
      </c>
      <c r="K124" s="42">
        <f t="shared" si="11"/>
        <v>0</v>
      </c>
      <c r="L124" s="41">
        <f t="shared" si="11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95</v>
      </c>
      <c r="H125" s="40">
        <v>96</v>
      </c>
      <c r="I125" s="41">
        <f t="shared" si="11"/>
        <v>0</v>
      </c>
      <c r="J125" s="81">
        <f t="shared" si="11"/>
        <v>0</v>
      </c>
      <c r="K125" s="42">
        <f t="shared" si="11"/>
        <v>0</v>
      </c>
      <c r="L125" s="41">
        <f t="shared" si="11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95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96</v>
      </c>
      <c r="H127" s="40">
        <v>98</v>
      </c>
      <c r="I127" s="68">
        <f t="shared" ref="I127:L129" si="12">I128</f>
        <v>0</v>
      </c>
      <c r="J127" s="94">
        <f t="shared" si="12"/>
        <v>0</v>
      </c>
      <c r="K127" s="69">
        <f t="shared" si="12"/>
        <v>0</v>
      </c>
      <c r="L127" s="68">
        <f t="shared" si="12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97</v>
      </c>
      <c r="H128" s="40">
        <v>99</v>
      </c>
      <c r="I128" s="41">
        <f t="shared" si="12"/>
        <v>0</v>
      </c>
      <c r="J128" s="81">
        <f t="shared" si="12"/>
        <v>0</v>
      </c>
      <c r="K128" s="42">
        <f t="shared" si="12"/>
        <v>0</v>
      </c>
      <c r="L128" s="41">
        <f t="shared" si="12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96</v>
      </c>
      <c r="H129" s="40">
        <v>100</v>
      </c>
      <c r="I129" s="41">
        <f t="shared" si="12"/>
        <v>0</v>
      </c>
      <c r="J129" s="81">
        <f t="shared" si="12"/>
        <v>0</v>
      </c>
      <c r="K129" s="42">
        <f t="shared" si="12"/>
        <v>0</v>
      </c>
      <c r="L129" s="41">
        <f t="shared" si="12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98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99</v>
      </c>
      <c r="H131" s="40">
        <v>102</v>
      </c>
      <c r="I131" s="42">
        <f>SUM(I132+I137+I145)</f>
        <v>12800</v>
      </c>
      <c r="J131" s="81">
        <f>SUM(J132+J137+J145)</f>
        <v>8600</v>
      </c>
      <c r="K131" s="42">
        <f>SUM(K132+K137+K145)</f>
        <v>3642.81</v>
      </c>
      <c r="L131" s="41">
        <f>SUM(L132+L137+L145)</f>
        <v>3642.81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100</v>
      </c>
      <c r="H132" s="40">
        <v>103</v>
      </c>
      <c r="I132" s="42">
        <f t="shared" ref="I132:L133" si="13">I133</f>
        <v>0</v>
      </c>
      <c r="J132" s="81">
        <f t="shared" si="13"/>
        <v>0</v>
      </c>
      <c r="K132" s="42">
        <f t="shared" si="13"/>
        <v>0</v>
      </c>
      <c r="L132" s="41">
        <f t="shared" si="13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100</v>
      </c>
      <c r="H133" s="40">
        <v>104</v>
      </c>
      <c r="I133" s="42">
        <f t="shared" si="13"/>
        <v>0</v>
      </c>
      <c r="J133" s="81">
        <f t="shared" si="13"/>
        <v>0</v>
      </c>
      <c r="K133" s="42">
        <f t="shared" si="13"/>
        <v>0</v>
      </c>
      <c r="L133" s="41">
        <f t="shared" si="13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100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101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102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103</v>
      </c>
      <c r="H137" s="40">
        <v>108</v>
      </c>
      <c r="I137" s="49">
        <f t="shared" ref="I137:L138" si="14">I138</f>
        <v>0</v>
      </c>
      <c r="J137" s="83">
        <f t="shared" si="14"/>
        <v>0</v>
      </c>
      <c r="K137" s="49">
        <f t="shared" si="14"/>
        <v>0</v>
      </c>
      <c r="L137" s="50">
        <f t="shared" si="14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104</v>
      </c>
      <c r="H138" s="40">
        <v>109</v>
      </c>
      <c r="I138" s="42">
        <f t="shared" si="14"/>
        <v>0</v>
      </c>
      <c r="J138" s="81">
        <f t="shared" si="14"/>
        <v>0</v>
      </c>
      <c r="K138" s="42">
        <f t="shared" si="14"/>
        <v>0</v>
      </c>
      <c r="L138" s="41">
        <f t="shared" si="14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104</v>
      </c>
      <c r="H139" s="40">
        <v>110</v>
      </c>
      <c r="I139" s="42">
        <f>SUM(I140:I141)</f>
        <v>0</v>
      </c>
      <c r="J139" s="81">
        <f>SUM(J140:J141)</f>
        <v>0</v>
      </c>
      <c r="K139" s="42">
        <f>SUM(K140:K141)</f>
        <v>0</v>
      </c>
      <c r="L139" s="41">
        <f>SUM(L140:L141)</f>
        <v>0</v>
      </c>
    </row>
    <row r="140" spans="1:12" ht="12" hidden="1" customHeight="1" collapsed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105</v>
      </c>
      <c r="H140" s="40">
        <v>111</v>
      </c>
      <c r="I140" s="57">
        <v>0</v>
      </c>
      <c r="J140" s="57">
        <v>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106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107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107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107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108</v>
      </c>
      <c r="H145" s="40">
        <v>116</v>
      </c>
      <c r="I145" s="42">
        <f t="shared" ref="I145:L146" si="15">I146</f>
        <v>12800</v>
      </c>
      <c r="J145" s="81">
        <f t="shared" si="15"/>
        <v>8600</v>
      </c>
      <c r="K145" s="42">
        <f t="shared" si="15"/>
        <v>3642.81</v>
      </c>
      <c r="L145" s="41">
        <f t="shared" si="15"/>
        <v>3642.81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108</v>
      </c>
      <c r="H146" s="40">
        <v>117</v>
      </c>
      <c r="I146" s="69">
        <f t="shared" si="15"/>
        <v>12800</v>
      </c>
      <c r="J146" s="94">
        <f t="shared" si="15"/>
        <v>8600</v>
      </c>
      <c r="K146" s="69">
        <f t="shared" si="15"/>
        <v>3642.81</v>
      </c>
      <c r="L146" s="68">
        <f t="shared" si="15"/>
        <v>3642.81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108</v>
      </c>
      <c r="H147" s="40">
        <v>118</v>
      </c>
      <c r="I147" s="42">
        <f>SUM(I148:I149)</f>
        <v>12800</v>
      </c>
      <c r="J147" s="81">
        <f>SUM(J148:J149)</f>
        <v>8600</v>
      </c>
      <c r="K147" s="42">
        <f>SUM(K148:K149)</f>
        <v>3642.81</v>
      </c>
      <c r="L147" s="41">
        <f>SUM(L148:L149)</f>
        <v>3642.81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109</v>
      </c>
      <c r="H148" s="40">
        <v>119</v>
      </c>
      <c r="I148" s="95">
        <v>12800</v>
      </c>
      <c r="J148" s="95">
        <v>8600</v>
      </c>
      <c r="K148" s="95">
        <v>3642.81</v>
      </c>
      <c r="L148" s="95">
        <v>3642.81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110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111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111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112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112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113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114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115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116</v>
      </c>
      <c r="H157" s="40">
        <v>128</v>
      </c>
      <c r="I157" s="42">
        <f t="shared" ref="I157:L158" si="16">I158</f>
        <v>0</v>
      </c>
      <c r="J157" s="81">
        <f t="shared" si="16"/>
        <v>0</v>
      </c>
      <c r="K157" s="42">
        <f t="shared" si="16"/>
        <v>0</v>
      </c>
      <c r="L157" s="41">
        <f t="shared" si="16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116</v>
      </c>
      <c r="H158" s="40">
        <v>129</v>
      </c>
      <c r="I158" s="42">
        <f t="shared" si="16"/>
        <v>0</v>
      </c>
      <c r="J158" s="81">
        <f t="shared" si="16"/>
        <v>0</v>
      </c>
      <c r="K158" s="42">
        <f t="shared" si="16"/>
        <v>0</v>
      </c>
      <c r="L158" s="41">
        <f t="shared" si="16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116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117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118</v>
      </c>
      <c r="H161" s="40">
        <v>132</v>
      </c>
      <c r="I161" s="42">
        <f t="shared" ref="I161:L163" si="17">I162</f>
        <v>0</v>
      </c>
      <c r="J161" s="81">
        <f t="shared" si="17"/>
        <v>0</v>
      </c>
      <c r="K161" s="42">
        <f t="shared" si="17"/>
        <v>0</v>
      </c>
      <c r="L161" s="41">
        <f t="shared" si="17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119</v>
      </c>
      <c r="H162" s="40">
        <v>133</v>
      </c>
      <c r="I162" s="62">
        <f t="shared" si="17"/>
        <v>0</v>
      </c>
      <c r="J162" s="82">
        <f t="shared" si="17"/>
        <v>0</v>
      </c>
      <c r="K162" s="62">
        <f t="shared" si="17"/>
        <v>0</v>
      </c>
      <c r="L162" s="61">
        <f t="shared" si="17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119</v>
      </c>
      <c r="H163" s="40">
        <v>134</v>
      </c>
      <c r="I163" s="42">
        <f t="shared" si="17"/>
        <v>0</v>
      </c>
      <c r="J163" s="81">
        <f t="shared" si="17"/>
        <v>0</v>
      </c>
      <c r="K163" s="42">
        <f t="shared" si="17"/>
        <v>0</v>
      </c>
      <c r="L163" s="41">
        <f t="shared" si="17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119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120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121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122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123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124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125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126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127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128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129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130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76.5" hidden="1" customHeight="1" collapsed="1">
      <c r="A176" s="36">
        <v>3</v>
      </c>
      <c r="B176" s="38"/>
      <c r="C176" s="36"/>
      <c r="D176" s="37"/>
      <c r="E176" s="37"/>
      <c r="F176" s="39"/>
      <c r="G176" s="89" t="s">
        <v>131</v>
      </c>
      <c r="H176" s="40">
        <v>147</v>
      </c>
      <c r="I176" s="41">
        <f>SUM(I177+I230+I295)</f>
        <v>0</v>
      </c>
      <c r="J176" s="81">
        <f>SUM(J177+J230+J295)</f>
        <v>0</v>
      </c>
      <c r="K176" s="42">
        <f>SUM(K177+K230+K295)</f>
        <v>0</v>
      </c>
      <c r="L176" s="41">
        <f>SUM(L177+L230+L295)</f>
        <v>0</v>
      </c>
    </row>
    <row r="177" spans="1:16" ht="34.5" hidden="1" customHeight="1" collapsed="1">
      <c r="A177" s="84">
        <v>3</v>
      </c>
      <c r="B177" s="36">
        <v>1</v>
      </c>
      <c r="C177" s="60"/>
      <c r="D177" s="43"/>
      <c r="E177" s="43"/>
      <c r="F177" s="97"/>
      <c r="G177" s="80" t="s">
        <v>132</v>
      </c>
      <c r="H177" s="40">
        <v>148</v>
      </c>
      <c r="I177" s="41">
        <f>SUM(I178+I201+I208+I220+I224)</f>
        <v>0</v>
      </c>
      <c r="J177" s="61">
        <f>SUM(J178+J201+J208+J220+J224)</f>
        <v>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133</v>
      </c>
      <c r="H178" s="40">
        <v>149</v>
      </c>
      <c r="I178" s="61">
        <f>SUM(I179+I182+I187+I193+I198)</f>
        <v>0</v>
      </c>
      <c r="J178" s="81">
        <f>SUM(J179+J182+J187+J193+J198)</f>
        <v>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134</v>
      </c>
      <c r="H179" s="40">
        <v>150</v>
      </c>
      <c r="I179" s="41">
        <f t="shared" ref="I179:L180" si="18">I180</f>
        <v>0</v>
      </c>
      <c r="J179" s="82">
        <f t="shared" si="18"/>
        <v>0</v>
      </c>
      <c r="K179" s="62">
        <f t="shared" si="18"/>
        <v>0</v>
      </c>
      <c r="L179" s="61">
        <f t="shared" si="18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135</v>
      </c>
      <c r="H180" s="40">
        <v>151</v>
      </c>
      <c r="I180" s="61">
        <f t="shared" si="18"/>
        <v>0</v>
      </c>
      <c r="J180" s="41">
        <f t="shared" si="18"/>
        <v>0</v>
      </c>
      <c r="K180" s="41">
        <f t="shared" si="18"/>
        <v>0</v>
      </c>
      <c r="L180" s="41">
        <f t="shared" si="18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135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136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136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137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138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139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140</v>
      </c>
      <c r="H187" s="40">
        <v>158</v>
      </c>
      <c r="I187" s="41">
        <f>I188</f>
        <v>0</v>
      </c>
      <c r="J187" s="81">
        <f>J188</f>
        <v>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140</v>
      </c>
      <c r="H188" s="40">
        <v>159</v>
      </c>
      <c r="I188" s="41">
        <f t="shared" ref="I188:P188" si="19">SUM(I189:I192)</f>
        <v>0</v>
      </c>
      <c r="J188" s="41">
        <f t="shared" si="19"/>
        <v>0</v>
      </c>
      <c r="K188" s="41">
        <f t="shared" si="19"/>
        <v>0</v>
      </c>
      <c r="L188" s="41">
        <f t="shared" si="19"/>
        <v>0</v>
      </c>
      <c r="M188" s="41">
        <f t="shared" si="19"/>
        <v>0</v>
      </c>
      <c r="N188" s="41">
        <f t="shared" si="19"/>
        <v>0</v>
      </c>
      <c r="O188" s="41">
        <f t="shared" si="19"/>
        <v>0</v>
      </c>
      <c r="P188" s="41">
        <f t="shared" si="19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141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hidden="1" customHeight="1" collapsed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142</v>
      </c>
      <c r="H190" s="40">
        <v>161</v>
      </c>
      <c r="I190" s="56">
        <v>0</v>
      </c>
      <c r="J190" s="58">
        <v>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143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144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145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145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146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147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148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149</v>
      </c>
      <c r="H198" s="40">
        <v>168</v>
      </c>
      <c r="I198" s="41">
        <f t="shared" ref="I198:L199" si="20">I199</f>
        <v>0</v>
      </c>
      <c r="J198" s="81">
        <f t="shared" si="20"/>
        <v>0</v>
      </c>
      <c r="K198" s="42">
        <f t="shared" si="20"/>
        <v>0</v>
      </c>
      <c r="L198" s="41">
        <f t="shared" si="20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149</v>
      </c>
      <c r="H199" s="40">
        <v>169</v>
      </c>
      <c r="I199" s="42">
        <f t="shared" si="20"/>
        <v>0</v>
      </c>
      <c r="J199" s="42">
        <f t="shared" si="20"/>
        <v>0</v>
      </c>
      <c r="K199" s="42">
        <f t="shared" si="20"/>
        <v>0</v>
      </c>
      <c r="L199" s="42">
        <f t="shared" si="20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149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150</v>
      </c>
      <c r="H201" s="40">
        <v>171</v>
      </c>
      <c r="I201" s="41">
        <f t="shared" ref="I201:L202" si="21">I202</f>
        <v>0</v>
      </c>
      <c r="J201" s="83">
        <f t="shared" si="21"/>
        <v>0</v>
      </c>
      <c r="K201" s="49">
        <f t="shared" si="21"/>
        <v>0</v>
      </c>
      <c r="L201" s="50">
        <f t="shared" si="21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150</v>
      </c>
      <c r="H202" s="40">
        <v>172</v>
      </c>
      <c r="I202" s="61">
        <f t="shared" si="21"/>
        <v>0</v>
      </c>
      <c r="J202" s="81">
        <f t="shared" si="21"/>
        <v>0</v>
      </c>
      <c r="K202" s="42">
        <f t="shared" si="21"/>
        <v>0</v>
      </c>
      <c r="L202" s="41">
        <f t="shared" si="21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150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151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152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153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154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155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156</v>
      </c>
      <c r="H209" s="40">
        <v>179</v>
      </c>
      <c r="I209" s="61">
        <f t="shared" ref="I209:L210" si="22">I210</f>
        <v>0</v>
      </c>
      <c r="J209" s="82">
        <f t="shared" si="22"/>
        <v>0</v>
      </c>
      <c r="K209" s="62">
        <f t="shared" si="22"/>
        <v>0</v>
      </c>
      <c r="L209" s="61">
        <f t="shared" si="22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156</v>
      </c>
      <c r="H210" s="40">
        <v>180</v>
      </c>
      <c r="I210" s="41">
        <f t="shared" si="22"/>
        <v>0</v>
      </c>
      <c r="J210" s="81">
        <f t="shared" si="22"/>
        <v>0</v>
      </c>
      <c r="K210" s="42">
        <f t="shared" si="22"/>
        <v>0</v>
      </c>
      <c r="L210" s="41">
        <f t="shared" si="22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156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157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157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158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159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160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161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162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157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163</v>
      </c>
      <c r="H220" s="40">
        <v>190</v>
      </c>
      <c r="I220" s="61">
        <f t="shared" ref="I220:L222" si="23">I221</f>
        <v>0</v>
      </c>
      <c r="J220" s="82">
        <f t="shared" si="23"/>
        <v>0</v>
      </c>
      <c r="K220" s="62">
        <f t="shared" si="23"/>
        <v>0</v>
      </c>
      <c r="L220" s="62">
        <f t="shared" si="23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163</v>
      </c>
      <c r="H221" s="40">
        <v>191</v>
      </c>
      <c r="I221" s="68">
        <f t="shared" si="23"/>
        <v>0</v>
      </c>
      <c r="J221" s="94">
        <f t="shared" si="23"/>
        <v>0</v>
      </c>
      <c r="K221" s="69">
        <f t="shared" si="23"/>
        <v>0</v>
      </c>
      <c r="L221" s="69">
        <f t="shared" si="23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164</v>
      </c>
      <c r="H222" s="40">
        <v>192</v>
      </c>
      <c r="I222" s="41">
        <f t="shared" si="23"/>
        <v>0</v>
      </c>
      <c r="J222" s="81">
        <f t="shared" si="23"/>
        <v>0</v>
      </c>
      <c r="K222" s="42">
        <f t="shared" si="23"/>
        <v>0</v>
      </c>
      <c r="L222" s="42">
        <f t="shared" si="23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164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165</v>
      </c>
      <c r="H224" s="40">
        <v>194</v>
      </c>
      <c r="I224" s="41">
        <f t="shared" ref="I224:L225" si="24">I225</f>
        <v>0</v>
      </c>
      <c r="J224" s="41">
        <f t="shared" si="24"/>
        <v>0</v>
      </c>
      <c r="K224" s="41">
        <f t="shared" si="24"/>
        <v>0</v>
      </c>
      <c r="L224" s="41">
        <f t="shared" si="24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165</v>
      </c>
      <c r="H225" s="40">
        <v>195</v>
      </c>
      <c r="I225" s="41">
        <f t="shared" si="24"/>
        <v>0</v>
      </c>
      <c r="J225" s="41">
        <f t="shared" si="24"/>
        <v>0</v>
      </c>
      <c r="K225" s="41">
        <f t="shared" si="24"/>
        <v>0</v>
      </c>
      <c r="L225" s="41">
        <f t="shared" si="24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165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166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167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168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169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170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171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172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172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173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174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175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176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177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178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179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179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180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181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182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182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183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184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185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185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186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187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188</v>
      </c>
      <c r="H253" s="40">
        <v>223</v>
      </c>
      <c r="I253" s="41">
        <f t="shared" ref="I253:L254" si="25">I254</f>
        <v>0</v>
      </c>
      <c r="J253" s="81">
        <f t="shared" si="25"/>
        <v>0</v>
      </c>
      <c r="K253" s="42">
        <f t="shared" si="25"/>
        <v>0</v>
      </c>
      <c r="L253" s="42">
        <f t="shared" si="25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188</v>
      </c>
      <c r="H254" s="40">
        <v>224</v>
      </c>
      <c r="I254" s="42">
        <f t="shared" si="25"/>
        <v>0</v>
      </c>
      <c r="J254" s="81">
        <f t="shared" si="25"/>
        <v>0</v>
      </c>
      <c r="K254" s="42">
        <f t="shared" si="25"/>
        <v>0</v>
      </c>
      <c r="L254" s="42">
        <f t="shared" si="25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188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189</v>
      </c>
      <c r="H256" s="40">
        <v>226</v>
      </c>
      <c r="I256" s="41">
        <f t="shared" ref="I256:L257" si="26">I257</f>
        <v>0</v>
      </c>
      <c r="J256" s="81">
        <f t="shared" si="26"/>
        <v>0</v>
      </c>
      <c r="K256" s="42">
        <f t="shared" si="26"/>
        <v>0</v>
      </c>
      <c r="L256" s="42">
        <f t="shared" si="26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189</v>
      </c>
      <c r="H257" s="40">
        <v>227</v>
      </c>
      <c r="I257" s="41">
        <f t="shared" si="26"/>
        <v>0</v>
      </c>
      <c r="J257" s="81">
        <f t="shared" si="26"/>
        <v>0</v>
      </c>
      <c r="K257" s="42">
        <f t="shared" si="26"/>
        <v>0</v>
      </c>
      <c r="L257" s="42">
        <f t="shared" si="26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189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190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190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191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192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193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194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172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172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195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174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175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176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177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196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197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197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198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199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200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200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201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202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203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203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204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205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206</v>
      </c>
      <c r="H285" s="40">
        <v>255</v>
      </c>
      <c r="I285" s="41">
        <f t="shared" ref="I285:L286" si="27">I286</f>
        <v>0</v>
      </c>
      <c r="J285" s="81">
        <f t="shared" si="27"/>
        <v>0</v>
      </c>
      <c r="K285" s="42">
        <f t="shared" si="27"/>
        <v>0</v>
      </c>
      <c r="L285" s="42">
        <f t="shared" si="27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206</v>
      </c>
      <c r="H286" s="40">
        <v>256</v>
      </c>
      <c r="I286" s="41">
        <f t="shared" si="27"/>
        <v>0</v>
      </c>
      <c r="J286" s="81">
        <f t="shared" si="27"/>
        <v>0</v>
      </c>
      <c r="K286" s="42">
        <f t="shared" si="27"/>
        <v>0</v>
      </c>
      <c r="L286" s="42">
        <f t="shared" si="27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206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189</v>
      </c>
      <c r="H288" s="40">
        <v>258</v>
      </c>
      <c r="I288" s="41">
        <f t="shared" ref="I288:L289" si="28">I289</f>
        <v>0</v>
      </c>
      <c r="J288" s="109">
        <f t="shared" si="28"/>
        <v>0</v>
      </c>
      <c r="K288" s="42">
        <f t="shared" si="28"/>
        <v>0</v>
      </c>
      <c r="L288" s="42">
        <f t="shared" si="28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189</v>
      </c>
      <c r="H289" s="40">
        <v>259</v>
      </c>
      <c r="I289" s="41">
        <f t="shared" si="28"/>
        <v>0</v>
      </c>
      <c r="J289" s="109">
        <f t="shared" si="28"/>
        <v>0</v>
      </c>
      <c r="K289" s="42">
        <f t="shared" si="28"/>
        <v>0</v>
      </c>
      <c r="L289" s="42">
        <f t="shared" si="28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189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190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190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191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192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207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208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194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172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172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195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174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175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176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209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196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210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210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211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212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213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213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214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215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216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216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217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218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219</v>
      </c>
      <c r="H318" s="40">
        <v>288</v>
      </c>
      <c r="I318" s="62">
        <f t="shared" ref="I318:L319" si="29">I319</f>
        <v>0</v>
      </c>
      <c r="J318" s="109">
        <f t="shared" si="29"/>
        <v>0</v>
      </c>
      <c r="K318" s="42">
        <f t="shared" si="29"/>
        <v>0</v>
      </c>
      <c r="L318" s="42">
        <f t="shared" si="29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219</v>
      </c>
      <c r="H319" s="40">
        <v>289</v>
      </c>
      <c r="I319" s="42">
        <f t="shared" si="29"/>
        <v>0</v>
      </c>
      <c r="J319" s="110">
        <f t="shared" si="29"/>
        <v>0</v>
      </c>
      <c r="K319" s="62">
        <f t="shared" si="29"/>
        <v>0</v>
      </c>
      <c r="L319" s="62">
        <f t="shared" si="29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220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189</v>
      </c>
      <c r="H321" s="40">
        <v>291</v>
      </c>
      <c r="I321" s="42">
        <f t="shared" ref="I321:L322" si="30">I322</f>
        <v>0</v>
      </c>
      <c r="J321" s="109">
        <f t="shared" si="30"/>
        <v>0</v>
      </c>
      <c r="K321" s="42">
        <f t="shared" si="30"/>
        <v>0</v>
      </c>
      <c r="L321" s="42">
        <f t="shared" si="30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189</v>
      </c>
      <c r="H322" s="40">
        <v>292</v>
      </c>
      <c r="I322" s="41">
        <f t="shared" si="30"/>
        <v>0</v>
      </c>
      <c r="J322" s="109">
        <f t="shared" si="30"/>
        <v>0</v>
      </c>
      <c r="K322" s="42">
        <f t="shared" si="30"/>
        <v>0</v>
      </c>
      <c r="L322" s="42">
        <f t="shared" si="30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189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221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221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222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223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224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171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171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172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195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174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175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176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177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196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210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210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211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212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213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213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214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215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216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216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217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225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219</v>
      </c>
      <c r="H350" s="40">
        <v>320</v>
      </c>
      <c r="I350" s="41">
        <f t="shared" ref="I350:L351" si="31">I351</f>
        <v>0</v>
      </c>
      <c r="J350" s="81">
        <f t="shared" si="31"/>
        <v>0</v>
      </c>
      <c r="K350" s="42">
        <f t="shared" si="31"/>
        <v>0</v>
      </c>
      <c r="L350" s="42">
        <f t="shared" si="31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219</v>
      </c>
      <c r="H351" s="40">
        <v>321</v>
      </c>
      <c r="I351" s="61">
        <f t="shared" si="31"/>
        <v>0</v>
      </c>
      <c r="J351" s="82">
        <f t="shared" si="31"/>
        <v>0</v>
      </c>
      <c r="K351" s="62">
        <f t="shared" si="31"/>
        <v>0</v>
      </c>
      <c r="L351" s="62">
        <f t="shared" si="31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219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189</v>
      </c>
      <c r="H353" s="40">
        <v>323</v>
      </c>
      <c r="I353" s="41">
        <f t="shared" ref="I353:L354" si="32">I354</f>
        <v>0</v>
      </c>
      <c r="J353" s="81">
        <f t="shared" si="32"/>
        <v>0</v>
      </c>
      <c r="K353" s="42">
        <f t="shared" si="32"/>
        <v>0</v>
      </c>
      <c r="L353" s="42">
        <f t="shared" si="32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189</v>
      </c>
      <c r="H354" s="40">
        <v>324</v>
      </c>
      <c r="I354" s="41">
        <f t="shared" si="32"/>
        <v>0</v>
      </c>
      <c r="J354" s="81">
        <f t="shared" si="32"/>
        <v>0</v>
      </c>
      <c r="K354" s="42">
        <f t="shared" si="32"/>
        <v>0</v>
      </c>
      <c r="L354" s="42">
        <f t="shared" si="32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189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221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221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222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223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" customHeight="1">
      <c r="A360" s="23"/>
      <c r="B360" s="23"/>
      <c r="C360" s="24"/>
      <c r="D360" s="113"/>
      <c r="E360" s="114"/>
      <c r="F360" s="115"/>
      <c r="G360" s="116" t="s">
        <v>226</v>
      </c>
      <c r="H360" s="40">
        <v>330</v>
      </c>
      <c r="I360" s="90">
        <f>SUM(I30+I176)</f>
        <v>1759600</v>
      </c>
      <c r="J360" s="90">
        <f>SUM(J30+J176)</f>
        <v>959800</v>
      </c>
      <c r="K360" s="90">
        <f>SUM(K30+K176)</f>
        <v>424941.35999999993</v>
      </c>
      <c r="L360" s="90">
        <f>SUM(L30+L176)</f>
        <v>424941.35999999993</v>
      </c>
    </row>
    <row r="361" spans="1:12" ht="18.75" hidden="1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227</v>
      </c>
      <c r="H362" s="140"/>
      <c r="I362" s="121"/>
      <c r="J362" s="119"/>
      <c r="K362" s="120" t="s">
        <v>228</v>
      </c>
      <c r="L362" s="121"/>
    </row>
    <row r="363" spans="1:12" ht="15" customHeight="1">
      <c r="A363" s="122"/>
      <c r="B363" s="122"/>
      <c r="C363" s="122"/>
      <c r="D363" s="123" t="s">
        <v>229</v>
      </c>
      <c r="E363"/>
      <c r="F363"/>
      <c r="G363" s="140"/>
      <c r="H363" s="140"/>
      <c r="I363" s="128" t="s">
        <v>230</v>
      </c>
      <c r="K363" s="192" t="s">
        <v>231</v>
      </c>
      <c r="L363" s="192"/>
    </row>
    <row r="364" spans="1:12" ht="15.75" hidden="1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232</v>
      </c>
      <c r="I365" s="124"/>
      <c r="K365" s="120" t="s">
        <v>233</v>
      </c>
      <c r="L365" s="125"/>
    </row>
    <row r="366" spans="1:12" ht="26.25" customHeight="1">
      <c r="D366" s="190" t="s">
        <v>234</v>
      </c>
      <c r="E366" s="191"/>
      <c r="F366" s="191"/>
      <c r="G366" s="191"/>
      <c r="H366" s="126"/>
      <c r="I366" s="127" t="s">
        <v>230</v>
      </c>
      <c r="K366" s="192" t="s">
        <v>231</v>
      </c>
      <c r="L366" s="192"/>
    </row>
    <row r="374" spans="7:7">
      <c r="G374" s="148"/>
    </row>
  </sheetData>
  <sheetProtection formatCells="0" formatColumns="0" formatRows="0" insertColumns="0" insertRows="0" insertHyperlinks="0" deleteColumns="0" deleteRows="0" sort="0" autoFilter="0" pivotTables="0"/>
  <mergeCells count="24">
    <mergeCell ref="D366:G366"/>
    <mergeCell ref="K366:L366"/>
    <mergeCell ref="A27:F28"/>
    <mergeCell ref="G27:G28"/>
    <mergeCell ref="H27:H28"/>
    <mergeCell ref="I27:J27"/>
    <mergeCell ref="K27:K28"/>
    <mergeCell ref="L27:L28"/>
    <mergeCell ref="K363:L363"/>
    <mergeCell ref="A18:L18"/>
    <mergeCell ref="A22:I22"/>
    <mergeCell ref="A23:I23"/>
    <mergeCell ref="A26:I26"/>
    <mergeCell ref="A29:F29"/>
    <mergeCell ref="G25:H25"/>
    <mergeCell ref="B13:L13"/>
    <mergeCell ref="G15:K15"/>
    <mergeCell ref="G16:K16"/>
    <mergeCell ref="E17:K17"/>
    <mergeCell ref="A7:L7"/>
    <mergeCell ref="G8:K8"/>
    <mergeCell ref="A9:L9"/>
    <mergeCell ref="G10:K10"/>
    <mergeCell ref="G11:K11"/>
  </mergeCells>
  <pageMargins left="3.937007874015748E-2" right="0.39370078740157483" top="0.39370078740157483" bottom="3.937007874015748E-2" header="3.937007874015748E-2" footer="3.937007874015748E-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S28" sqref="S28"/>
    </sheetView>
  </sheetViews>
  <sheetFormatPr defaultRowHeight="12.75"/>
  <cols>
    <col min="1" max="4" width="9.140625" style="149"/>
    <col min="5" max="5" width="11.7109375" style="149" customWidth="1"/>
    <col min="6" max="6" width="4.28515625" style="149" customWidth="1"/>
    <col min="7" max="8" width="9.140625" style="149"/>
    <col min="9" max="9" width="6.5703125" style="149" customWidth="1"/>
    <col min="10" max="10" width="9.140625" style="149"/>
    <col min="11" max="11" width="5.28515625" style="149" customWidth="1"/>
    <col min="12" max="12" width="7.140625" style="149" customWidth="1"/>
    <col min="13" max="13" width="7.5703125" style="149" customWidth="1"/>
    <col min="14" max="14" width="17.85546875" style="149" customWidth="1"/>
    <col min="15" max="260" width="9.140625" style="149"/>
    <col min="261" max="261" width="11.7109375" style="149" customWidth="1"/>
    <col min="262" max="262" width="4.28515625" style="149" customWidth="1"/>
    <col min="263" max="264" width="9.140625" style="149"/>
    <col min="265" max="265" width="6.5703125" style="149" customWidth="1"/>
    <col min="266" max="266" width="9.140625" style="149"/>
    <col min="267" max="267" width="5.28515625" style="149" customWidth="1"/>
    <col min="268" max="268" width="7.140625" style="149" customWidth="1"/>
    <col min="269" max="269" width="7.5703125" style="149" customWidth="1"/>
    <col min="270" max="270" width="17.85546875" style="149" customWidth="1"/>
    <col min="271" max="516" width="9.140625" style="149"/>
    <col min="517" max="517" width="11.7109375" style="149" customWidth="1"/>
    <col min="518" max="518" width="4.28515625" style="149" customWidth="1"/>
    <col min="519" max="520" width="9.140625" style="149"/>
    <col min="521" max="521" width="6.5703125" style="149" customWidth="1"/>
    <col min="522" max="522" width="9.140625" style="149"/>
    <col min="523" max="523" width="5.28515625" style="149" customWidth="1"/>
    <col min="524" max="524" width="7.140625" style="149" customWidth="1"/>
    <col min="525" max="525" width="7.5703125" style="149" customWidth="1"/>
    <col min="526" max="526" width="17.85546875" style="149" customWidth="1"/>
    <col min="527" max="772" width="9.140625" style="149"/>
    <col min="773" max="773" width="11.7109375" style="149" customWidth="1"/>
    <col min="774" max="774" width="4.28515625" style="149" customWidth="1"/>
    <col min="775" max="776" width="9.140625" style="149"/>
    <col min="777" max="777" width="6.5703125" style="149" customWidth="1"/>
    <col min="778" max="778" width="9.140625" style="149"/>
    <col min="779" max="779" width="5.28515625" style="149" customWidth="1"/>
    <col min="780" max="780" width="7.140625" style="149" customWidth="1"/>
    <col min="781" max="781" width="7.5703125" style="149" customWidth="1"/>
    <col min="782" max="782" width="17.85546875" style="149" customWidth="1"/>
    <col min="783" max="1028" width="9.140625" style="149"/>
    <col min="1029" max="1029" width="11.7109375" style="149" customWidth="1"/>
    <col min="1030" max="1030" width="4.28515625" style="149" customWidth="1"/>
    <col min="1031" max="1032" width="9.140625" style="149"/>
    <col min="1033" max="1033" width="6.5703125" style="149" customWidth="1"/>
    <col min="1034" max="1034" width="9.140625" style="149"/>
    <col min="1035" max="1035" width="5.28515625" style="149" customWidth="1"/>
    <col min="1036" max="1036" width="7.140625" style="149" customWidth="1"/>
    <col min="1037" max="1037" width="7.5703125" style="149" customWidth="1"/>
    <col min="1038" max="1038" width="17.85546875" style="149" customWidth="1"/>
    <col min="1039" max="1284" width="9.140625" style="149"/>
    <col min="1285" max="1285" width="11.7109375" style="149" customWidth="1"/>
    <col min="1286" max="1286" width="4.28515625" style="149" customWidth="1"/>
    <col min="1287" max="1288" width="9.140625" style="149"/>
    <col min="1289" max="1289" width="6.5703125" style="149" customWidth="1"/>
    <col min="1290" max="1290" width="9.140625" style="149"/>
    <col min="1291" max="1291" width="5.28515625" style="149" customWidth="1"/>
    <col min="1292" max="1292" width="7.140625" style="149" customWidth="1"/>
    <col min="1293" max="1293" width="7.5703125" style="149" customWidth="1"/>
    <col min="1294" max="1294" width="17.85546875" style="149" customWidth="1"/>
    <col min="1295" max="1540" width="9.140625" style="149"/>
    <col min="1541" max="1541" width="11.7109375" style="149" customWidth="1"/>
    <col min="1542" max="1542" width="4.28515625" style="149" customWidth="1"/>
    <col min="1543" max="1544" width="9.140625" style="149"/>
    <col min="1545" max="1545" width="6.5703125" style="149" customWidth="1"/>
    <col min="1546" max="1546" width="9.140625" style="149"/>
    <col min="1547" max="1547" width="5.28515625" style="149" customWidth="1"/>
    <col min="1548" max="1548" width="7.140625" style="149" customWidth="1"/>
    <col min="1549" max="1549" width="7.5703125" style="149" customWidth="1"/>
    <col min="1550" max="1550" width="17.85546875" style="149" customWidth="1"/>
    <col min="1551" max="1796" width="9.140625" style="149"/>
    <col min="1797" max="1797" width="11.7109375" style="149" customWidth="1"/>
    <col min="1798" max="1798" width="4.28515625" style="149" customWidth="1"/>
    <col min="1799" max="1800" width="9.140625" style="149"/>
    <col min="1801" max="1801" width="6.5703125" style="149" customWidth="1"/>
    <col min="1802" max="1802" width="9.140625" style="149"/>
    <col min="1803" max="1803" width="5.28515625" style="149" customWidth="1"/>
    <col min="1804" max="1804" width="7.140625" style="149" customWidth="1"/>
    <col min="1805" max="1805" width="7.5703125" style="149" customWidth="1"/>
    <col min="1806" max="1806" width="17.85546875" style="149" customWidth="1"/>
    <col min="1807" max="2052" width="9.140625" style="149"/>
    <col min="2053" max="2053" width="11.7109375" style="149" customWidth="1"/>
    <col min="2054" max="2054" width="4.28515625" style="149" customWidth="1"/>
    <col min="2055" max="2056" width="9.140625" style="149"/>
    <col min="2057" max="2057" width="6.5703125" style="149" customWidth="1"/>
    <col min="2058" max="2058" width="9.140625" style="149"/>
    <col min="2059" max="2059" width="5.28515625" style="149" customWidth="1"/>
    <col min="2060" max="2060" width="7.140625" style="149" customWidth="1"/>
    <col min="2061" max="2061" width="7.5703125" style="149" customWidth="1"/>
    <col min="2062" max="2062" width="17.85546875" style="149" customWidth="1"/>
    <col min="2063" max="2308" width="9.140625" style="149"/>
    <col min="2309" max="2309" width="11.7109375" style="149" customWidth="1"/>
    <col min="2310" max="2310" width="4.28515625" style="149" customWidth="1"/>
    <col min="2311" max="2312" width="9.140625" style="149"/>
    <col min="2313" max="2313" width="6.5703125" style="149" customWidth="1"/>
    <col min="2314" max="2314" width="9.140625" style="149"/>
    <col min="2315" max="2315" width="5.28515625" style="149" customWidth="1"/>
    <col min="2316" max="2316" width="7.140625" style="149" customWidth="1"/>
    <col min="2317" max="2317" width="7.5703125" style="149" customWidth="1"/>
    <col min="2318" max="2318" width="17.85546875" style="149" customWidth="1"/>
    <col min="2319" max="2564" width="9.140625" style="149"/>
    <col min="2565" max="2565" width="11.7109375" style="149" customWidth="1"/>
    <col min="2566" max="2566" width="4.28515625" style="149" customWidth="1"/>
    <col min="2567" max="2568" width="9.140625" style="149"/>
    <col min="2569" max="2569" width="6.5703125" style="149" customWidth="1"/>
    <col min="2570" max="2570" width="9.140625" style="149"/>
    <col min="2571" max="2571" width="5.28515625" style="149" customWidth="1"/>
    <col min="2572" max="2572" width="7.140625" style="149" customWidth="1"/>
    <col min="2573" max="2573" width="7.5703125" style="149" customWidth="1"/>
    <col min="2574" max="2574" width="17.85546875" style="149" customWidth="1"/>
    <col min="2575" max="2820" width="9.140625" style="149"/>
    <col min="2821" max="2821" width="11.7109375" style="149" customWidth="1"/>
    <col min="2822" max="2822" width="4.28515625" style="149" customWidth="1"/>
    <col min="2823" max="2824" width="9.140625" style="149"/>
    <col min="2825" max="2825" width="6.5703125" style="149" customWidth="1"/>
    <col min="2826" max="2826" width="9.140625" style="149"/>
    <col min="2827" max="2827" width="5.28515625" style="149" customWidth="1"/>
    <col min="2828" max="2828" width="7.140625" style="149" customWidth="1"/>
    <col min="2829" max="2829" width="7.5703125" style="149" customWidth="1"/>
    <col min="2830" max="2830" width="17.85546875" style="149" customWidth="1"/>
    <col min="2831" max="3076" width="9.140625" style="149"/>
    <col min="3077" max="3077" width="11.7109375" style="149" customWidth="1"/>
    <col min="3078" max="3078" width="4.28515625" style="149" customWidth="1"/>
    <col min="3079" max="3080" width="9.140625" style="149"/>
    <col min="3081" max="3081" width="6.5703125" style="149" customWidth="1"/>
    <col min="3082" max="3082" width="9.140625" style="149"/>
    <col min="3083" max="3083" width="5.28515625" style="149" customWidth="1"/>
    <col min="3084" max="3084" width="7.140625" style="149" customWidth="1"/>
    <col min="3085" max="3085" width="7.5703125" style="149" customWidth="1"/>
    <col min="3086" max="3086" width="17.85546875" style="149" customWidth="1"/>
    <col min="3087" max="3332" width="9.140625" style="149"/>
    <col min="3333" max="3333" width="11.7109375" style="149" customWidth="1"/>
    <col min="3334" max="3334" width="4.28515625" style="149" customWidth="1"/>
    <col min="3335" max="3336" width="9.140625" style="149"/>
    <col min="3337" max="3337" width="6.5703125" style="149" customWidth="1"/>
    <col min="3338" max="3338" width="9.140625" style="149"/>
    <col min="3339" max="3339" width="5.28515625" style="149" customWidth="1"/>
    <col min="3340" max="3340" width="7.140625" style="149" customWidth="1"/>
    <col min="3341" max="3341" width="7.5703125" style="149" customWidth="1"/>
    <col min="3342" max="3342" width="17.85546875" style="149" customWidth="1"/>
    <col min="3343" max="3588" width="9.140625" style="149"/>
    <col min="3589" max="3589" width="11.7109375" style="149" customWidth="1"/>
    <col min="3590" max="3590" width="4.28515625" style="149" customWidth="1"/>
    <col min="3591" max="3592" width="9.140625" style="149"/>
    <col min="3593" max="3593" width="6.5703125" style="149" customWidth="1"/>
    <col min="3594" max="3594" width="9.140625" style="149"/>
    <col min="3595" max="3595" width="5.28515625" style="149" customWidth="1"/>
    <col min="3596" max="3596" width="7.140625" style="149" customWidth="1"/>
    <col min="3597" max="3597" width="7.5703125" style="149" customWidth="1"/>
    <col min="3598" max="3598" width="17.85546875" style="149" customWidth="1"/>
    <col min="3599" max="3844" width="9.140625" style="149"/>
    <col min="3845" max="3845" width="11.7109375" style="149" customWidth="1"/>
    <col min="3846" max="3846" width="4.28515625" style="149" customWidth="1"/>
    <col min="3847" max="3848" width="9.140625" style="149"/>
    <col min="3849" max="3849" width="6.5703125" style="149" customWidth="1"/>
    <col min="3850" max="3850" width="9.140625" style="149"/>
    <col min="3851" max="3851" width="5.28515625" style="149" customWidth="1"/>
    <col min="3852" max="3852" width="7.140625" style="149" customWidth="1"/>
    <col min="3853" max="3853" width="7.5703125" style="149" customWidth="1"/>
    <col min="3854" max="3854" width="17.85546875" style="149" customWidth="1"/>
    <col min="3855" max="4100" width="9.140625" style="149"/>
    <col min="4101" max="4101" width="11.7109375" style="149" customWidth="1"/>
    <col min="4102" max="4102" width="4.28515625" style="149" customWidth="1"/>
    <col min="4103" max="4104" width="9.140625" style="149"/>
    <col min="4105" max="4105" width="6.5703125" style="149" customWidth="1"/>
    <col min="4106" max="4106" width="9.140625" style="149"/>
    <col min="4107" max="4107" width="5.28515625" style="149" customWidth="1"/>
    <col min="4108" max="4108" width="7.140625" style="149" customWidth="1"/>
    <col min="4109" max="4109" width="7.5703125" style="149" customWidth="1"/>
    <col min="4110" max="4110" width="17.85546875" style="149" customWidth="1"/>
    <col min="4111" max="4356" width="9.140625" style="149"/>
    <col min="4357" max="4357" width="11.7109375" style="149" customWidth="1"/>
    <col min="4358" max="4358" width="4.28515625" style="149" customWidth="1"/>
    <col min="4359" max="4360" width="9.140625" style="149"/>
    <col min="4361" max="4361" width="6.5703125" style="149" customWidth="1"/>
    <col min="4362" max="4362" width="9.140625" style="149"/>
    <col min="4363" max="4363" width="5.28515625" style="149" customWidth="1"/>
    <col min="4364" max="4364" width="7.140625" style="149" customWidth="1"/>
    <col min="4365" max="4365" width="7.5703125" style="149" customWidth="1"/>
    <col min="4366" max="4366" width="17.85546875" style="149" customWidth="1"/>
    <col min="4367" max="4612" width="9.140625" style="149"/>
    <col min="4613" max="4613" width="11.7109375" style="149" customWidth="1"/>
    <col min="4614" max="4614" width="4.28515625" style="149" customWidth="1"/>
    <col min="4615" max="4616" width="9.140625" style="149"/>
    <col min="4617" max="4617" width="6.5703125" style="149" customWidth="1"/>
    <col min="4618" max="4618" width="9.140625" style="149"/>
    <col min="4619" max="4619" width="5.28515625" style="149" customWidth="1"/>
    <col min="4620" max="4620" width="7.140625" style="149" customWidth="1"/>
    <col min="4621" max="4621" width="7.5703125" style="149" customWidth="1"/>
    <col min="4622" max="4622" width="17.85546875" style="149" customWidth="1"/>
    <col min="4623" max="4868" width="9.140625" style="149"/>
    <col min="4869" max="4869" width="11.7109375" style="149" customWidth="1"/>
    <col min="4870" max="4870" width="4.28515625" style="149" customWidth="1"/>
    <col min="4871" max="4872" width="9.140625" style="149"/>
    <col min="4873" max="4873" width="6.5703125" style="149" customWidth="1"/>
    <col min="4874" max="4874" width="9.140625" style="149"/>
    <col min="4875" max="4875" width="5.28515625" style="149" customWidth="1"/>
    <col min="4876" max="4876" width="7.140625" style="149" customWidth="1"/>
    <col min="4877" max="4877" width="7.5703125" style="149" customWidth="1"/>
    <col min="4878" max="4878" width="17.85546875" style="149" customWidth="1"/>
    <col min="4879" max="5124" width="9.140625" style="149"/>
    <col min="5125" max="5125" width="11.7109375" style="149" customWidth="1"/>
    <col min="5126" max="5126" width="4.28515625" style="149" customWidth="1"/>
    <col min="5127" max="5128" width="9.140625" style="149"/>
    <col min="5129" max="5129" width="6.5703125" style="149" customWidth="1"/>
    <col min="5130" max="5130" width="9.140625" style="149"/>
    <col min="5131" max="5131" width="5.28515625" style="149" customWidth="1"/>
    <col min="5132" max="5132" width="7.140625" style="149" customWidth="1"/>
    <col min="5133" max="5133" width="7.5703125" style="149" customWidth="1"/>
    <col min="5134" max="5134" width="17.85546875" style="149" customWidth="1"/>
    <col min="5135" max="5380" width="9.140625" style="149"/>
    <col min="5381" max="5381" width="11.7109375" style="149" customWidth="1"/>
    <col min="5382" max="5382" width="4.28515625" style="149" customWidth="1"/>
    <col min="5383" max="5384" width="9.140625" style="149"/>
    <col min="5385" max="5385" width="6.5703125" style="149" customWidth="1"/>
    <col min="5386" max="5386" width="9.140625" style="149"/>
    <col min="5387" max="5387" width="5.28515625" style="149" customWidth="1"/>
    <col min="5388" max="5388" width="7.140625" style="149" customWidth="1"/>
    <col min="5389" max="5389" width="7.5703125" style="149" customWidth="1"/>
    <col min="5390" max="5390" width="17.85546875" style="149" customWidth="1"/>
    <col min="5391" max="5636" width="9.140625" style="149"/>
    <col min="5637" max="5637" width="11.7109375" style="149" customWidth="1"/>
    <col min="5638" max="5638" width="4.28515625" style="149" customWidth="1"/>
    <col min="5639" max="5640" width="9.140625" style="149"/>
    <col min="5641" max="5641" width="6.5703125" style="149" customWidth="1"/>
    <col min="5642" max="5642" width="9.140625" style="149"/>
    <col min="5643" max="5643" width="5.28515625" style="149" customWidth="1"/>
    <col min="5644" max="5644" width="7.140625" style="149" customWidth="1"/>
    <col min="5645" max="5645" width="7.5703125" style="149" customWidth="1"/>
    <col min="5646" max="5646" width="17.85546875" style="149" customWidth="1"/>
    <col min="5647" max="5892" width="9.140625" style="149"/>
    <col min="5893" max="5893" width="11.7109375" style="149" customWidth="1"/>
    <col min="5894" max="5894" width="4.28515625" style="149" customWidth="1"/>
    <col min="5895" max="5896" width="9.140625" style="149"/>
    <col min="5897" max="5897" width="6.5703125" style="149" customWidth="1"/>
    <col min="5898" max="5898" width="9.140625" style="149"/>
    <col min="5899" max="5899" width="5.28515625" style="149" customWidth="1"/>
    <col min="5900" max="5900" width="7.140625" style="149" customWidth="1"/>
    <col min="5901" max="5901" width="7.5703125" style="149" customWidth="1"/>
    <col min="5902" max="5902" width="17.85546875" style="149" customWidth="1"/>
    <col min="5903" max="6148" width="9.140625" style="149"/>
    <col min="6149" max="6149" width="11.7109375" style="149" customWidth="1"/>
    <col min="6150" max="6150" width="4.28515625" style="149" customWidth="1"/>
    <col min="6151" max="6152" width="9.140625" style="149"/>
    <col min="6153" max="6153" width="6.5703125" style="149" customWidth="1"/>
    <col min="6154" max="6154" width="9.140625" style="149"/>
    <col min="6155" max="6155" width="5.28515625" style="149" customWidth="1"/>
    <col min="6156" max="6156" width="7.140625" style="149" customWidth="1"/>
    <col min="6157" max="6157" width="7.5703125" style="149" customWidth="1"/>
    <col min="6158" max="6158" width="17.85546875" style="149" customWidth="1"/>
    <col min="6159" max="6404" width="9.140625" style="149"/>
    <col min="6405" max="6405" width="11.7109375" style="149" customWidth="1"/>
    <col min="6406" max="6406" width="4.28515625" style="149" customWidth="1"/>
    <col min="6407" max="6408" width="9.140625" style="149"/>
    <col min="6409" max="6409" width="6.5703125" style="149" customWidth="1"/>
    <col min="6410" max="6410" width="9.140625" style="149"/>
    <col min="6411" max="6411" width="5.28515625" style="149" customWidth="1"/>
    <col min="6412" max="6412" width="7.140625" style="149" customWidth="1"/>
    <col min="6413" max="6413" width="7.5703125" style="149" customWidth="1"/>
    <col min="6414" max="6414" width="17.85546875" style="149" customWidth="1"/>
    <col min="6415" max="6660" width="9.140625" style="149"/>
    <col min="6661" max="6661" width="11.7109375" style="149" customWidth="1"/>
    <col min="6662" max="6662" width="4.28515625" style="149" customWidth="1"/>
    <col min="6663" max="6664" width="9.140625" style="149"/>
    <col min="6665" max="6665" width="6.5703125" style="149" customWidth="1"/>
    <col min="6666" max="6666" width="9.140625" style="149"/>
    <col min="6667" max="6667" width="5.28515625" style="149" customWidth="1"/>
    <col min="6668" max="6668" width="7.140625" style="149" customWidth="1"/>
    <col min="6669" max="6669" width="7.5703125" style="149" customWidth="1"/>
    <col min="6670" max="6670" width="17.85546875" style="149" customWidth="1"/>
    <col min="6671" max="6916" width="9.140625" style="149"/>
    <col min="6917" max="6917" width="11.7109375" style="149" customWidth="1"/>
    <col min="6918" max="6918" width="4.28515625" style="149" customWidth="1"/>
    <col min="6919" max="6920" width="9.140625" style="149"/>
    <col min="6921" max="6921" width="6.5703125" style="149" customWidth="1"/>
    <col min="6922" max="6922" width="9.140625" style="149"/>
    <col min="6923" max="6923" width="5.28515625" style="149" customWidth="1"/>
    <col min="6924" max="6924" width="7.140625" style="149" customWidth="1"/>
    <col min="6925" max="6925" width="7.5703125" style="149" customWidth="1"/>
    <col min="6926" max="6926" width="17.85546875" style="149" customWidth="1"/>
    <col min="6927" max="7172" width="9.140625" style="149"/>
    <col min="7173" max="7173" width="11.7109375" style="149" customWidth="1"/>
    <col min="7174" max="7174" width="4.28515625" style="149" customWidth="1"/>
    <col min="7175" max="7176" width="9.140625" style="149"/>
    <col min="7177" max="7177" width="6.5703125" style="149" customWidth="1"/>
    <col min="7178" max="7178" width="9.140625" style="149"/>
    <col min="7179" max="7179" width="5.28515625" style="149" customWidth="1"/>
    <col min="7180" max="7180" width="7.140625" style="149" customWidth="1"/>
    <col min="7181" max="7181" width="7.5703125" style="149" customWidth="1"/>
    <col min="7182" max="7182" width="17.85546875" style="149" customWidth="1"/>
    <col min="7183" max="7428" width="9.140625" style="149"/>
    <col min="7429" max="7429" width="11.7109375" style="149" customWidth="1"/>
    <col min="7430" max="7430" width="4.28515625" style="149" customWidth="1"/>
    <col min="7431" max="7432" width="9.140625" style="149"/>
    <col min="7433" max="7433" width="6.5703125" style="149" customWidth="1"/>
    <col min="7434" max="7434" width="9.140625" style="149"/>
    <col min="7435" max="7435" width="5.28515625" style="149" customWidth="1"/>
    <col min="7436" max="7436" width="7.140625" style="149" customWidth="1"/>
    <col min="7437" max="7437" width="7.5703125" style="149" customWidth="1"/>
    <col min="7438" max="7438" width="17.85546875" style="149" customWidth="1"/>
    <col min="7439" max="7684" width="9.140625" style="149"/>
    <col min="7685" max="7685" width="11.7109375" style="149" customWidth="1"/>
    <col min="7686" max="7686" width="4.28515625" style="149" customWidth="1"/>
    <col min="7687" max="7688" width="9.140625" style="149"/>
    <col min="7689" max="7689" width="6.5703125" style="149" customWidth="1"/>
    <col min="7690" max="7690" width="9.140625" style="149"/>
    <col min="7691" max="7691" width="5.28515625" style="149" customWidth="1"/>
    <col min="7692" max="7692" width="7.140625" style="149" customWidth="1"/>
    <col min="7693" max="7693" width="7.5703125" style="149" customWidth="1"/>
    <col min="7694" max="7694" width="17.85546875" style="149" customWidth="1"/>
    <col min="7695" max="7940" width="9.140625" style="149"/>
    <col min="7941" max="7941" width="11.7109375" style="149" customWidth="1"/>
    <col min="7942" max="7942" width="4.28515625" style="149" customWidth="1"/>
    <col min="7943" max="7944" width="9.140625" style="149"/>
    <col min="7945" max="7945" width="6.5703125" style="149" customWidth="1"/>
    <col min="7946" max="7946" width="9.140625" style="149"/>
    <col min="7947" max="7947" width="5.28515625" style="149" customWidth="1"/>
    <col min="7948" max="7948" width="7.140625" style="149" customWidth="1"/>
    <col min="7949" max="7949" width="7.5703125" style="149" customWidth="1"/>
    <col min="7950" max="7950" width="17.85546875" style="149" customWidth="1"/>
    <col min="7951" max="8196" width="9.140625" style="149"/>
    <col min="8197" max="8197" width="11.7109375" style="149" customWidth="1"/>
    <col min="8198" max="8198" width="4.28515625" style="149" customWidth="1"/>
    <col min="8199" max="8200" width="9.140625" style="149"/>
    <col min="8201" max="8201" width="6.5703125" style="149" customWidth="1"/>
    <col min="8202" max="8202" width="9.140625" style="149"/>
    <col min="8203" max="8203" width="5.28515625" style="149" customWidth="1"/>
    <col min="8204" max="8204" width="7.140625" style="149" customWidth="1"/>
    <col min="8205" max="8205" width="7.5703125" style="149" customWidth="1"/>
    <col min="8206" max="8206" width="17.85546875" style="149" customWidth="1"/>
    <col min="8207" max="8452" width="9.140625" style="149"/>
    <col min="8453" max="8453" width="11.7109375" style="149" customWidth="1"/>
    <col min="8454" max="8454" width="4.28515625" style="149" customWidth="1"/>
    <col min="8455" max="8456" width="9.140625" style="149"/>
    <col min="8457" max="8457" width="6.5703125" style="149" customWidth="1"/>
    <col min="8458" max="8458" width="9.140625" style="149"/>
    <col min="8459" max="8459" width="5.28515625" style="149" customWidth="1"/>
    <col min="8460" max="8460" width="7.140625" style="149" customWidth="1"/>
    <col min="8461" max="8461" width="7.5703125" style="149" customWidth="1"/>
    <col min="8462" max="8462" width="17.85546875" style="149" customWidth="1"/>
    <col min="8463" max="8708" width="9.140625" style="149"/>
    <col min="8709" max="8709" width="11.7109375" style="149" customWidth="1"/>
    <col min="8710" max="8710" width="4.28515625" style="149" customWidth="1"/>
    <col min="8711" max="8712" width="9.140625" style="149"/>
    <col min="8713" max="8713" width="6.5703125" style="149" customWidth="1"/>
    <col min="8714" max="8714" width="9.140625" style="149"/>
    <col min="8715" max="8715" width="5.28515625" style="149" customWidth="1"/>
    <col min="8716" max="8716" width="7.140625" style="149" customWidth="1"/>
    <col min="8717" max="8717" width="7.5703125" style="149" customWidth="1"/>
    <col min="8718" max="8718" width="17.85546875" style="149" customWidth="1"/>
    <col min="8719" max="8964" width="9.140625" style="149"/>
    <col min="8965" max="8965" width="11.7109375" style="149" customWidth="1"/>
    <col min="8966" max="8966" width="4.28515625" style="149" customWidth="1"/>
    <col min="8967" max="8968" width="9.140625" style="149"/>
    <col min="8969" max="8969" width="6.5703125" style="149" customWidth="1"/>
    <col min="8970" max="8970" width="9.140625" style="149"/>
    <col min="8971" max="8971" width="5.28515625" style="149" customWidth="1"/>
    <col min="8972" max="8972" width="7.140625" style="149" customWidth="1"/>
    <col min="8973" max="8973" width="7.5703125" style="149" customWidth="1"/>
    <col min="8974" max="8974" width="17.85546875" style="149" customWidth="1"/>
    <col min="8975" max="9220" width="9.140625" style="149"/>
    <col min="9221" max="9221" width="11.7109375" style="149" customWidth="1"/>
    <col min="9222" max="9222" width="4.28515625" style="149" customWidth="1"/>
    <col min="9223" max="9224" width="9.140625" style="149"/>
    <col min="9225" max="9225" width="6.5703125" style="149" customWidth="1"/>
    <col min="9226" max="9226" width="9.140625" style="149"/>
    <col min="9227" max="9227" width="5.28515625" style="149" customWidth="1"/>
    <col min="9228" max="9228" width="7.140625" style="149" customWidth="1"/>
    <col min="9229" max="9229" width="7.5703125" style="149" customWidth="1"/>
    <col min="9230" max="9230" width="17.85546875" style="149" customWidth="1"/>
    <col min="9231" max="9476" width="9.140625" style="149"/>
    <col min="9477" max="9477" width="11.7109375" style="149" customWidth="1"/>
    <col min="9478" max="9478" width="4.28515625" style="149" customWidth="1"/>
    <col min="9479" max="9480" width="9.140625" style="149"/>
    <col min="9481" max="9481" width="6.5703125" style="149" customWidth="1"/>
    <col min="9482" max="9482" width="9.140625" style="149"/>
    <col min="9483" max="9483" width="5.28515625" style="149" customWidth="1"/>
    <col min="9484" max="9484" width="7.140625" style="149" customWidth="1"/>
    <col min="9485" max="9485" width="7.5703125" style="149" customWidth="1"/>
    <col min="9486" max="9486" width="17.85546875" style="149" customWidth="1"/>
    <col min="9487" max="9732" width="9.140625" style="149"/>
    <col min="9733" max="9733" width="11.7109375" style="149" customWidth="1"/>
    <col min="9734" max="9734" width="4.28515625" style="149" customWidth="1"/>
    <col min="9735" max="9736" width="9.140625" style="149"/>
    <col min="9737" max="9737" width="6.5703125" style="149" customWidth="1"/>
    <col min="9738" max="9738" width="9.140625" style="149"/>
    <col min="9739" max="9739" width="5.28515625" style="149" customWidth="1"/>
    <col min="9740" max="9740" width="7.140625" style="149" customWidth="1"/>
    <col min="9741" max="9741" width="7.5703125" style="149" customWidth="1"/>
    <col min="9742" max="9742" width="17.85546875" style="149" customWidth="1"/>
    <col min="9743" max="9988" width="9.140625" style="149"/>
    <col min="9989" max="9989" width="11.7109375" style="149" customWidth="1"/>
    <col min="9990" max="9990" width="4.28515625" style="149" customWidth="1"/>
    <col min="9991" max="9992" width="9.140625" style="149"/>
    <col min="9993" max="9993" width="6.5703125" style="149" customWidth="1"/>
    <col min="9994" max="9994" width="9.140625" style="149"/>
    <col min="9995" max="9995" width="5.28515625" style="149" customWidth="1"/>
    <col min="9996" max="9996" width="7.140625" style="149" customWidth="1"/>
    <col min="9997" max="9997" width="7.5703125" style="149" customWidth="1"/>
    <col min="9998" max="9998" width="17.85546875" style="149" customWidth="1"/>
    <col min="9999" max="10244" width="9.140625" style="149"/>
    <col min="10245" max="10245" width="11.7109375" style="149" customWidth="1"/>
    <col min="10246" max="10246" width="4.28515625" style="149" customWidth="1"/>
    <col min="10247" max="10248" width="9.140625" style="149"/>
    <col min="10249" max="10249" width="6.5703125" style="149" customWidth="1"/>
    <col min="10250" max="10250" width="9.140625" style="149"/>
    <col min="10251" max="10251" width="5.28515625" style="149" customWidth="1"/>
    <col min="10252" max="10252" width="7.140625" style="149" customWidth="1"/>
    <col min="10253" max="10253" width="7.5703125" style="149" customWidth="1"/>
    <col min="10254" max="10254" width="17.85546875" style="149" customWidth="1"/>
    <col min="10255" max="10500" width="9.140625" style="149"/>
    <col min="10501" max="10501" width="11.7109375" style="149" customWidth="1"/>
    <col min="10502" max="10502" width="4.28515625" style="149" customWidth="1"/>
    <col min="10503" max="10504" width="9.140625" style="149"/>
    <col min="10505" max="10505" width="6.5703125" style="149" customWidth="1"/>
    <col min="10506" max="10506" width="9.140625" style="149"/>
    <col min="10507" max="10507" width="5.28515625" style="149" customWidth="1"/>
    <col min="10508" max="10508" width="7.140625" style="149" customWidth="1"/>
    <col min="10509" max="10509" width="7.5703125" style="149" customWidth="1"/>
    <col min="10510" max="10510" width="17.85546875" style="149" customWidth="1"/>
    <col min="10511" max="10756" width="9.140625" style="149"/>
    <col min="10757" max="10757" width="11.7109375" style="149" customWidth="1"/>
    <col min="10758" max="10758" width="4.28515625" style="149" customWidth="1"/>
    <col min="10759" max="10760" width="9.140625" style="149"/>
    <col min="10761" max="10761" width="6.5703125" style="149" customWidth="1"/>
    <col min="10762" max="10762" width="9.140625" style="149"/>
    <col min="10763" max="10763" width="5.28515625" style="149" customWidth="1"/>
    <col min="10764" max="10764" width="7.140625" style="149" customWidth="1"/>
    <col min="10765" max="10765" width="7.5703125" style="149" customWidth="1"/>
    <col min="10766" max="10766" width="17.85546875" style="149" customWidth="1"/>
    <col min="10767" max="11012" width="9.140625" style="149"/>
    <col min="11013" max="11013" width="11.7109375" style="149" customWidth="1"/>
    <col min="11014" max="11014" width="4.28515625" style="149" customWidth="1"/>
    <col min="11015" max="11016" width="9.140625" style="149"/>
    <col min="11017" max="11017" width="6.5703125" style="149" customWidth="1"/>
    <col min="11018" max="11018" width="9.140625" style="149"/>
    <col min="11019" max="11019" width="5.28515625" style="149" customWidth="1"/>
    <col min="11020" max="11020" width="7.140625" style="149" customWidth="1"/>
    <col min="11021" max="11021" width="7.5703125" style="149" customWidth="1"/>
    <col min="11022" max="11022" width="17.85546875" style="149" customWidth="1"/>
    <col min="11023" max="11268" width="9.140625" style="149"/>
    <col min="11269" max="11269" width="11.7109375" style="149" customWidth="1"/>
    <col min="11270" max="11270" width="4.28515625" style="149" customWidth="1"/>
    <col min="11271" max="11272" width="9.140625" style="149"/>
    <col min="11273" max="11273" width="6.5703125" style="149" customWidth="1"/>
    <col min="11274" max="11274" width="9.140625" style="149"/>
    <col min="11275" max="11275" width="5.28515625" style="149" customWidth="1"/>
    <col min="11276" max="11276" width="7.140625" style="149" customWidth="1"/>
    <col min="11277" max="11277" width="7.5703125" style="149" customWidth="1"/>
    <col min="11278" max="11278" width="17.85546875" style="149" customWidth="1"/>
    <col min="11279" max="11524" width="9.140625" style="149"/>
    <col min="11525" max="11525" width="11.7109375" style="149" customWidth="1"/>
    <col min="11526" max="11526" width="4.28515625" style="149" customWidth="1"/>
    <col min="11527" max="11528" width="9.140625" style="149"/>
    <col min="11529" max="11529" width="6.5703125" style="149" customWidth="1"/>
    <col min="11530" max="11530" width="9.140625" style="149"/>
    <col min="11531" max="11531" width="5.28515625" style="149" customWidth="1"/>
    <col min="11532" max="11532" width="7.140625" style="149" customWidth="1"/>
    <col min="11533" max="11533" width="7.5703125" style="149" customWidth="1"/>
    <col min="11534" max="11534" width="17.85546875" style="149" customWidth="1"/>
    <col min="11535" max="11780" width="9.140625" style="149"/>
    <col min="11781" max="11781" width="11.7109375" style="149" customWidth="1"/>
    <col min="11782" max="11782" width="4.28515625" style="149" customWidth="1"/>
    <col min="11783" max="11784" width="9.140625" style="149"/>
    <col min="11785" max="11785" width="6.5703125" style="149" customWidth="1"/>
    <col min="11786" max="11786" width="9.140625" style="149"/>
    <col min="11787" max="11787" width="5.28515625" style="149" customWidth="1"/>
    <col min="11788" max="11788" width="7.140625" style="149" customWidth="1"/>
    <col min="11789" max="11789" width="7.5703125" style="149" customWidth="1"/>
    <col min="11790" max="11790" width="17.85546875" style="149" customWidth="1"/>
    <col min="11791" max="12036" width="9.140625" style="149"/>
    <col min="12037" max="12037" width="11.7109375" style="149" customWidth="1"/>
    <col min="12038" max="12038" width="4.28515625" style="149" customWidth="1"/>
    <col min="12039" max="12040" width="9.140625" style="149"/>
    <col min="12041" max="12041" width="6.5703125" style="149" customWidth="1"/>
    <col min="12042" max="12042" width="9.140625" style="149"/>
    <col min="12043" max="12043" width="5.28515625" style="149" customWidth="1"/>
    <col min="12044" max="12044" width="7.140625" style="149" customWidth="1"/>
    <col min="12045" max="12045" width="7.5703125" style="149" customWidth="1"/>
    <col min="12046" max="12046" width="17.85546875" style="149" customWidth="1"/>
    <col min="12047" max="12292" width="9.140625" style="149"/>
    <col min="12293" max="12293" width="11.7109375" style="149" customWidth="1"/>
    <col min="12294" max="12294" width="4.28515625" style="149" customWidth="1"/>
    <col min="12295" max="12296" width="9.140625" style="149"/>
    <col min="12297" max="12297" width="6.5703125" style="149" customWidth="1"/>
    <col min="12298" max="12298" width="9.140625" style="149"/>
    <col min="12299" max="12299" width="5.28515625" style="149" customWidth="1"/>
    <col min="12300" max="12300" width="7.140625" style="149" customWidth="1"/>
    <col min="12301" max="12301" width="7.5703125" style="149" customWidth="1"/>
    <col min="12302" max="12302" width="17.85546875" style="149" customWidth="1"/>
    <col min="12303" max="12548" width="9.140625" style="149"/>
    <col min="12549" max="12549" width="11.7109375" style="149" customWidth="1"/>
    <col min="12550" max="12550" width="4.28515625" style="149" customWidth="1"/>
    <col min="12551" max="12552" width="9.140625" style="149"/>
    <col min="12553" max="12553" width="6.5703125" style="149" customWidth="1"/>
    <col min="12554" max="12554" width="9.140625" style="149"/>
    <col min="12555" max="12555" width="5.28515625" style="149" customWidth="1"/>
    <col min="12556" max="12556" width="7.140625" style="149" customWidth="1"/>
    <col min="12557" max="12557" width="7.5703125" style="149" customWidth="1"/>
    <col min="12558" max="12558" width="17.85546875" style="149" customWidth="1"/>
    <col min="12559" max="12804" width="9.140625" style="149"/>
    <col min="12805" max="12805" width="11.7109375" style="149" customWidth="1"/>
    <col min="12806" max="12806" width="4.28515625" style="149" customWidth="1"/>
    <col min="12807" max="12808" width="9.140625" style="149"/>
    <col min="12809" max="12809" width="6.5703125" style="149" customWidth="1"/>
    <col min="12810" max="12810" width="9.140625" style="149"/>
    <col min="12811" max="12811" width="5.28515625" style="149" customWidth="1"/>
    <col min="12812" max="12812" width="7.140625" style="149" customWidth="1"/>
    <col min="12813" max="12813" width="7.5703125" style="149" customWidth="1"/>
    <col min="12814" max="12814" width="17.85546875" style="149" customWidth="1"/>
    <col min="12815" max="13060" width="9.140625" style="149"/>
    <col min="13061" max="13061" width="11.7109375" style="149" customWidth="1"/>
    <col min="13062" max="13062" width="4.28515625" style="149" customWidth="1"/>
    <col min="13063" max="13064" width="9.140625" style="149"/>
    <col min="13065" max="13065" width="6.5703125" style="149" customWidth="1"/>
    <col min="13066" max="13066" width="9.140625" style="149"/>
    <col min="13067" max="13067" width="5.28515625" style="149" customWidth="1"/>
    <col min="13068" max="13068" width="7.140625" style="149" customWidth="1"/>
    <col min="13069" max="13069" width="7.5703125" style="149" customWidth="1"/>
    <col min="13070" max="13070" width="17.85546875" style="149" customWidth="1"/>
    <col min="13071" max="13316" width="9.140625" style="149"/>
    <col min="13317" max="13317" width="11.7109375" style="149" customWidth="1"/>
    <col min="13318" max="13318" width="4.28515625" style="149" customWidth="1"/>
    <col min="13319" max="13320" width="9.140625" style="149"/>
    <col min="13321" max="13321" width="6.5703125" style="149" customWidth="1"/>
    <col min="13322" max="13322" width="9.140625" style="149"/>
    <col min="13323" max="13323" width="5.28515625" style="149" customWidth="1"/>
    <col min="13324" max="13324" width="7.140625" style="149" customWidth="1"/>
    <col min="13325" max="13325" width="7.5703125" style="149" customWidth="1"/>
    <col min="13326" max="13326" width="17.85546875" style="149" customWidth="1"/>
    <col min="13327" max="13572" width="9.140625" style="149"/>
    <col min="13573" max="13573" width="11.7109375" style="149" customWidth="1"/>
    <col min="13574" max="13574" width="4.28515625" style="149" customWidth="1"/>
    <col min="13575" max="13576" width="9.140625" style="149"/>
    <col min="13577" max="13577" width="6.5703125" style="149" customWidth="1"/>
    <col min="13578" max="13578" width="9.140625" style="149"/>
    <col min="13579" max="13579" width="5.28515625" style="149" customWidth="1"/>
    <col min="13580" max="13580" width="7.140625" style="149" customWidth="1"/>
    <col min="13581" max="13581" width="7.5703125" style="149" customWidth="1"/>
    <col min="13582" max="13582" width="17.85546875" style="149" customWidth="1"/>
    <col min="13583" max="13828" width="9.140625" style="149"/>
    <col min="13829" max="13829" width="11.7109375" style="149" customWidth="1"/>
    <col min="13830" max="13830" width="4.28515625" style="149" customWidth="1"/>
    <col min="13831" max="13832" width="9.140625" style="149"/>
    <col min="13833" max="13833" width="6.5703125" style="149" customWidth="1"/>
    <col min="13834" max="13834" width="9.140625" style="149"/>
    <col min="13835" max="13835" width="5.28515625" style="149" customWidth="1"/>
    <col min="13836" max="13836" width="7.140625" style="149" customWidth="1"/>
    <col min="13837" max="13837" width="7.5703125" style="149" customWidth="1"/>
    <col min="13838" max="13838" width="17.85546875" style="149" customWidth="1"/>
    <col min="13839" max="14084" width="9.140625" style="149"/>
    <col min="14085" max="14085" width="11.7109375" style="149" customWidth="1"/>
    <col min="14086" max="14086" width="4.28515625" style="149" customWidth="1"/>
    <col min="14087" max="14088" width="9.140625" style="149"/>
    <col min="14089" max="14089" width="6.5703125" style="149" customWidth="1"/>
    <col min="14090" max="14090" width="9.140625" style="149"/>
    <col min="14091" max="14091" width="5.28515625" style="149" customWidth="1"/>
    <col min="14092" max="14092" width="7.140625" style="149" customWidth="1"/>
    <col min="14093" max="14093" width="7.5703125" style="149" customWidth="1"/>
    <col min="14094" max="14094" width="17.85546875" style="149" customWidth="1"/>
    <col min="14095" max="14340" width="9.140625" style="149"/>
    <col min="14341" max="14341" width="11.7109375" style="149" customWidth="1"/>
    <col min="14342" max="14342" width="4.28515625" style="149" customWidth="1"/>
    <col min="14343" max="14344" width="9.140625" style="149"/>
    <col min="14345" max="14345" width="6.5703125" style="149" customWidth="1"/>
    <col min="14346" max="14346" width="9.140625" style="149"/>
    <col min="14347" max="14347" width="5.28515625" style="149" customWidth="1"/>
    <col min="14348" max="14348" width="7.140625" style="149" customWidth="1"/>
    <col min="14349" max="14349" width="7.5703125" style="149" customWidth="1"/>
    <col min="14350" max="14350" width="17.85546875" style="149" customWidth="1"/>
    <col min="14351" max="14596" width="9.140625" style="149"/>
    <col min="14597" max="14597" width="11.7109375" style="149" customWidth="1"/>
    <col min="14598" max="14598" width="4.28515625" style="149" customWidth="1"/>
    <col min="14599" max="14600" width="9.140625" style="149"/>
    <col min="14601" max="14601" width="6.5703125" style="149" customWidth="1"/>
    <col min="14602" max="14602" width="9.140625" style="149"/>
    <col min="14603" max="14603" width="5.28515625" style="149" customWidth="1"/>
    <col min="14604" max="14604" width="7.140625" style="149" customWidth="1"/>
    <col min="14605" max="14605" width="7.5703125" style="149" customWidth="1"/>
    <col min="14606" max="14606" width="17.85546875" style="149" customWidth="1"/>
    <col min="14607" max="14852" width="9.140625" style="149"/>
    <col min="14853" max="14853" width="11.7109375" style="149" customWidth="1"/>
    <col min="14854" max="14854" width="4.28515625" style="149" customWidth="1"/>
    <col min="14855" max="14856" width="9.140625" style="149"/>
    <col min="14857" max="14857" width="6.5703125" style="149" customWidth="1"/>
    <col min="14858" max="14858" width="9.140625" style="149"/>
    <col min="14859" max="14859" width="5.28515625" style="149" customWidth="1"/>
    <col min="14860" max="14860" width="7.140625" style="149" customWidth="1"/>
    <col min="14861" max="14861" width="7.5703125" style="149" customWidth="1"/>
    <col min="14862" max="14862" width="17.85546875" style="149" customWidth="1"/>
    <col min="14863" max="15108" width="9.140625" style="149"/>
    <col min="15109" max="15109" width="11.7109375" style="149" customWidth="1"/>
    <col min="15110" max="15110" width="4.28515625" style="149" customWidth="1"/>
    <col min="15111" max="15112" width="9.140625" style="149"/>
    <col min="15113" max="15113" width="6.5703125" style="149" customWidth="1"/>
    <col min="15114" max="15114" width="9.140625" style="149"/>
    <col min="15115" max="15115" width="5.28515625" style="149" customWidth="1"/>
    <col min="15116" max="15116" width="7.140625" style="149" customWidth="1"/>
    <col min="15117" max="15117" width="7.5703125" style="149" customWidth="1"/>
    <col min="15118" max="15118" width="17.85546875" style="149" customWidth="1"/>
    <col min="15119" max="15364" width="9.140625" style="149"/>
    <col min="15365" max="15365" width="11.7109375" style="149" customWidth="1"/>
    <col min="15366" max="15366" width="4.28515625" style="149" customWidth="1"/>
    <col min="15367" max="15368" width="9.140625" style="149"/>
    <col min="15369" max="15369" width="6.5703125" style="149" customWidth="1"/>
    <col min="15370" max="15370" width="9.140625" style="149"/>
    <col min="15371" max="15371" width="5.28515625" style="149" customWidth="1"/>
    <col min="15372" max="15372" width="7.140625" style="149" customWidth="1"/>
    <col min="15373" max="15373" width="7.5703125" style="149" customWidth="1"/>
    <col min="15374" max="15374" width="17.85546875" style="149" customWidth="1"/>
    <col min="15375" max="15620" width="9.140625" style="149"/>
    <col min="15621" max="15621" width="11.7109375" style="149" customWidth="1"/>
    <col min="15622" max="15622" width="4.28515625" style="149" customWidth="1"/>
    <col min="15623" max="15624" width="9.140625" style="149"/>
    <col min="15625" max="15625" width="6.5703125" style="149" customWidth="1"/>
    <col min="15626" max="15626" width="9.140625" style="149"/>
    <col min="15627" max="15627" width="5.28515625" style="149" customWidth="1"/>
    <col min="15628" max="15628" width="7.140625" style="149" customWidth="1"/>
    <col min="15629" max="15629" width="7.5703125" style="149" customWidth="1"/>
    <col min="15630" max="15630" width="17.85546875" style="149" customWidth="1"/>
    <col min="15631" max="15876" width="9.140625" style="149"/>
    <col min="15877" max="15877" width="11.7109375" style="149" customWidth="1"/>
    <col min="15878" max="15878" width="4.28515625" style="149" customWidth="1"/>
    <col min="15879" max="15880" width="9.140625" style="149"/>
    <col min="15881" max="15881" width="6.5703125" style="149" customWidth="1"/>
    <col min="15882" max="15882" width="9.140625" style="149"/>
    <col min="15883" max="15883" width="5.28515625" style="149" customWidth="1"/>
    <col min="15884" max="15884" width="7.140625" style="149" customWidth="1"/>
    <col min="15885" max="15885" width="7.5703125" style="149" customWidth="1"/>
    <col min="15886" max="15886" width="17.85546875" style="149" customWidth="1"/>
    <col min="15887" max="16132" width="9.140625" style="149"/>
    <col min="16133" max="16133" width="11.7109375" style="149" customWidth="1"/>
    <col min="16134" max="16134" width="4.28515625" style="149" customWidth="1"/>
    <col min="16135" max="16136" width="9.140625" style="149"/>
    <col min="16137" max="16137" width="6.5703125" style="149" customWidth="1"/>
    <col min="16138" max="16138" width="9.140625" style="149"/>
    <col min="16139" max="16139" width="5.28515625" style="149" customWidth="1"/>
    <col min="16140" max="16140" width="7.140625" style="149" customWidth="1"/>
    <col min="16141" max="16141" width="7.5703125" style="149" customWidth="1"/>
    <col min="16142" max="16142" width="17.85546875" style="149" customWidth="1"/>
    <col min="16143" max="16384" width="9.140625" style="149"/>
  </cols>
  <sheetData>
    <row r="1" spans="1:19">
      <c r="L1" s="150"/>
      <c r="M1" s="150" t="s">
        <v>235</v>
      </c>
      <c r="N1" s="150"/>
      <c r="O1" s="150"/>
    </row>
    <row r="2" spans="1:19">
      <c r="L2" s="150"/>
      <c r="M2" s="150" t="s">
        <v>236</v>
      </c>
      <c r="N2" s="150"/>
      <c r="O2" s="150"/>
    </row>
    <row r="3" spans="1:19">
      <c r="B3" s="150"/>
      <c r="C3" s="150"/>
      <c r="D3" s="150"/>
      <c r="E3" s="150"/>
      <c r="F3" s="150"/>
      <c r="L3" s="150"/>
      <c r="M3" s="150" t="s">
        <v>237</v>
      </c>
      <c r="N3" s="150"/>
      <c r="O3" s="150"/>
    </row>
    <row r="4" spans="1:19">
      <c r="B4" s="151"/>
      <c r="C4" s="151" t="s">
        <v>277</v>
      </c>
      <c r="D4" s="151"/>
      <c r="E4" s="151"/>
      <c r="F4" s="150"/>
      <c r="G4" s="150"/>
      <c r="L4" s="150"/>
      <c r="M4" s="150" t="s">
        <v>238</v>
      </c>
      <c r="N4" s="150"/>
      <c r="O4" s="150"/>
    </row>
    <row r="5" spans="1:19">
      <c r="B5" s="261" t="s">
        <v>239</v>
      </c>
      <c r="C5" s="261"/>
      <c r="D5" s="261"/>
      <c r="E5" s="261"/>
      <c r="L5" s="150"/>
      <c r="M5" s="150" t="s">
        <v>240</v>
      </c>
      <c r="N5" s="150"/>
    </row>
    <row r="6" spans="1:19">
      <c r="B6" s="152"/>
      <c r="C6" s="152"/>
      <c r="D6" s="152"/>
      <c r="E6" s="152"/>
    </row>
    <row r="7" spans="1:19">
      <c r="B7" s="209" t="s">
        <v>278</v>
      </c>
      <c r="C7" s="209"/>
      <c r="D7" s="209"/>
      <c r="E7" s="209"/>
    </row>
    <row r="8" spans="1:19">
      <c r="B8" s="262" t="s">
        <v>241</v>
      </c>
      <c r="C8" s="262"/>
      <c r="D8" s="262"/>
      <c r="E8" s="262"/>
    </row>
    <row r="9" spans="1:19">
      <c r="A9" s="153"/>
      <c r="B9" s="253"/>
      <c r="C9" s="253"/>
      <c r="D9" s="253"/>
      <c r="E9" s="253"/>
      <c r="F9" s="153"/>
      <c r="G9" s="153"/>
      <c r="H9" s="153"/>
      <c r="I9" s="153"/>
      <c r="J9" s="153"/>
      <c r="K9" s="153"/>
      <c r="L9" s="153"/>
      <c r="M9" s="252" t="s">
        <v>242</v>
      </c>
      <c r="N9" s="252"/>
    </row>
    <row r="10" spans="1:19" ht="14.25" customHeight="1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</row>
    <row r="11" spans="1:19">
      <c r="A11" s="260" t="s">
        <v>243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153"/>
      <c r="N11" s="153"/>
    </row>
    <row r="12" spans="1:19">
      <c r="M12" s="255"/>
      <c r="N12" s="255"/>
    </row>
    <row r="13" spans="1:19">
      <c r="D13" s="256">
        <v>43962</v>
      </c>
      <c r="E13" s="257"/>
    </row>
    <row r="14" spans="1:19">
      <c r="D14" s="155"/>
      <c r="E14" s="156"/>
    </row>
    <row r="15" spans="1:19">
      <c r="J15" s="157"/>
      <c r="N15" s="158" t="s">
        <v>244</v>
      </c>
      <c r="P15" s="159"/>
      <c r="Q15" s="159"/>
      <c r="R15" s="159"/>
      <c r="S15" s="159"/>
    </row>
    <row r="16" spans="1:19">
      <c r="A16" s="160"/>
      <c r="B16" s="161"/>
      <c r="C16" s="161"/>
      <c r="D16" s="162"/>
      <c r="E16" s="244" t="s">
        <v>245</v>
      </c>
      <c r="F16" s="258"/>
      <c r="G16" s="245"/>
      <c r="H16" s="163" t="s">
        <v>246</v>
      </c>
      <c r="I16" s="162"/>
      <c r="J16" s="244" t="s">
        <v>247</v>
      </c>
      <c r="K16" s="245"/>
      <c r="L16" s="219"/>
      <c r="M16" s="259"/>
      <c r="N16" s="164" t="s">
        <v>248</v>
      </c>
      <c r="P16" s="159"/>
      <c r="Q16" s="159"/>
      <c r="R16" s="159"/>
      <c r="S16" s="159"/>
    </row>
    <row r="17" spans="1:19">
      <c r="A17" s="165"/>
      <c r="B17" s="253" t="s">
        <v>249</v>
      </c>
      <c r="C17" s="253"/>
      <c r="D17" s="166"/>
      <c r="E17" s="249" t="s">
        <v>250</v>
      </c>
      <c r="F17" s="254"/>
      <c r="G17" s="250"/>
      <c r="H17" s="246" t="s">
        <v>251</v>
      </c>
      <c r="I17" s="247"/>
      <c r="J17" s="246" t="s">
        <v>252</v>
      </c>
      <c r="K17" s="247"/>
      <c r="L17" s="246" t="s">
        <v>253</v>
      </c>
      <c r="M17" s="248"/>
      <c r="N17" s="167" t="s">
        <v>254</v>
      </c>
      <c r="P17" s="168"/>
      <c r="Q17" s="159"/>
      <c r="R17" s="159"/>
      <c r="S17" s="159"/>
    </row>
    <row r="18" spans="1:19">
      <c r="A18" s="165"/>
      <c r="B18" s="159"/>
      <c r="C18" s="159"/>
      <c r="D18" s="166"/>
      <c r="E18" s="242" t="s">
        <v>255</v>
      </c>
      <c r="F18" s="244" t="s">
        <v>256</v>
      </c>
      <c r="G18" s="245"/>
      <c r="H18" s="246" t="s">
        <v>257</v>
      </c>
      <c r="I18" s="247"/>
      <c r="J18" s="169" t="s">
        <v>258</v>
      </c>
      <c r="K18" s="166"/>
      <c r="L18" s="246" t="s">
        <v>252</v>
      </c>
      <c r="M18" s="248"/>
      <c r="N18" s="167" t="s">
        <v>257</v>
      </c>
      <c r="P18" s="159"/>
      <c r="Q18" s="168"/>
      <c r="R18" s="168"/>
      <c r="S18" s="159"/>
    </row>
    <row r="19" spans="1:19">
      <c r="A19" s="170"/>
      <c r="B19" s="171"/>
      <c r="C19" s="171"/>
      <c r="D19" s="172"/>
      <c r="E19" s="243"/>
      <c r="F19" s="249" t="s">
        <v>259</v>
      </c>
      <c r="G19" s="250"/>
      <c r="H19" s="249" t="s">
        <v>260</v>
      </c>
      <c r="I19" s="250"/>
      <c r="J19" s="249" t="s">
        <v>260</v>
      </c>
      <c r="K19" s="250"/>
      <c r="L19" s="221"/>
      <c r="M19" s="251"/>
      <c r="N19" s="167" t="s">
        <v>260</v>
      </c>
      <c r="P19" s="159"/>
      <c r="Q19" s="159"/>
      <c r="R19" s="159"/>
      <c r="S19" s="159"/>
    </row>
    <row r="20" spans="1:19">
      <c r="A20" s="236" t="s">
        <v>261</v>
      </c>
      <c r="B20" s="237"/>
      <c r="C20" s="237"/>
      <c r="D20" s="238"/>
      <c r="E20" s="210" t="s">
        <v>262</v>
      </c>
      <c r="F20" s="219" t="s">
        <v>262</v>
      </c>
      <c r="G20" s="220"/>
      <c r="H20" s="219" t="s">
        <v>262</v>
      </c>
      <c r="I20" s="220"/>
      <c r="J20" s="219" t="s">
        <v>262</v>
      </c>
      <c r="K20" s="220"/>
      <c r="L20" s="219" t="s">
        <v>262</v>
      </c>
      <c r="M20" s="220"/>
      <c r="N20" s="210"/>
      <c r="P20" s="159"/>
      <c r="Q20" s="159"/>
      <c r="R20" s="159"/>
      <c r="S20" s="159"/>
    </row>
    <row r="21" spans="1:19" ht="11.25" customHeight="1">
      <c r="A21" s="239"/>
      <c r="B21" s="240"/>
      <c r="C21" s="240"/>
      <c r="D21" s="241"/>
      <c r="E21" s="218"/>
      <c r="F21" s="221"/>
      <c r="G21" s="222"/>
      <c r="H21" s="221"/>
      <c r="I21" s="222"/>
      <c r="J21" s="221"/>
      <c r="K21" s="222"/>
      <c r="L21" s="221"/>
      <c r="M21" s="222"/>
      <c r="N21" s="218"/>
    </row>
    <row r="22" spans="1:19" ht="24.75" customHeight="1">
      <c r="A22" s="228" t="s">
        <v>263</v>
      </c>
      <c r="B22" s="229"/>
      <c r="C22" s="229"/>
      <c r="D22" s="230"/>
      <c r="E22" s="173">
        <v>76800</v>
      </c>
      <c r="F22" s="219">
        <v>43100</v>
      </c>
      <c r="G22" s="220"/>
      <c r="H22" s="234">
        <v>17970</v>
      </c>
      <c r="I22" s="235"/>
      <c r="J22" s="234">
        <v>17969.669999999998</v>
      </c>
      <c r="K22" s="235"/>
      <c r="L22" s="234">
        <v>17969.669999999998</v>
      </c>
      <c r="M22" s="235"/>
      <c r="N22" s="173">
        <f>(H22-J22)</f>
        <v>0.33000000000174623</v>
      </c>
    </row>
    <row r="23" spans="1:19" ht="25.5" customHeight="1">
      <c r="A23" s="228" t="s">
        <v>264</v>
      </c>
      <c r="B23" s="229"/>
      <c r="C23" s="229"/>
      <c r="D23" s="230"/>
      <c r="E23" s="173">
        <v>6900</v>
      </c>
      <c r="F23" s="219">
        <v>3000</v>
      </c>
      <c r="G23" s="220"/>
      <c r="H23" s="219">
        <v>1397.33</v>
      </c>
      <c r="I23" s="220"/>
      <c r="J23" s="219">
        <v>1149.1300000000001</v>
      </c>
      <c r="K23" s="220"/>
      <c r="L23" s="219">
        <v>1149.1300000000001</v>
      </c>
      <c r="M23" s="220"/>
      <c r="N23" s="173">
        <f>(H23-J23)</f>
        <v>248.19999999999982</v>
      </c>
    </row>
    <row r="24" spans="1:19" ht="26.25" customHeight="1">
      <c r="A24" s="231" t="s">
        <v>265</v>
      </c>
      <c r="B24" s="232"/>
      <c r="C24" s="232"/>
      <c r="D24" s="233"/>
      <c r="E24" s="173"/>
      <c r="F24" s="219"/>
      <c r="G24" s="220"/>
      <c r="H24" s="219"/>
      <c r="I24" s="220"/>
      <c r="J24" s="219"/>
      <c r="K24" s="220"/>
      <c r="L24" s="219"/>
      <c r="M24" s="220"/>
      <c r="N24" s="173">
        <f>(H24-J24)</f>
        <v>0</v>
      </c>
    </row>
    <row r="25" spans="1:19" ht="26.25" customHeight="1">
      <c r="A25" s="223" t="s">
        <v>266</v>
      </c>
      <c r="B25" s="224"/>
      <c r="C25" s="224"/>
      <c r="D25" s="225"/>
      <c r="E25" s="173"/>
      <c r="F25" s="226"/>
      <c r="G25" s="227"/>
      <c r="H25" s="226"/>
      <c r="I25" s="227"/>
      <c r="J25" s="226"/>
      <c r="K25" s="227"/>
      <c r="L25" s="226"/>
      <c r="M25" s="227"/>
      <c r="N25" s="173">
        <f>(H25-J25)</f>
        <v>0</v>
      </c>
    </row>
    <row r="26" spans="1:19" ht="24.75" customHeight="1">
      <c r="A26" s="223" t="s">
        <v>267</v>
      </c>
      <c r="B26" s="224"/>
      <c r="C26" s="224"/>
      <c r="D26" s="225"/>
      <c r="E26" s="173"/>
      <c r="F26" s="226"/>
      <c r="G26" s="227"/>
      <c r="H26" s="226"/>
      <c r="I26" s="227"/>
      <c r="J26" s="226"/>
      <c r="K26" s="227"/>
      <c r="L26" s="226"/>
      <c r="M26" s="227"/>
      <c r="N26" s="173">
        <f>(H26-J26)</f>
        <v>0</v>
      </c>
    </row>
    <row r="27" spans="1:19">
      <c r="A27" s="212" t="s">
        <v>268</v>
      </c>
      <c r="B27" s="213"/>
      <c r="C27" s="213"/>
      <c r="D27" s="214"/>
      <c r="E27" s="210">
        <v>83700</v>
      </c>
      <c r="F27" s="219">
        <v>46100</v>
      </c>
      <c r="G27" s="220"/>
      <c r="H27" s="219">
        <f>(H22+H23+H24+H26)</f>
        <v>19367.330000000002</v>
      </c>
      <c r="I27" s="220"/>
      <c r="J27" s="219">
        <f>(J22+J23+J24+J26)</f>
        <v>19118.8</v>
      </c>
      <c r="K27" s="220"/>
      <c r="L27" s="219">
        <f>(L22+L23+L24+L26)</f>
        <v>19118.8</v>
      </c>
      <c r="M27" s="220"/>
      <c r="N27" s="210" t="s">
        <v>262</v>
      </c>
    </row>
    <row r="28" spans="1:19" ht="11.25" customHeight="1">
      <c r="A28" s="215"/>
      <c r="B28" s="216"/>
      <c r="C28" s="216"/>
      <c r="D28" s="217"/>
      <c r="E28" s="211"/>
      <c r="F28" s="221"/>
      <c r="G28" s="222"/>
      <c r="H28" s="221"/>
      <c r="I28" s="222"/>
      <c r="J28" s="221"/>
      <c r="K28" s="222"/>
      <c r="L28" s="221"/>
      <c r="M28" s="222"/>
      <c r="N28" s="211"/>
    </row>
    <row r="29" spans="1:19">
      <c r="A29" s="212" t="s">
        <v>269</v>
      </c>
      <c r="B29" s="213"/>
      <c r="C29" s="213"/>
      <c r="D29" s="214"/>
      <c r="E29" s="210" t="s">
        <v>262</v>
      </c>
      <c r="F29" s="219" t="s">
        <v>262</v>
      </c>
      <c r="G29" s="220"/>
      <c r="H29" s="219" t="s">
        <v>262</v>
      </c>
      <c r="I29" s="220"/>
      <c r="J29" s="219" t="s">
        <v>262</v>
      </c>
      <c r="K29" s="220"/>
      <c r="L29" s="219" t="s">
        <v>262</v>
      </c>
      <c r="M29" s="220"/>
      <c r="N29" s="210">
        <f>(N22+N23+N24+N26)</f>
        <v>248.53000000000156</v>
      </c>
    </row>
    <row r="30" spans="1:19">
      <c r="A30" s="215"/>
      <c r="B30" s="216"/>
      <c r="C30" s="216"/>
      <c r="D30" s="217"/>
      <c r="E30" s="218"/>
      <c r="F30" s="221"/>
      <c r="G30" s="222"/>
      <c r="H30" s="221"/>
      <c r="I30" s="222"/>
      <c r="J30" s="221"/>
      <c r="K30" s="222"/>
      <c r="L30" s="221"/>
      <c r="M30" s="222"/>
      <c r="N30" s="218"/>
    </row>
    <row r="31" spans="1:19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</row>
    <row r="32" spans="1:19">
      <c r="A32" s="208" t="s">
        <v>270</v>
      </c>
      <c r="B32" s="208"/>
      <c r="C32" s="208"/>
      <c r="D32" s="159"/>
      <c r="E32" s="159"/>
      <c r="F32" s="159"/>
      <c r="G32" s="152"/>
      <c r="H32" s="209"/>
      <c r="I32" s="209"/>
      <c r="J32" s="152"/>
      <c r="K32" s="209" t="s">
        <v>228</v>
      </c>
      <c r="L32" s="209"/>
      <c r="M32" s="209"/>
      <c r="N32" s="209"/>
    </row>
    <row r="33" spans="1:14">
      <c r="A33" s="159"/>
      <c r="B33" s="159"/>
      <c r="C33" s="159"/>
      <c r="D33" s="159"/>
      <c r="E33" s="159"/>
      <c r="F33" s="159"/>
      <c r="G33" s="152"/>
      <c r="H33" s="207" t="s">
        <v>230</v>
      </c>
      <c r="I33" s="207"/>
      <c r="J33" s="152"/>
      <c r="K33" s="207" t="s">
        <v>231</v>
      </c>
      <c r="L33" s="207"/>
      <c r="M33" s="207"/>
      <c r="N33" s="207"/>
    </row>
    <row r="34" spans="1:14">
      <c r="A34" s="159"/>
      <c r="B34" s="159"/>
      <c r="C34" s="159"/>
      <c r="D34" s="159"/>
      <c r="E34" s="159"/>
      <c r="F34" s="159"/>
      <c r="G34" s="174"/>
      <c r="H34" s="174"/>
      <c r="I34" s="174"/>
      <c r="J34" s="174"/>
      <c r="K34" s="174"/>
      <c r="L34" s="174"/>
      <c r="M34" s="174"/>
      <c r="N34" s="174"/>
    </row>
    <row r="35" spans="1:14">
      <c r="A35" s="208" t="s">
        <v>271</v>
      </c>
      <c r="B35" s="208"/>
      <c r="C35" s="208"/>
      <c r="D35" s="208"/>
      <c r="E35" s="159"/>
      <c r="F35" s="159"/>
      <c r="G35" s="152"/>
      <c r="H35" s="209"/>
      <c r="I35" s="209"/>
      <c r="J35" s="152"/>
      <c r="K35" s="209" t="s">
        <v>233</v>
      </c>
      <c r="L35" s="209"/>
      <c r="M35" s="209"/>
      <c r="N35" s="209"/>
    </row>
    <row r="36" spans="1:14">
      <c r="A36" s="159"/>
      <c r="B36" s="159"/>
      <c r="C36" s="159"/>
      <c r="D36" s="159"/>
      <c r="E36" s="159"/>
      <c r="F36" s="159"/>
      <c r="G36" s="152" t="s">
        <v>272</v>
      </c>
      <c r="H36" s="207" t="s">
        <v>230</v>
      </c>
      <c r="I36" s="207"/>
      <c r="J36" s="152"/>
      <c r="K36" s="207" t="s">
        <v>231</v>
      </c>
      <c r="L36" s="207"/>
      <c r="M36" s="207"/>
      <c r="N36" s="207"/>
    </row>
    <row r="37" spans="1:14">
      <c r="H37" s="175"/>
    </row>
  </sheetData>
  <mergeCells count="80">
    <mergeCell ref="B5:E5"/>
    <mergeCell ref="B7:E7"/>
    <mergeCell ref="B8:E8"/>
    <mergeCell ref="B9:E9"/>
    <mergeCell ref="M9:N9"/>
    <mergeCell ref="B17:C17"/>
    <mergeCell ref="E17:G17"/>
    <mergeCell ref="H17:I17"/>
    <mergeCell ref="J17:K17"/>
    <mergeCell ref="L17:M17"/>
    <mergeCell ref="M12:N12"/>
    <mergeCell ref="D13:E13"/>
    <mergeCell ref="E16:G16"/>
    <mergeCell ref="J16:K16"/>
    <mergeCell ref="L16:M16"/>
    <mergeCell ref="A11:L11"/>
    <mergeCell ref="E18:E19"/>
    <mergeCell ref="F18:G18"/>
    <mergeCell ref="H18:I18"/>
    <mergeCell ref="L18:M18"/>
    <mergeCell ref="F19:G19"/>
    <mergeCell ref="H19:I19"/>
    <mergeCell ref="J19:K19"/>
    <mergeCell ref="L19:M19"/>
    <mergeCell ref="N20:N21"/>
    <mergeCell ref="A22:D22"/>
    <mergeCell ref="F22:G22"/>
    <mergeCell ref="H22:I22"/>
    <mergeCell ref="J22:K22"/>
    <mergeCell ref="L22:M22"/>
    <mergeCell ref="A20:D21"/>
    <mergeCell ref="E20:E21"/>
    <mergeCell ref="F20:G21"/>
    <mergeCell ref="H20:I21"/>
    <mergeCell ref="J20:K21"/>
    <mergeCell ref="L20:M21"/>
    <mergeCell ref="A24:D24"/>
    <mergeCell ref="F24:G24"/>
    <mergeCell ref="H24:I24"/>
    <mergeCell ref="J24:K24"/>
    <mergeCell ref="L24:M24"/>
    <mergeCell ref="A23:D23"/>
    <mergeCell ref="F23:G23"/>
    <mergeCell ref="H23:I23"/>
    <mergeCell ref="J23:K23"/>
    <mergeCell ref="L23:M23"/>
    <mergeCell ref="A26:D26"/>
    <mergeCell ref="F26:G26"/>
    <mergeCell ref="H26:I26"/>
    <mergeCell ref="J26:K26"/>
    <mergeCell ref="L26:M26"/>
    <mergeCell ref="A25:D25"/>
    <mergeCell ref="F25:G25"/>
    <mergeCell ref="H25:I25"/>
    <mergeCell ref="J25:K25"/>
    <mergeCell ref="L25:M2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H36:I36"/>
    <mergeCell ref="K36:N36"/>
    <mergeCell ref="A32:C32"/>
    <mergeCell ref="H32:I32"/>
    <mergeCell ref="K32:N32"/>
    <mergeCell ref="H33:I33"/>
    <mergeCell ref="K33:N33"/>
    <mergeCell ref="A35:D35"/>
    <mergeCell ref="H35:I35"/>
    <mergeCell ref="K35:N35"/>
  </mergeCells>
  <pageMargins left="0.39370078740157483" right="0.15748031496062992" top="0.39370078740157483" bottom="0.39370078740157483" header="7.874015748031496E-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 Nr.2 suvest</vt:lpstr>
      <vt:lpstr>pažyma apie pajamas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Rasa</cp:lastModifiedBy>
  <cp:lastPrinted>2020-05-12T05:36:54Z</cp:lastPrinted>
  <dcterms:created xsi:type="dcterms:W3CDTF">2019-01-14T20:28:53Z</dcterms:created>
  <dcterms:modified xsi:type="dcterms:W3CDTF">2020-05-23T14:07:20Z</dcterms:modified>
</cp:coreProperties>
</file>