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lvsnei\Desktop\Darbiniai\Krantas\2023_I_ketvirtis\"/>
    </mc:Choice>
  </mc:AlternateContent>
  <xr:revisionPtr revIDLastSave="0" documentId="13_ncr:1_{4DD769DF-71E8-459D-BEBA-5BEFFF873153}" xr6:coauthVersionLast="47" xr6:coauthVersionMax="47" xr10:uidLastSave="{00000000-0000-0000-0000-000000000000}"/>
  <bookViews>
    <workbookView xWindow="-120" yWindow="-120" windowWidth="29040" windowHeight="15840" firstSheet="9" activeTab="15" xr2:uid="{00000000-000D-0000-FFFF-FFFF00000000}"/>
  </bookViews>
  <sheets>
    <sheet name="Forma Nr.2_BENDRA" sheetId="1" r:id="rId1"/>
    <sheet name="Forma Nr.2_SB_VISO" sheetId="2" r:id="rId2"/>
    <sheet name="Forma Nr.2_SB_1.1.1.8." sheetId="3" r:id="rId3"/>
    <sheet name="Forma Nr.2_SB_09.06.01.01." sheetId="4" r:id="rId4"/>
    <sheet name="Forma Nr.2_ML" sheetId="5" r:id="rId5"/>
    <sheet name="Forma Nr.2_ML(UK)" sheetId="6" r:id="rId6"/>
    <sheet name="Forma Nr.2_VBD" sheetId="7" r:id="rId7"/>
    <sheet name="Forma Nr.2_S" sheetId="8" r:id="rId8"/>
    <sheet name="Finansavimo_sumos" sheetId="10" r:id="rId9"/>
    <sheet name="Fin.sumos_pagal_šaltinį" sheetId="9" r:id="rId10"/>
    <sheet name="Sukaupt.pajam." sheetId="15" r:id="rId11"/>
    <sheet name="Sukaupt.pajamos_pagal_saltinį" sheetId="16" r:id="rId12"/>
    <sheet name="9_priedas" sheetId="12" r:id="rId13"/>
    <sheet name="9 priedo pažyma" sheetId="14" r:id="rId14"/>
    <sheet name="Forma Nr.S7" sheetId="13" r:id="rId15"/>
    <sheet name="Pazyma_pajamos" sheetId="11" r:id="rId16"/>
  </sheets>
  <definedNames>
    <definedName name="_xlnm.Print_Area" localSheetId="9">Fin.sumos_pagal_šaltinį!$A$1:$H$48</definedName>
    <definedName name="_xlnm.Print_Area" localSheetId="8">Finansavimo_sumos!$A$1:$H$48</definedName>
    <definedName name="_xlnm.Print_Area" localSheetId="0">'Forma Nr.2_BENDRA'!$A$1:$L$380</definedName>
    <definedName name="_xlnm.Print_Area" localSheetId="4">'Forma Nr.2_ML'!$A$1:$L$417</definedName>
    <definedName name="_xlnm.Print_Area" localSheetId="5">'Forma Nr.2_ML(UK)'!$A$1:$L$374</definedName>
    <definedName name="_xlnm.Print_Area" localSheetId="7">'Forma Nr.2_S'!$A$1:$P$376</definedName>
    <definedName name="_xlnm.Print_Area" localSheetId="3">'Forma Nr.2_SB_09.06.01.01.'!$A$1:$L$376</definedName>
    <definedName name="_xlnm.Print_Area" localSheetId="2">'Forma Nr.2_SB_1.1.1.8.'!$A$1:$L$406</definedName>
    <definedName name="_xlnm.Print_Area" localSheetId="1">'Forma Nr.2_SB_VISO'!$A$1:$L$391</definedName>
    <definedName name="_xlnm.Print_Area" localSheetId="6">'Forma Nr.2_VBD'!$A$1:$P$374</definedName>
    <definedName name="_xlnm.Print_Area" localSheetId="14">'Forma Nr.S7'!$A$1:$I$37</definedName>
    <definedName name="_xlnm.Print_Area" localSheetId="10">'Sukaupt.pajam.'!$A$1:$H$47</definedName>
    <definedName name="_xlnm.Print_Area" localSheetId="11">Sukaupt.pajamos_pagal_saltinį!$A$1:$H$48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17" i="11" l="1"/>
  <c r="K17" i="11" s="1"/>
  <c r="H20" i="16"/>
  <c r="H25" i="16"/>
  <c r="H28" i="16"/>
  <c r="H30" i="15"/>
  <c r="H27" i="15"/>
  <c r="H25" i="15"/>
  <c r="H20" i="15"/>
  <c r="D43" i="14"/>
  <c r="C43" i="14" s="1"/>
  <c r="D27" i="14"/>
  <c r="C27" i="14" s="1"/>
  <c r="D35" i="14"/>
  <c r="D28" i="14"/>
  <c r="C28" i="14" s="1"/>
  <c r="D40" i="14"/>
  <c r="D45" i="14"/>
  <c r="C45" i="14" s="1"/>
  <c r="D39" i="14"/>
  <c r="C39" i="14" s="1"/>
  <c r="D37" i="14"/>
  <c r="C37" i="14" s="1"/>
  <c r="C20" i="14"/>
  <c r="C21" i="14"/>
  <c r="C22" i="14"/>
  <c r="C23" i="14"/>
  <c r="F24" i="14"/>
  <c r="F48" i="14" s="1"/>
  <c r="G24" i="14"/>
  <c r="G48" i="14" s="1"/>
  <c r="H24" i="14"/>
  <c r="H48" i="14" s="1"/>
  <c r="C25" i="14"/>
  <c r="C26" i="14"/>
  <c r="C29" i="14"/>
  <c r="C30" i="14"/>
  <c r="C31" i="14"/>
  <c r="C32" i="14"/>
  <c r="C33" i="14"/>
  <c r="C34" i="14"/>
  <c r="E35" i="14"/>
  <c r="E24" i="14" s="1"/>
  <c r="E48" i="14" s="1"/>
  <c r="F35" i="14"/>
  <c r="G35" i="14"/>
  <c r="H35" i="14"/>
  <c r="C38" i="14"/>
  <c r="C40" i="14"/>
  <c r="C41" i="14"/>
  <c r="C42" i="14"/>
  <c r="C44" i="14"/>
  <c r="C46" i="14"/>
  <c r="C47" i="14"/>
  <c r="J17" i="11" l="1"/>
  <c r="D24" i="14"/>
  <c r="D48" i="14" s="1"/>
  <c r="C48" i="14" s="1"/>
  <c r="C35" i="14"/>
  <c r="C24" i="14" l="1"/>
  <c r="F26" i="13" l="1"/>
  <c r="E26" i="13"/>
  <c r="D26" i="13"/>
  <c r="H22" i="13"/>
  <c r="H26" i="13" s="1"/>
  <c r="I28" i="12" l="1"/>
  <c r="I29" i="12"/>
  <c r="J29" i="12"/>
  <c r="J28" i="12" s="1"/>
  <c r="K29" i="12"/>
  <c r="K28" i="12" s="1"/>
  <c r="I34" i="12"/>
  <c r="J34" i="12"/>
  <c r="K34" i="12"/>
  <c r="I36" i="12"/>
  <c r="J36" i="12"/>
  <c r="K36" i="12"/>
  <c r="I39" i="12"/>
  <c r="I40" i="12"/>
  <c r="J40" i="12"/>
  <c r="J39" i="12" s="1"/>
  <c r="K40" i="12"/>
  <c r="K39" i="12" s="1"/>
  <c r="I44" i="12"/>
  <c r="J44" i="12"/>
  <c r="K44" i="12"/>
  <c r="I45" i="12"/>
  <c r="J45" i="12"/>
  <c r="K45" i="12"/>
  <c r="I48" i="12"/>
  <c r="J48" i="12"/>
  <c r="K48" i="12"/>
  <c r="I51" i="12"/>
  <c r="J51" i="12"/>
  <c r="K51" i="12"/>
  <c r="I56" i="12"/>
  <c r="J56" i="12"/>
  <c r="K56" i="12"/>
  <c r="I64" i="12"/>
  <c r="I63" i="12" s="1"/>
  <c r="J64" i="12"/>
  <c r="K64" i="12"/>
  <c r="I67" i="12"/>
  <c r="J67" i="12"/>
  <c r="J63" i="12" s="1"/>
  <c r="K67" i="12"/>
  <c r="K63" i="12" s="1"/>
  <c r="I72" i="12"/>
  <c r="J72" i="12"/>
  <c r="K72" i="12"/>
  <c r="I73" i="12"/>
  <c r="J73" i="12"/>
  <c r="K73" i="12"/>
  <c r="I79" i="12"/>
  <c r="I80" i="12"/>
  <c r="J80" i="12"/>
  <c r="J79" i="12" s="1"/>
  <c r="K80" i="12"/>
  <c r="K79" i="12" s="1"/>
  <c r="K27" i="12" l="1"/>
  <c r="K88" i="12" s="1"/>
  <c r="J27" i="12"/>
  <c r="J88" i="12" s="1"/>
  <c r="I27" i="12"/>
  <c r="I88" i="12" s="1"/>
  <c r="J24" i="11"/>
  <c r="I24" i="11"/>
  <c r="G24" i="11"/>
  <c r="F24" i="11"/>
  <c r="K25" i="11"/>
  <c r="H24" i="11" l="1"/>
  <c r="H17" i="10" l="1"/>
  <c r="H19" i="10"/>
  <c r="H22" i="10"/>
  <c r="H24" i="10"/>
  <c r="H26" i="10"/>
  <c r="H17" i="9"/>
  <c r="H19" i="9"/>
  <c r="H22" i="9"/>
  <c r="H24" i="9"/>
  <c r="L33" i="8"/>
  <c r="L32" i="8" s="1"/>
  <c r="I34" i="8"/>
  <c r="I33" i="8" s="1"/>
  <c r="I32" i="8" s="1"/>
  <c r="J34" i="8"/>
  <c r="J33" i="8" s="1"/>
  <c r="J32" i="8" s="1"/>
  <c r="K34" i="8"/>
  <c r="K33" i="8" s="1"/>
  <c r="K32" i="8" s="1"/>
  <c r="L34" i="8"/>
  <c r="I36" i="8"/>
  <c r="J36" i="8"/>
  <c r="K36" i="8"/>
  <c r="L36" i="8"/>
  <c r="I40" i="8"/>
  <c r="I39" i="8" s="1"/>
  <c r="I38" i="8" s="1"/>
  <c r="J40" i="8"/>
  <c r="J39" i="8" s="1"/>
  <c r="J38" i="8" s="1"/>
  <c r="K40" i="8"/>
  <c r="K39" i="8" s="1"/>
  <c r="K38" i="8" s="1"/>
  <c r="L40" i="8"/>
  <c r="L39" i="8" s="1"/>
  <c r="L38" i="8" s="1"/>
  <c r="J44" i="8"/>
  <c r="J43" i="8" s="1"/>
  <c r="J42" i="8" s="1"/>
  <c r="K44" i="8"/>
  <c r="K43" i="8" s="1"/>
  <c r="K42" i="8" s="1"/>
  <c r="I45" i="8"/>
  <c r="I44" i="8" s="1"/>
  <c r="I43" i="8" s="1"/>
  <c r="I42" i="8" s="1"/>
  <c r="J45" i="8"/>
  <c r="K45" i="8"/>
  <c r="L45" i="8"/>
  <c r="L44" i="8" s="1"/>
  <c r="L43" i="8" s="1"/>
  <c r="L42" i="8" s="1"/>
  <c r="I64" i="8"/>
  <c r="I63" i="8" s="1"/>
  <c r="J64" i="8"/>
  <c r="J63" i="8" s="1"/>
  <c r="K64" i="8"/>
  <c r="K63" i="8" s="1"/>
  <c r="L64" i="8"/>
  <c r="L63" i="8" s="1"/>
  <c r="I69" i="8"/>
  <c r="I68" i="8" s="1"/>
  <c r="J69" i="8"/>
  <c r="J68" i="8" s="1"/>
  <c r="K69" i="8"/>
  <c r="K68" i="8" s="1"/>
  <c r="L69" i="8"/>
  <c r="L68" i="8" s="1"/>
  <c r="I74" i="8"/>
  <c r="I73" i="8" s="1"/>
  <c r="J74" i="8"/>
  <c r="J73" i="8" s="1"/>
  <c r="K74" i="8"/>
  <c r="K73" i="8" s="1"/>
  <c r="L74" i="8"/>
  <c r="L73" i="8" s="1"/>
  <c r="I80" i="8"/>
  <c r="I79" i="8" s="1"/>
  <c r="I78" i="8" s="1"/>
  <c r="J80" i="8"/>
  <c r="J79" i="8" s="1"/>
  <c r="J78" i="8" s="1"/>
  <c r="K80" i="8"/>
  <c r="K79" i="8" s="1"/>
  <c r="K78" i="8" s="1"/>
  <c r="L80" i="8"/>
  <c r="L79" i="8" s="1"/>
  <c r="L78" i="8" s="1"/>
  <c r="K84" i="8"/>
  <c r="K83" i="8" s="1"/>
  <c r="K82" i="8" s="1"/>
  <c r="L84" i="8"/>
  <c r="L83" i="8" s="1"/>
  <c r="L82" i="8" s="1"/>
  <c r="I85" i="8"/>
  <c r="I84" i="8" s="1"/>
  <c r="I83" i="8" s="1"/>
  <c r="I82" i="8" s="1"/>
  <c r="J85" i="8"/>
  <c r="J84" i="8" s="1"/>
  <c r="J83" i="8" s="1"/>
  <c r="J82" i="8" s="1"/>
  <c r="K85" i="8"/>
  <c r="L85" i="8"/>
  <c r="I92" i="8"/>
  <c r="I91" i="8" s="1"/>
  <c r="I90" i="8" s="1"/>
  <c r="J92" i="8"/>
  <c r="J91" i="8" s="1"/>
  <c r="J90" i="8" s="1"/>
  <c r="K92" i="8"/>
  <c r="K91" i="8" s="1"/>
  <c r="K90" i="8" s="1"/>
  <c r="L92" i="8"/>
  <c r="L91" i="8" s="1"/>
  <c r="L90" i="8" s="1"/>
  <c r="I97" i="8"/>
  <c r="I96" i="8" s="1"/>
  <c r="I95" i="8" s="1"/>
  <c r="J97" i="8"/>
  <c r="J96" i="8" s="1"/>
  <c r="J95" i="8" s="1"/>
  <c r="K97" i="8"/>
  <c r="K96" i="8" s="1"/>
  <c r="K95" i="8" s="1"/>
  <c r="L97" i="8"/>
  <c r="L96" i="8" s="1"/>
  <c r="L95" i="8" s="1"/>
  <c r="I102" i="8"/>
  <c r="I101" i="8" s="1"/>
  <c r="J102" i="8"/>
  <c r="J101" i="8" s="1"/>
  <c r="K102" i="8"/>
  <c r="K101" i="8" s="1"/>
  <c r="L102" i="8"/>
  <c r="L101" i="8" s="1"/>
  <c r="I106" i="8"/>
  <c r="I105" i="8" s="1"/>
  <c r="J106" i="8"/>
  <c r="J105" i="8" s="1"/>
  <c r="K106" i="8"/>
  <c r="K105" i="8" s="1"/>
  <c r="L106" i="8"/>
  <c r="L105" i="8" s="1"/>
  <c r="I112" i="8"/>
  <c r="I111" i="8" s="1"/>
  <c r="I110" i="8" s="1"/>
  <c r="J112" i="8"/>
  <c r="J111" i="8" s="1"/>
  <c r="J110" i="8" s="1"/>
  <c r="K112" i="8"/>
  <c r="K111" i="8" s="1"/>
  <c r="K110" i="8" s="1"/>
  <c r="L112" i="8"/>
  <c r="L111" i="8" s="1"/>
  <c r="L110" i="8" s="1"/>
  <c r="I117" i="8"/>
  <c r="I116" i="8" s="1"/>
  <c r="I115" i="8" s="1"/>
  <c r="J117" i="8"/>
  <c r="J116" i="8" s="1"/>
  <c r="J115" i="8" s="1"/>
  <c r="K117" i="8"/>
  <c r="K116" i="8" s="1"/>
  <c r="K115" i="8" s="1"/>
  <c r="L117" i="8"/>
  <c r="L116" i="8" s="1"/>
  <c r="L115" i="8" s="1"/>
  <c r="I121" i="8"/>
  <c r="I120" i="8" s="1"/>
  <c r="I119" i="8" s="1"/>
  <c r="J121" i="8"/>
  <c r="J120" i="8" s="1"/>
  <c r="J119" i="8" s="1"/>
  <c r="K121" i="8"/>
  <c r="K120" i="8" s="1"/>
  <c r="K119" i="8" s="1"/>
  <c r="L121" i="8"/>
  <c r="L120" i="8" s="1"/>
  <c r="L119" i="8" s="1"/>
  <c r="I125" i="8"/>
  <c r="I124" i="8" s="1"/>
  <c r="I123" i="8" s="1"/>
  <c r="J125" i="8"/>
  <c r="J124" i="8" s="1"/>
  <c r="J123" i="8" s="1"/>
  <c r="K125" i="8"/>
  <c r="K124" i="8" s="1"/>
  <c r="K123" i="8" s="1"/>
  <c r="L125" i="8"/>
  <c r="L124" i="8" s="1"/>
  <c r="L123" i="8" s="1"/>
  <c r="I129" i="8"/>
  <c r="I128" i="8" s="1"/>
  <c r="I127" i="8" s="1"/>
  <c r="J129" i="8"/>
  <c r="J128" i="8" s="1"/>
  <c r="J127" i="8" s="1"/>
  <c r="K129" i="8"/>
  <c r="K128" i="8" s="1"/>
  <c r="K127" i="8" s="1"/>
  <c r="L129" i="8"/>
  <c r="L128" i="8" s="1"/>
  <c r="L127" i="8" s="1"/>
  <c r="I133" i="8"/>
  <c r="I132" i="8" s="1"/>
  <c r="I131" i="8" s="1"/>
  <c r="J133" i="8"/>
  <c r="J132" i="8" s="1"/>
  <c r="J131" i="8" s="1"/>
  <c r="K133" i="8"/>
  <c r="K132" i="8" s="1"/>
  <c r="K131" i="8" s="1"/>
  <c r="L133" i="8"/>
  <c r="L132" i="8" s="1"/>
  <c r="L131" i="8" s="1"/>
  <c r="I138" i="8"/>
  <c r="I137" i="8" s="1"/>
  <c r="I136" i="8" s="1"/>
  <c r="J138" i="8"/>
  <c r="J137" i="8" s="1"/>
  <c r="J136" i="8" s="1"/>
  <c r="K138" i="8"/>
  <c r="K137" i="8" s="1"/>
  <c r="K136" i="8" s="1"/>
  <c r="L138" i="8"/>
  <c r="L137" i="8" s="1"/>
  <c r="L136" i="8" s="1"/>
  <c r="I143" i="8"/>
  <c r="I142" i="8" s="1"/>
  <c r="I141" i="8" s="1"/>
  <c r="J143" i="8"/>
  <c r="J142" i="8" s="1"/>
  <c r="J141" i="8" s="1"/>
  <c r="K143" i="8"/>
  <c r="K142" i="8" s="1"/>
  <c r="K141" i="8" s="1"/>
  <c r="L143" i="8"/>
  <c r="L142" i="8" s="1"/>
  <c r="L141" i="8" s="1"/>
  <c r="I147" i="8"/>
  <c r="I146" i="8" s="1"/>
  <c r="J147" i="8"/>
  <c r="J146" i="8" s="1"/>
  <c r="K147" i="8"/>
  <c r="K146" i="8" s="1"/>
  <c r="L147" i="8"/>
  <c r="L146" i="8" s="1"/>
  <c r="I151" i="8"/>
  <c r="I150" i="8" s="1"/>
  <c r="I149" i="8" s="1"/>
  <c r="J151" i="8"/>
  <c r="J150" i="8" s="1"/>
  <c r="J149" i="8" s="1"/>
  <c r="K151" i="8"/>
  <c r="K150" i="8" s="1"/>
  <c r="K149" i="8" s="1"/>
  <c r="L151" i="8"/>
  <c r="L150" i="8" s="1"/>
  <c r="L149" i="8" s="1"/>
  <c r="I157" i="8"/>
  <c r="I156" i="8" s="1"/>
  <c r="J157" i="8"/>
  <c r="J156" i="8" s="1"/>
  <c r="K157" i="8"/>
  <c r="K156" i="8" s="1"/>
  <c r="L157" i="8"/>
  <c r="L156" i="8" s="1"/>
  <c r="I162" i="8"/>
  <c r="I161" i="8" s="1"/>
  <c r="J162" i="8"/>
  <c r="J161" i="8" s="1"/>
  <c r="K162" i="8"/>
  <c r="K161" i="8" s="1"/>
  <c r="L162" i="8"/>
  <c r="L161" i="8" s="1"/>
  <c r="I167" i="8"/>
  <c r="I166" i="8" s="1"/>
  <c r="I165" i="8" s="1"/>
  <c r="J167" i="8"/>
  <c r="J166" i="8" s="1"/>
  <c r="J165" i="8" s="1"/>
  <c r="K167" i="8"/>
  <c r="K166" i="8" s="1"/>
  <c r="K165" i="8" s="1"/>
  <c r="L167" i="8"/>
  <c r="L166" i="8" s="1"/>
  <c r="L165" i="8" s="1"/>
  <c r="I171" i="8"/>
  <c r="I170" i="8" s="1"/>
  <c r="J171" i="8"/>
  <c r="J170" i="8" s="1"/>
  <c r="K171" i="8"/>
  <c r="K170" i="8" s="1"/>
  <c r="L171" i="8"/>
  <c r="L170" i="8" s="1"/>
  <c r="I176" i="8"/>
  <c r="I175" i="8" s="1"/>
  <c r="J176" i="8"/>
  <c r="J175" i="8" s="1"/>
  <c r="K176" i="8"/>
  <c r="K175" i="8" s="1"/>
  <c r="L176" i="8"/>
  <c r="L175" i="8" s="1"/>
  <c r="I184" i="8"/>
  <c r="I183" i="8" s="1"/>
  <c r="J184" i="8"/>
  <c r="J183" i="8" s="1"/>
  <c r="K184" i="8"/>
  <c r="K183" i="8" s="1"/>
  <c r="L184" i="8"/>
  <c r="L183" i="8" s="1"/>
  <c r="I187" i="8"/>
  <c r="I186" i="8" s="1"/>
  <c r="J187" i="8"/>
  <c r="J186" i="8" s="1"/>
  <c r="K187" i="8"/>
  <c r="K186" i="8" s="1"/>
  <c r="L187" i="8"/>
  <c r="L186" i="8" s="1"/>
  <c r="I192" i="8"/>
  <c r="I191" i="8" s="1"/>
  <c r="J192" i="8"/>
  <c r="J191" i="8" s="1"/>
  <c r="K192" i="8"/>
  <c r="K191" i="8" s="1"/>
  <c r="L192" i="8"/>
  <c r="L191" i="8" s="1"/>
  <c r="I198" i="8"/>
  <c r="I197" i="8" s="1"/>
  <c r="J198" i="8"/>
  <c r="J197" i="8" s="1"/>
  <c r="K198" i="8"/>
  <c r="K197" i="8" s="1"/>
  <c r="L198" i="8"/>
  <c r="L197" i="8" s="1"/>
  <c r="I203" i="8"/>
  <c r="I202" i="8" s="1"/>
  <c r="J203" i="8"/>
  <c r="J202" i="8" s="1"/>
  <c r="K203" i="8"/>
  <c r="K202" i="8" s="1"/>
  <c r="L203" i="8"/>
  <c r="L202" i="8" s="1"/>
  <c r="I207" i="8"/>
  <c r="I206" i="8" s="1"/>
  <c r="I205" i="8" s="1"/>
  <c r="J207" i="8"/>
  <c r="J206" i="8" s="1"/>
  <c r="J205" i="8" s="1"/>
  <c r="K207" i="8"/>
  <c r="K206" i="8" s="1"/>
  <c r="K205" i="8" s="1"/>
  <c r="L207" i="8"/>
  <c r="L206" i="8" s="1"/>
  <c r="L205" i="8" s="1"/>
  <c r="I214" i="8"/>
  <c r="I213" i="8" s="1"/>
  <c r="J214" i="8"/>
  <c r="J213" i="8" s="1"/>
  <c r="K214" i="8"/>
  <c r="K213" i="8" s="1"/>
  <c r="L214" i="8"/>
  <c r="L213" i="8" s="1"/>
  <c r="I217" i="8"/>
  <c r="I216" i="8" s="1"/>
  <c r="J217" i="8"/>
  <c r="J216" i="8" s="1"/>
  <c r="K217" i="8"/>
  <c r="K216" i="8" s="1"/>
  <c r="L217" i="8"/>
  <c r="L216" i="8" s="1"/>
  <c r="I226" i="8"/>
  <c r="I225" i="8" s="1"/>
  <c r="I224" i="8" s="1"/>
  <c r="J226" i="8"/>
  <c r="J225" i="8" s="1"/>
  <c r="J224" i="8" s="1"/>
  <c r="K226" i="8"/>
  <c r="K225" i="8" s="1"/>
  <c r="K224" i="8" s="1"/>
  <c r="L226" i="8"/>
  <c r="L225" i="8" s="1"/>
  <c r="L224" i="8" s="1"/>
  <c r="I230" i="8"/>
  <c r="I229" i="8" s="1"/>
  <c r="I228" i="8" s="1"/>
  <c r="J230" i="8"/>
  <c r="J229" i="8" s="1"/>
  <c r="J228" i="8" s="1"/>
  <c r="K230" i="8"/>
  <c r="K229" i="8" s="1"/>
  <c r="K228" i="8" s="1"/>
  <c r="L230" i="8"/>
  <c r="L229" i="8" s="1"/>
  <c r="L228" i="8" s="1"/>
  <c r="I237" i="8"/>
  <c r="I236" i="8" s="1"/>
  <c r="J237" i="8"/>
  <c r="J236" i="8" s="1"/>
  <c r="K237" i="8"/>
  <c r="K236" i="8" s="1"/>
  <c r="L237" i="8"/>
  <c r="L236" i="8" s="1"/>
  <c r="I239" i="8"/>
  <c r="J239" i="8"/>
  <c r="K239" i="8"/>
  <c r="L239" i="8"/>
  <c r="I242" i="8"/>
  <c r="J242" i="8"/>
  <c r="K242" i="8"/>
  <c r="L242" i="8"/>
  <c r="I246" i="8"/>
  <c r="I245" i="8" s="1"/>
  <c r="J246" i="8"/>
  <c r="J245" i="8" s="1"/>
  <c r="K246" i="8"/>
  <c r="K245" i="8" s="1"/>
  <c r="L246" i="8"/>
  <c r="L245" i="8" s="1"/>
  <c r="I250" i="8"/>
  <c r="I249" i="8" s="1"/>
  <c r="J250" i="8"/>
  <c r="J249" i="8" s="1"/>
  <c r="K250" i="8"/>
  <c r="K249" i="8" s="1"/>
  <c r="L250" i="8"/>
  <c r="L249" i="8" s="1"/>
  <c r="I254" i="8"/>
  <c r="I253" i="8" s="1"/>
  <c r="J254" i="8"/>
  <c r="J253" i="8" s="1"/>
  <c r="K254" i="8"/>
  <c r="K253" i="8" s="1"/>
  <c r="L254" i="8"/>
  <c r="L253" i="8" s="1"/>
  <c r="I258" i="8"/>
  <c r="I257" i="8" s="1"/>
  <c r="J258" i="8"/>
  <c r="J257" i="8" s="1"/>
  <c r="K258" i="8"/>
  <c r="K257" i="8" s="1"/>
  <c r="L258" i="8"/>
  <c r="L257" i="8" s="1"/>
  <c r="I261" i="8"/>
  <c r="I260" i="8" s="1"/>
  <c r="J261" i="8"/>
  <c r="J260" i="8" s="1"/>
  <c r="K261" i="8"/>
  <c r="K260" i="8" s="1"/>
  <c r="L261" i="8"/>
  <c r="L260" i="8" s="1"/>
  <c r="I264" i="8"/>
  <c r="I263" i="8" s="1"/>
  <c r="J264" i="8"/>
  <c r="J263" i="8" s="1"/>
  <c r="K264" i="8"/>
  <c r="K263" i="8" s="1"/>
  <c r="L264" i="8"/>
  <c r="L263" i="8" s="1"/>
  <c r="I269" i="8"/>
  <c r="I268" i="8" s="1"/>
  <c r="J269" i="8"/>
  <c r="J268" i="8" s="1"/>
  <c r="K269" i="8"/>
  <c r="K268" i="8" s="1"/>
  <c r="L269" i="8"/>
  <c r="L268" i="8" s="1"/>
  <c r="I271" i="8"/>
  <c r="J271" i="8"/>
  <c r="K271" i="8"/>
  <c r="L271" i="8"/>
  <c r="I274" i="8"/>
  <c r="J274" i="8"/>
  <c r="K274" i="8"/>
  <c r="L274" i="8"/>
  <c r="I278" i="8"/>
  <c r="I277" i="8" s="1"/>
  <c r="J278" i="8"/>
  <c r="J277" i="8" s="1"/>
  <c r="K278" i="8"/>
  <c r="K277" i="8" s="1"/>
  <c r="L278" i="8"/>
  <c r="L277" i="8" s="1"/>
  <c r="I282" i="8"/>
  <c r="I281" i="8" s="1"/>
  <c r="J282" i="8"/>
  <c r="J281" i="8" s="1"/>
  <c r="K282" i="8"/>
  <c r="K281" i="8" s="1"/>
  <c r="L282" i="8"/>
  <c r="L281" i="8" s="1"/>
  <c r="I286" i="8"/>
  <c r="I285" i="8" s="1"/>
  <c r="J286" i="8"/>
  <c r="J285" i="8" s="1"/>
  <c r="K286" i="8"/>
  <c r="K285" i="8" s="1"/>
  <c r="L286" i="8"/>
  <c r="L285" i="8" s="1"/>
  <c r="I290" i="8"/>
  <c r="I289" i="8" s="1"/>
  <c r="J290" i="8"/>
  <c r="J289" i="8" s="1"/>
  <c r="K290" i="8"/>
  <c r="K289" i="8" s="1"/>
  <c r="L290" i="8"/>
  <c r="L289" i="8" s="1"/>
  <c r="I293" i="8"/>
  <c r="I292" i="8" s="1"/>
  <c r="J293" i="8"/>
  <c r="J292" i="8" s="1"/>
  <c r="K293" i="8"/>
  <c r="K292" i="8" s="1"/>
  <c r="L293" i="8"/>
  <c r="L292" i="8" s="1"/>
  <c r="I296" i="8"/>
  <c r="I295" i="8" s="1"/>
  <c r="J296" i="8"/>
  <c r="J295" i="8" s="1"/>
  <c r="K296" i="8"/>
  <c r="K295" i="8" s="1"/>
  <c r="L296" i="8"/>
  <c r="L295" i="8" s="1"/>
  <c r="I302" i="8"/>
  <c r="J302" i="8"/>
  <c r="K302" i="8"/>
  <c r="L302" i="8"/>
  <c r="I304" i="8"/>
  <c r="J304" i="8"/>
  <c r="K304" i="8"/>
  <c r="L304" i="8"/>
  <c r="I307" i="8"/>
  <c r="J307" i="8"/>
  <c r="K307" i="8"/>
  <c r="L307" i="8"/>
  <c r="I311" i="8"/>
  <c r="I310" i="8" s="1"/>
  <c r="J311" i="8"/>
  <c r="J310" i="8" s="1"/>
  <c r="K311" i="8"/>
  <c r="K310" i="8" s="1"/>
  <c r="L311" i="8"/>
  <c r="L310" i="8" s="1"/>
  <c r="I315" i="8"/>
  <c r="I314" i="8" s="1"/>
  <c r="J315" i="8"/>
  <c r="J314" i="8" s="1"/>
  <c r="K315" i="8"/>
  <c r="K314" i="8" s="1"/>
  <c r="L315" i="8"/>
  <c r="L314" i="8" s="1"/>
  <c r="I319" i="8"/>
  <c r="I318" i="8" s="1"/>
  <c r="J319" i="8"/>
  <c r="J318" i="8" s="1"/>
  <c r="K319" i="8"/>
  <c r="K318" i="8" s="1"/>
  <c r="L319" i="8"/>
  <c r="L318" i="8" s="1"/>
  <c r="I323" i="8"/>
  <c r="I322" i="8" s="1"/>
  <c r="J323" i="8"/>
  <c r="J322" i="8" s="1"/>
  <c r="K323" i="8"/>
  <c r="K322" i="8" s="1"/>
  <c r="L323" i="8"/>
  <c r="L322" i="8" s="1"/>
  <c r="I326" i="8"/>
  <c r="I325" i="8" s="1"/>
  <c r="J326" i="8"/>
  <c r="J325" i="8" s="1"/>
  <c r="K326" i="8"/>
  <c r="K325" i="8" s="1"/>
  <c r="L326" i="8"/>
  <c r="L325" i="8" s="1"/>
  <c r="I329" i="8"/>
  <c r="I328" i="8" s="1"/>
  <c r="J329" i="8"/>
  <c r="J328" i="8" s="1"/>
  <c r="K329" i="8"/>
  <c r="K328" i="8" s="1"/>
  <c r="L329" i="8"/>
  <c r="L328" i="8" s="1"/>
  <c r="I334" i="8"/>
  <c r="I333" i="8" s="1"/>
  <c r="J334" i="8"/>
  <c r="J333" i="8" s="1"/>
  <c r="K334" i="8"/>
  <c r="K333" i="8" s="1"/>
  <c r="L334" i="8"/>
  <c r="L333" i="8" s="1"/>
  <c r="I336" i="8"/>
  <c r="J336" i="8"/>
  <c r="K336" i="8"/>
  <c r="L336" i="8"/>
  <c r="I339" i="8"/>
  <c r="J339" i="8"/>
  <c r="K339" i="8"/>
  <c r="L339" i="8"/>
  <c r="I343" i="8"/>
  <c r="I342" i="8" s="1"/>
  <c r="J343" i="8"/>
  <c r="J342" i="8" s="1"/>
  <c r="K343" i="8"/>
  <c r="K342" i="8" s="1"/>
  <c r="L343" i="8"/>
  <c r="L342" i="8" s="1"/>
  <c r="I347" i="8"/>
  <c r="I346" i="8" s="1"/>
  <c r="J347" i="8"/>
  <c r="J346" i="8" s="1"/>
  <c r="K347" i="8"/>
  <c r="K346" i="8" s="1"/>
  <c r="L347" i="8"/>
  <c r="L346" i="8" s="1"/>
  <c r="I351" i="8"/>
  <c r="I350" i="8" s="1"/>
  <c r="J351" i="8"/>
  <c r="J350" i="8" s="1"/>
  <c r="K351" i="8"/>
  <c r="K350" i="8" s="1"/>
  <c r="L351" i="8"/>
  <c r="L350" i="8" s="1"/>
  <c r="I355" i="8"/>
  <c r="I354" i="8" s="1"/>
  <c r="J355" i="8"/>
  <c r="J354" i="8" s="1"/>
  <c r="K355" i="8"/>
  <c r="K354" i="8" s="1"/>
  <c r="L355" i="8"/>
  <c r="L354" i="8" s="1"/>
  <c r="I358" i="8"/>
  <c r="I357" i="8" s="1"/>
  <c r="J358" i="8"/>
  <c r="J357" i="8" s="1"/>
  <c r="K358" i="8"/>
  <c r="K357" i="8" s="1"/>
  <c r="L358" i="8"/>
  <c r="L357" i="8" s="1"/>
  <c r="I361" i="8"/>
  <c r="I360" i="8" s="1"/>
  <c r="J361" i="8"/>
  <c r="J360" i="8" s="1"/>
  <c r="K361" i="8"/>
  <c r="K360" i="8" s="1"/>
  <c r="L361" i="8"/>
  <c r="L360" i="8" s="1"/>
  <c r="I36" i="7"/>
  <c r="I35" i="7" s="1"/>
  <c r="I34" i="7" s="1"/>
  <c r="I33" i="7" s="1"/>
  <c r="J36" i="7"/>
  <c r="J35" i="7" s="1"/>
  <c r="J34" i="7" s="1"/>
  <c r="K36" i="7"/>
  <c r="K35" i="7" s="1"/>
  <c r="K34" i="7" s="1"/>
  <c r="L36" i="7"/>
  <c r="L35" i="7" s="1"/>
  <c r="L34" i="7" s="1"/>
  <c r="L33" i="7" s="1"/>
  <c r="I38" i="7"/>
  <c r="J38" i="7"/>
  <c r="K38" i="7"/>
  <c r="L38" i="7"/>
  <c r="I42" i="7"/>
  <c r="I41" i="7" s="1"/>
  <c r="I40" i="7" s="1"/>
  <c r="J42" i="7"/>
  <c r="J41" i="7" s="1"/>
  <c r="J40" i="7" s="1"/>
  <c r="K42" i="7"/>
  <c r="K41" i="7" s="1"/>
  <c r="K40" i="7" s="1"/>
  <c r="L42" i="7"/>
  <c r="L41" i="7" s="1"/>
  <c r="L40" i="7" s="1"/>
  <c r="I46" i="7"/>
  <c r="I45" i="7" s="1"/>
  <c r="I44" i="7" s="1"/>
  <c r="J46" i="7"/>
  <c r="J45" i="7" s="1"/>
  <c r="J44" i="7" s="1"/>
  <c r="K46" i="7"/>
  <c r="K45" i="7" s="1"/>
  <c r="K44" i="7" s="1"/>
  <c r="L46" i="7"/>
  <c r="L45" i="7" s="1"/>
  <c r="L44" i="7" s="1"/>
  <c r="I47" i="7"/>
  <c r="J47" i="7"/>
  <c r="K47" i="7"/>
  <c r="L47" i="7"/>
  <c r="L65" i="7"/>
  <c r="I66" i="7"/>
  <c r="I65" i="7" s="1"/>
  <c r="J66" i="7"/>
  <c r="J65" i="7" s="1"/>
  <c r="K66" i="7"/>
  <c r="K65" i="7" s="1"/>
  <c r="L66" i="7"/>
  <c r="I70" i="7"/>
  <c r="J70" i="7"/>
  <c r="K70" i="7"/>
  <c r="L70" i="7"/>
  <c r="I71" i="7"/>
  <c r="J71" i="7"/>
  <c r="K71" i="7"/>
  <c r="L71" i="7"/>
  <c r="I76" i="7"/>
  <c r="I75" i="7" s="1"/>
  <c r="J76" i="7"/>
  <c r="J75" i="7" s="1"/>
  <c r="K76" i="7"/>
  <c r="K75" i="7" s="1"/>
  <c r="L76" i="7"/>
  <c r="L75" i="7" s="1"/>
  <c r="I82" i="7"/>
  <c r="I81" i="7" s="1"/>
  <c r="I80" i="7" s="1"/>
  <c r="J82" i="7"/>
  <c r="J81" i="7" s="1"/>
  <c r="J80" i="7" s="1"/>
  <c r="K82" i="7"/>
  <c r="K81" i="7" s="1"/>
  <c r="K80" i="7" s="1"/>
  <c r="L82" i="7"/>
  <c r="L81" i="7" s="1"/>
  <c r="L80" i="7" s="1"/>
  <c r="I86" i="7"/>
  <c r="I85" i="7" s="1"/>
  <c r="I84" i="7" s="1"/>
  <c r="J86" i="7"/>
  <c r="J85" i="7" s="1"/>
  <c r="J84" i="7" s="1"/>
  <c r="K86" i="7"/>
  <c r="K85" i="7" s="1"/>
  <c r="K84" i="7" s="1"/>
  <c r="L86" i="7"/>
  <c r="L85" i="7" s="1"/>
  <c r="L84" i="7" s="1"/>
  <c r="I87" i="7"/>
  <c r="J87" i="7"/>
  <c r="K87" i="7"/>
  <c r="L87" i="7"/>
  <c r="L92" i="7"/>
  <c r="L91" i="7" s="1"/>
  <c r="L93" i="7"/>
  <c r="I94" i="7"/>
  <c r="I93" i="7" s="1"/>
  <c r="I92" i="7" s="1"/>
  <c r="J94" i="7"/>
  <c r="J93" i="7" s="1"/>
  <c r="J92" i="7" s="1"/>
  <c r="K94" i="7"/>
  <c r="K93" i="7" s="1"/>
  <c r="K92" i="7" s="1"/>
  <c r="L94" i="7"/>
  <c r="L97" i="7"/>
  <c r="L98" i="7"/>
  <c r="I99" i="7"/>
  <c r="I98" i="7" s="1"/>
  <c r="I97" i="7" s="1"/>
  <c r="J99" i="7"/>
  <c r="J98" i="7" s="1"/>
  <c r="J97" i="7" s="1"/>
  <c r="K99" i="7"/>
  <c r="K98" i="7" s="1"/>
  <c r="K97" i="7" s="1"/>
  <c r="L99" i="7"/>
  <c r="L102" i="7"/>
  <c r="L103" i="7"/>
  <c r="I104" i="7"/>
  <c r="I103" i="7" s="1"/>
  <c r="I102" i="7" s="1"/>
  <c r="J104" i="7"/>
  <c r="J103" i="7" s="1"/>
  <c r="J102" i="7" s="1"/>
  <c r="K104" i="7"/>
  <c r="K103" i="7" s="1"/>
  <c r="K102" i="7" s="1"/>
  <c r="L104" i="7"/>
  <c r="I107" i="7"/>
  <c r="J107" i="7"/>
  <c r="K107" i="7"/>
  <c r="L107" i="7"/>
  <c r="I108" i="7"/>
  <c r="J108" i="7"/>
  <c r="K108" i="7"/>
  <c r="L108" i="7"/>
  <c r="L112" i="7"/>
  <c r="L111" i="7" s="1"/>
  <c r="L113" i="7"/>
  <c r="I114" i="7"/>
  <c r="I113" i="7" s="1"/>
  <c r="I112" i="7" s="1"/>
  <c r="J114" i="7"/>
  <c r="J113" i="7" s="1"/>
  <c r="J112" i="7" s="1"/>
  <c r="K114" i="7"/>
  <c r="K113" i="7" s="1"/>
  <c r="K112" i="7" s="1"/>
  <c r="L114" i="7"/>
  <c r="L117" i="7"/>
  <c r="L118" i="7"/>
  <c r="I119" i="7"/>
  <c r="I118" i="7" s="1"/>
  <c r="I117" i="7" s="1"/>
  <c r="J119" i="7"/>
  <c r="J118" i="7" s="1"/>
  <c r="J117" i="7" s="1"/>
  <c r="K119" i="7"/>
  <c r="K118" i="7" s="1"/>
  <c r="K117" i="7" s="1"/>
  <c r="L119" i="7"/>
  <c r="L121" i="7"/>
  <c r="L122" i="7"/>
  <c r="I123" i="7"/>
  <c r="I122" i="7" s="1"/>
  <c r="I121" i="7" s="1"/>
  <c r="J123" i="7"/>
  <c r="J122" i="7" s="1"/>
  <c r="J121" i="7" s="1"/>
  <c r="K123" i="7"/>
  <c r="K122" i="7" s="1"/>
  <c r="K121" i="7" s="1"/>
  <c r="L123" i="7"/>
  <c r="L125" i="7"/>
  <c r="L126" i="7"/>
  <c r="I127" i="7"/>
  <c r="I126" i="7" s="1"/>
  <c r="I125" i="7" s="1"/>
  <c r="J127" i="7"/>
  <c r="J126" i="7" s="1"/>
  <c r="J125" i="7" s="1"/>
  <c r="K127" i="7"/>
  <c r="K126" i="7" s="1"/>
  <c r="K125" i="7" s="1"/>
  <c r="L127" i="7"/>
  <c r="L129" i="7"/>
  <c r="L130" i="7"/>
  <c r="I131" i="7"/>
  <c r="I130" i="7" s="1"/>
  <c r="I129" i="7" s="1"/>
  <c r="J131" i="7"/>
  <c r="J130" i="7" s="1"/>
  <c r="J129" i="7" s="1"/>
  <c r="K131" i="7"/>
  <c r="K130" i="7" s="1"/>
  <c r="K129" i="7" s="1"/>
  <c r="L131" i="7"/>
  <c r="L133" i="7"/>
  <c r="L134" i="7"/>
  <c r="I135" i="7"/>
  <c r="I134" i="7" s="1"/>
  <c r="I133" i="7" s="1"/>
  <c r="J135" i="7"/>
  <c r="J134" i="7" s="1"/>
  <c r="J133" i="7" s="1"/>
  <c r="K135" i="7"/>
  <c r="K134" i="7" s="1"/>
  <c r="K133" i="7" s="1"/>
  <c r="L135" i="7"/>
  <c r="I139" i="7"/>
  <c r="I138" i="7" s="1"/>
  <c r="J139" i="7"/>
  <c r="J138" i="7" s="1"/>
  <c r="J137" i="7" s="1"/>
  <c r="I140" i="7"/>
  <c r="J140" i="7"/>
  <c r="K140" i="7"/>
  <c r="K139" i="7" s="1"/>
  <c r="K138" i="7" s="1"/>
  <c r="L140" i="7"/>
  <c r="L139" i="7" s="1"/>
  <c r="L138" i="7" s="1"/>
  <c r="L137" i="7" s="1"/>
  <c r="I144" i="7"/>
  <c r="I143" i="7" s="1"/>
  <c r="J144" i="7"/>
  <c r="J143" i="7" s="1"/>
  <c r="I145" i="7"/>
  <c r="J145" i="7"/>
  <c r="K145" i="7"/>
  <c r="K144" i="7" s="1"/>
  <c r="K143" i="7" s="1"/>
  <c r="L145" i="7"/>
  <c r="L144" i="7" s="1"/>
  <c r="L143" i="7" s="1"/>
  <c r="L148" i="7"/>
  <c r="I149" i="7"/>
  <c r="I148" i="7" s="1"/>
  <c r="J149" i="7"/>
  <c r="J148" i="7" s="1"/>
  <c r="K149" i="7"/>
  <c r="K148" i="7" s="1"/>
  <c r="L149" i="7"/>
  <c r="L151" i="7"/>
  <c r="L152" i="7"/>
  <c r="I153" i="7"/>
  <c r="I152" i="7" s="1"/>
  <c r="I151" i="7" s="1"/>
  <c r="J153" i="7"/>
  <c r="J152" i="7" s="1"/>
  <c r="J151" i="7" s="1"/>
  <c r="K153" i="7"/>
  <c r="K152" i="7" s="1"/>
  <c r="K151" i="7" s="1"/>
  <c r="L153" i="7"/>
  <c r="I158" i="7"/>
  <c r="J158" i="7"/>
  <c r="I159" i="7"/>
  <c r="J159" i="7"/>
  <c r="K159" i="7"/>
  <c r="K158" i="7" s="1"/>
  <c r="K157" i="7" s="1"/>
  <c r="K156" i="7" s="1"/>
  <c r="L159" i="7"/>
  <c r="L158" i="7" s="1"/>
  <c r="L157" i="7" s="1"/>
  <c r="L156" i="7" s="1"/>
  <c r="I164" i="7"/>
  <c r="I163" i="7" s="1"/>
  <c r="J164" i="7"/>
  <c r="J163" i="7" s="1"/>
  <c r="K164" i="7"/>
  <c r="K163" i="7" s="1"/>
  <c r="L164" i="7"/>
  <c r="L163" i="7" s="1"/>
  <c r="I168" i="7"/>
  <c r="I167" i="7" s="1"/>
  <c r="I166" i="7" s="1"/>
  <c r="J168" i="7"/>
  <c r="J167" i="7" s="1"/>
  <c r="J166" i="7" s="1"/>
  <c r="I169" i="7"/>
  <c r="J169" i="7"/>
  <c r="K169" i="7"/>
  <c r="K168" i="7" s="1"/>
  <c r="K167" i="7" s="1"/>
  <c r="L169" i="7"/>
  <c r="L168" i="7" s="1"/>
  <c r="L167" i="7" s="1"/>
  <c r="I172" i="7"/>
  <c r="I171" i="7" s="1"/>
  <c r="J172" i="7"/>
  <c r="J171" i="7" s="1"/>
  <c r="I173" i="7"/>
  <c r="J173" i="7"/>
  <c r="K173" i="7"/>
  <c r="K172" i="7" s="1"/>
  <c r="L173" i="7"/>
  <c r="L172" i="7" s="1"/>
  <c r="L171" i="7" s="1"/>
  <c r="L177" i="7"/>
  <c r="I178" i="7"/>
  <c r="I177" i="7" s="1"/>
  <c r="J178" i="7"/>
  <c r="J177" i="7" s="1"/>
  <c r="K178" i="7"/>
  <c r="K177" i="7" s="1"/>
  <c r="L178" i="7"/>
  <c r="K185" i="7"/>
  <c r="L185" i="7"/>
  <c r="I186" i="7"/>
  <c r="I185" i="7" s="1"/>
  <c r="J186" i="7"/>
  <c r="J185" i="7" s="1"/>
  <c r="K186" i="7"/>
  <c r="L186" i="7"/>
  <c r="I188" i="7"/>
  <c r="J188" i="7"/>
  <c r="I189" i="7"/>
  <c r="J189" i="7"/>
  <c r="K189" i="7"/>
  <c r="K188" i="7" s="1"/>
  <c r="L189" i="7"/>
  <c r="L188" i="7" s="1"/>
  <c r="L193" i="7"/>
  <c r="I194" i="7"/>
  <c r="I193" i="7" s="1"/>
  <c r="J194" i="7"/>
  <c r="J193" i="7" s="1"/>
  <c r="K194" i="7"/>
  <c r="K193" i="7" s="1"/>
  <c r="L194" i="7"/>
  <c r="K199" i="7"/>
  <c r="L199" i="7"/>
  <c r="I200" i="7"/>
  <c r="I199" i="7" s="1"/>
  <c r="J200" i="7"/>
  <c r="J199" i="7" s="1"/>
  <c r="K200" i="7"/>
  <c r="L200" i="7"/>
  <c r="I204" i="7"/>
  <c r="I205" i="7"/>
  <c r="J205" i="7"/>
  <c r="J204" i="7" s="1"/>
  <c r="K205" i="7"/>
  <c r="K204" i="7" s="1"/>
  <c r="L205" i="7"/>
  <c r="L204" i="7" s="1"/>
  <c r="I209" i="7"/>
  <c r="I208" i="7" s="1"/>
  <c r="I207" i="7" s="1"/>
  <c r="J209" i="7"/>
  <c r="J208" i="7" s="1"/>
  <c r="J207" i="7" s="1"/>
  <c r="K209" i="7"/>
  <c r="K208" i="7" s="1"/>
  <c r="K207" i="7" s="1"/>
  <c r="L209" i="7"/>
  <c r="L208" i="7" s="1"/>
  <c r="L207" i="7" s="1"/>
  <c r="I216" i="7"/>
  <c r="I215" i="7" s="1"/>
  <c r="I214" i="7" s="1"/>
  <c r="J216" i="7"/>
  <c r="J215" i="7" s="1"/>
  <c r="K216" i="7"/>
  <c r="K215" i="7" s="1"/>
  <c r="K214" i="7" s="1"/>
  <c r="L216" i="7"/>
  <c r="L215" i="7" s="1"/>
  <c r="L214" i="7" s="1"/>
  <c r="L218" i="7"/>
  <c r="I219" i="7"/>
  <c r="I218" i="7" s="1"/>
  <c r="J219" i="7"/>
  <c r="J218" i="7" s="1"/>
  <c r="K219" i="7"/>
  <c r="K218" i="7" s="1"/>
  <c r="L219" i="7"/>
  <c r="L226" i="7"/>
  <c r="L227" i="7"/>
  <c r="I228" i="7"/>
  <c r="I227" i="7" s="1"/>
  <c r="I226" i="7" s="1"/>
  <c r="J228" i="7"/>
  <c r="J227" i="7" s="1"/>
  <c r="J226" i="7" s="1"/>
  <c r="K228" i="7"/>
  <c r="K227" i="7" s="1"/>
  <c r="K226" i="7" s="1"/>
  <c r="L228" i="7"/>
  <c r="L230" i="7"/>
  <c r="L231" i="7"/>
  <c r="I232" i="7"/>
  <c r="I231" i="7" s="1"/>
  <c r="I230" i="7" s="1"/>
  <c r="J232" i="7"/>
  <c r="J231" i="7" s="1"/>
  <c r="J230" i="7" s="1"/>
  <c r="K232" i="7"/>
  <c r="K231" i="7" s="1"/>
  <c r="K230" i="7" s="1"/>
  <c r="L232" i="7"/>
  <c r="I238" i="7"/>
  <c r="J238" i="7"/>
  <c r="I239" i="7"/>
  <c r="J239" i="7"/>
  <c r="K239" i="7"/>
  <c r="K238" i="7" s="1"/>
  <c r="L239" i="7"/>
  <c r="L238" i="7" s="1"/>
  <c r="I241" i="7"/>
  <c r="J241" i="7"/>
  <c r="K241" i="7"/>
  <c r="L241" i="7"/>
  <c r="I244" i="7"/>
  <c r="J244" i="7"/>
  <c r="K244" i="7"/>
  <c r="L244" i="7"/>
  <c r="K247" i="7"/>
  <c r="L247" i="7"/>
  <c r="I248" i="7"/>
  <c r="I247" i="7" s="1"/>
  <c r="J248" i="7"/>
  <c r="J247" i="7" s="1"/>
  <c r="K248" i="7"/>
  <c r="L248" i="7"/>
  <c r="I252" i="7"/>
  <c r="I251" i="7" s="1"/>
  <c r="J252" i="7"/>
  <c r="J251" i="7" s="1"/>
  <c r="K252" i="7"/>
  <c r="K251" i="7" s="1"/>
  <c r="L252" i="7"/>
  <c r="L251" i="7" s="1"/>
  <c r="L255" i="7"/>
  <c r="I256" i="7"/>
  <c r="I255" i="7" s="1"/>
  <c r="J256" i="7"/>
  <c r="J255" i="7" s="1"/>
  <c r="K256" i="7"/>
  <c r="K255" i="7" s="1"/>
  <c r="L256" i="7"/>
  <c r="I259" i="7"/>
  <c r="K259" i="7"/>
  <c r="L259" i="7"/>
  <c r="I260" i="7"/>
  <c r="J260" i="7"/>
  <c r="J259" i="7" s="1"/>
  <c r="K260" i="7"/>
  <c r="L260" i="7"/>
  <c r="I263" i="7"/>
  <c r="I262" i="7" s="1"/>
  <c r="J263" i="7"/>
  <c r="J262" i="7" s="1"/>
  <c r="K263" i="7"/>
  <c r="K262" i="7" s="1"/>
  <c r="L263" i="7"/>
  <c r="L262" i="7" s="1"/>
  <c r="L265" i="7"/>
  <c r="I266" i="7"/>
  <c r="I265" i="7" s="1"/>
  <c r="J266" i="7"/>
  <c r="J265" i="7" s="1"/>
  <c r="K266" i="7"/>
  <c r="K265" i="7" s="1"/>
  <c r="L266" i="7"/>
  <c r="L270" i="7"/>
  <c r="I271" i="7"/>
  <c r="I270" i="7" s="1"/>
  <c r="J271" i="7"/>
  <c r="J270" i="7" s="1"/>
  <c r="K271" i="7"/>
  <c r="K270" i="7" s="1"/>
  <c r="L271" i="7"/>
  <c r="I273" i="7"/>
  <c r="J273" i="7"/>
  <c r="K273" i="7"/>
  <c r="L273" i="7"/>
  <c r="I276" i="7"/>
  <c r="J276" i="7"/>
  <c r="K276" i="7"/>
  <c r="L276" i="7"/>
  <c r="I280" i="7"/>
  <c r="I279" i="7" s="1"/>
  <c r="J280" i="7"/>
  <c r="J279" i="7" s="1"/>
  <c r="K280" i="7"/>
  <c r="K279" i="7" s="1"/>
  <c r="L280" i="7"/>
  <c r="L279" i="7" s="1"/>
  <c r="L283" i="7"/>
  <c r="I284" i="7"/>
  <c r="I283" i="7" s="1"/>
  <c r="J284" i="7"/>
  <c r="J283" i="7" s="1"/>
  <c r="K284" i="7"/>
  <c r="K283" i="7" s="1"/>
  <c r="L284" i="7"/>
  <c r="I287" i="7"/>
  <c r="K287" i="7"/>
  <c r="L287" i="7"/>
  <c r="I288" i="7"/>
  <c r="J288" i="7"/>
  <c r="J287" i="7" s="1"/>
  <c r="K288" i="7"/>
  <c r="L288" i="7"/>
  <c r="I292" i="7"/>
  <c r="I291" i="7" s="1"/>
  <c r="J292" i="7"/>
  <c r="J291" i="7" s="1"/>
  <c r="K292" i="7"/>
  <c r="K291" i="7" s="1"/>
  <c r="L292" i="7"/>
  <c r="L291" i="7" s="1"/>
  <c r="L294" i="7"/>
  <c r="I295" i="7"/>
  <c r="I294" i="7" s="1"/>
  <c r="J295" i="7"/>
  <c r="J294" i="7" s="1"/>
  <c r="K295" i="7"/>
  <c r="K294" i="7" s="1"/>
  <c r="L295" i="7"/>
  <c r="I297" i="7"/>
  <c r="K297" i="7"/>
  <c r="L297" i="7"/>
  <c r="I298" i="7"/>
  <c r="J298" i="7"/>
  <c r="J297" i="7" s="1"/>
  <c r="K298" i="7"/>
  <c r="L298" i="7"/>
  <c r="I304" i="7"/>
  <c r="I303" i="7" s="1"/>
  <c r="J304" i="7"/>
  <c r="J303" i="7" s="1"/>
  <c r="K304" i="7"/>
  <c r="K303" i="7" s="1"/>
  <c r="L304" i="7"/>
  <c r="I306" i="7"/>
  <c r="J306" i="7"/>
  <c r="K306" i="7"/>
  <c r="L306" i="7"/>
  <c r="L303" i="7" s="1"/>
  <c r="I309" i="7"/>
  <c r="J309" i="7"/>
  <c r="K309" i="7"/>
  <c r="L309" i="7"/>
  <c r="I313" i="7"/>
  <c r="I312" i="7" s="1"/>
  <c r="J313" i="7"/>
  <c r="J312" i="7" s="1"/>
  <c r="K313" i="7"/>
  <c r="K312" i="7" s="1"/>
  <c r="L313" i="7"/>
  <c r="L312" i="7" s="1"/>
  <c r="L316" i="7"/>
  <c r="I317" i="7"/>
  <c r="I316" i="7" s="1"/>
  <c r="J317" i="7"/>
  <c r="J316" i="7" s="1"/>
  <c r="K317" i="7"/>
  <c r="K316" i="7" s="1"/>
  <c r="L317" i="7"/>
  <c r="K320" i="7"/>
  <c r="L320" i="7"/>
  <c r="I321" i="7"/>
  <c r="I320" i="7" s="1"/>
  <c r="J321" i="7"/>
  <c r="J320" i="7" s="1"/>
  <c r="K321" i="7"/>
  <c r="L321" i="7"/>
  <c r="I325" i="7"/>
  <c r="I324" i="7" s="1"/>
  <c r="J325" i="7"/>
  <c r="J324" i="7" s="1"/>
  <c r="K325" i="7"/>
  <c r="K324" i="7" s="1"/>
  <c r="L325" i="7"/>
  <c r="L324" i="7" s="1"/>
  <c r="J327" i="7"/>
  <c r="L327" i="7"/>
  <c r="I328" i="7"/>
  <c r="I327" i="7" s="1"/>
  <c r="J328" i="7"/>
  <c r="K328" i="7"/>
  <c r="K327" i="7" s="1"/>
  <c r="L328" i="7"/>
  <c r="I330" i="7"/>
  <c r="K330" i="7"/>
  <c r="L330" i="7"/>
  <c r="I331" i="7"/>
  <c r="J331" i="7"/>
  <c r="J330" i="7" s="1"/>
  <c r="K331" i="7"/>
  <c r="L331" i="7"/>
  <c r="I335" i="7"/>
  <c r="I334" i="7" s="1"/>
  <c r="K335" i="7"/>
  <c r="L335" i="7"/>
  <c r="I336" i="7"/>
  <c r="J336" i="7"/>
  <c r="J335" i="7" s="1"/>
  <c r="K336" i="7"/>
  <c r="L336" i="7"/>
  <c r="I338" i="7"/>
  <c r="J338" i="7"/>
  <c r="K338" i="7"/>
  <c r="L338" i="7"/>
  <c r="I341" i="7"/>
  <c r="J341" i="7"/>
  <c r="K341" i="7"/>
  <c r="L341" i="7"/>
  <c r="J344" i="7"/>
  <c r="L344" i="7"/>
  <c r="I345" i="7"/>
  <c r="I344" i="7" s="1"/>
  <c r="J345" i="7"/>
  <c r="K345" i="7"/>
  <c r="K344" i="7" s="1"/>
  <c r="L345" i="7"/>
  <c r="I348" i="7"/>
  <c r="L348" i="7"/>
  <c r="I349" i="7"/>
  <c r="J349" i="7"/>
  <c r="J348" i="7" s="1"/>
  <c r="K349" i="7"/>
  <c r="K348" i="7" s="1"/>
  <c r="L349" i="7"/>
  <c r="I353" i="7"/>
  <c r="I352" i="7" s="1"/>
  <c r="J353" i="7"/>
  <c r="J352" i="7" s="1"/>
  <c r="K353" i="7"/>
  <c r="K352" i="7" s="1"/>
  <c r="L353" i="7"/>
  <c r="L352" i="7" s="1"/>
  <c r="L356" i="7"/>
  <c r="I357" i="7"/>
  <c r="I356" i="7" s="1"/>
  <c r="J357" i="7"/>
  <c r="J356" i="7" s="1"/>
  <c r="K357" i="7"/>
  <c r="K356" i="7" s="1"/>
  <c r="L357" i="7"/>
  <c r="I359" i="7"/>
  <c r="K359" i="7"/>
  <c r="L359" i="7"/>
  <c r="I360" i="7"/>
  <c r="J360" i="7"/>
  <c r="J359" i="7" s="1"/>
  <c r="K360" i="7"/>
  <c r="L360" i="7"/>
  <c r="J362" i="7"/>
  <c r="I363" i="7"/>
  <c r="I362" i="7" s="1"/>
  <c r="J363" i="7"/>
  <c r="K363" i="7"/>
  <c r="K362" i="7" s="1"/>
  <c r="L363" i="7"/>
  <c r="L362" i="7" s="1"/>
  <c r="I35" i="6"/>
  <c r="I34" i="6" s="1"/>
  <c r="I33" i="6" s="1"/>
  <c r="I36" i="6"/>
  <c r="J36" i="6"/>
  <c r="J35" i="6" s="1"/>
  <c r="J34" i="6" s="1"/>
  <c r="J33" i="6" s="1"/>
  <c r="K36" i="6"/>
  <c r="K35" i="6" s="1"/>
  <c r="K34" i="6" s="1"/>
  <c r="L36" i="6"/>
  <c r="L35" i="6" s="1"/>
  <c r="L34" i="6" s="1"/>
  <c r="I38" i="6"/>
  <c r="J38" i="6"/>
  <c r="K38" i="6"/>
  <c r="L38" i="6"/>
  <c r="L41" i="6"/>
  <c r="L40" i="6" s="1"/>
  <c r="I42" i="6"/>
  <c r="I41" i="6" s="1"/>
  <c r="I40" i="6" s="1"/>
  <c r="J42" i="6"/>
  <c r="J41" i="6" s="1"/>
  <c r="J40" i="6" s="1"/>
  <c r="K42" i="6"/>
  <c r="K41" i="6" s="1"/>
  <c r="K40" i="6" s="1"/>
  <c r="L42" i="6"/>
  <c r="L45" i="6"/>
  <c r="L44" i="6" s="1"/>
  <c r="K46" i="6"/>
  <c r="K45" i="6" s="1"/>
  <c r="K44" i="6" s="1"/>
  <c r="L46" i="6"/>
  <c r="I47" i="6"/>
  <c r="I46" i="6" s="1"/>
  <c r="I45" i="6" s="1"/>
  <c r="I44" i="6" s="1"/>
  <c r="J47" i="6"/>
  <c r="J46" i="6" s="1"/>
  <c r="J45" i="6" s="1"/>
  <c r="J44" i="6" s="1"/>
  <c r="K47" i="6"/>
  <c r="L47" i="6"/>
  <c r="I65" i="6"/>
  <c r="J65" i="6"/>
  <c r="I66" i="6"/>
  <c r="J66" i="6"/>
  <c r="K66" i="6"/>
  <c r="K65" i="6" s="1"/>
  <c r="L66" i="6"/>
  <c r="L65" i="6" s="1"/>
  <c r="L64" i="6" s="1"/>
  <c r="L63" i="6" s="1"/>
  <c r="J70" i="6"/>
  <c r="K70" i="6"/>
  <c r="L70" i="6"/>
  <c r="I71" i="6"/>
  <c r="I70" i="6" s="1"/>
  <c r="J71" i="6"/>
  <c r="K71" i="6"/>
  <c r="L71" i="6"/>
  <c r="L75" i="6"/>
  <c r="I76" i="6"/>
  <c r="I75" i="6" s="1"/>
  <c r="J76" i="6"/>
  <c r="J75" i="6" s="1"/>
  <c r="K76" i="6"/>
  <c r="K75" i="6" s="1"/>
  <c r="L76" i="6"/>
  <c r="L81" i="6"/>
  <c r="L80" i="6" s="1"/>
  <c r="I82" i="6"/>
  <c r="I81" i="6" s="1"/>
  <c r="I80" i="6" s="1"/>
  <c r="J82" i="6"/>
  <c r="J81" i="6" s="1"/>
  <c r="J80" i="6" s="1"/>
  <c r="K82" i="6"/>
  <c r="K81" i="6" s="1"/>
  <c r="K80" i="6" s="1"/>
  <c r="L82" i="6"/>
  <c r="L85" i="6"/>
  <c r="L84" i="6" s="1"/>
  <c r="J86" i="6"/>
  <c r="J85" i="6" s="1"/>
  <c r="J84" i="6" s="1"/>
  <c r="K86" i="6"/>
  <c r="K85" i="6" s="1"/>
  <c r="K84" i="6" s="1"/>
  <c r="L86" i="6"/>
  <c r="I87" i="6"/>
  <c r="I86" i="6" s="1"/>
  <c r="I85" i="6" s="1"/>
  <c r="I84" i="6" s="1"/>
  <c r="J87" i="6"/>
  <c r="K87" i="6"/>
  <c r="L87" i="6"/>
  <c r="I93" i="6"/>
  <c r="I92" i="6" s="1"/>
  <c r="I94" i="6"/>
  <c r="J94" i="6"/>
  <c r="J93" i="6" s="1"/>
  <c r="J92" i="6" s="1"/>
  <c r="K94" i="6"/>
  <c r="K93" i="6" s="1"/>
  <c r="K92" i="6" s="1"/>
  <c r="L94" i="6"/>
  <c r="L93" i="6" s="1"/>
  <c r="L92" i="6" s="1"/>
  <c r="L91" i="6" s="1"/>
  <c r="I98" i="6"/>
  <c r="I97" i="6" s="1"/>
  <c r="I99" i="6"/>
  <c r="J99" i="6"/>
  <c r="J98" i="6" s="1"/>
  <c r="J97" i="6" s="1"/>
  <c r="K99" i="6"/>
  <c r="K98" i="6" s="1"/>
  <c r="K97" i="6" s="1"/>
  <c r="L99" i="6"/>
  <c r="L98" i="6" s="1"/>
  <c r="L97" i="6" s="1"/>
  <c r="I103" i="6"/>
  <c r="I102" i="6" s="1"/>
  <c r="I104" i="6"/>
  <c r="J104" i="6"/>
  <c r="J103" i="6" s="1"/>
  <c r="K104" i="6"/>
  <c r="K103" i="6" s="1"/>
  <c r="K102" i="6" s="1"/>
  <c r="L104" i="6"/>
  <c r="L103" i="6" s="1"/>
  <c r="L102" i="6" s="1"/>
  <c r="K107" i="6"/>
  <c r="L107" i="6"/>
  <c r="I108" i="6"/>
  <c r="I107" i="6" s="1"/>
  <c r="J108" i="6"/>
  <c r="J107" i="6" s="1"/>
  <c r="K108" i="6"/>
  <c r="L108" i="6"/>
  <c r="I113" i="6"/>
  <c r="I112" i="6" s="1"/>
  <c r="I114" i="6"/>
  <c r="J114" i="6"/>
  <c r="J113" i="6" s="1"/>
  <c r="J112" i="6" s="1"/>
  <c r="K114" i="6"/>
  <c r="K113" i="6" s="1"/>
  <c r="K112" i="6" s="1"/>
  <c r="L114" i="6"/>
  <c r="L113" i="6" s="1"/>
  <c r="L112" i="6" s="1"/>
  <c r="I118" i="6"/>
  <c r="I117" i="6" s="1"/>
  <c r="I119" i="6"/>
  <c r="J119" i="6"/>
  <c r="J118" i="6" s="1"/>
  <c r="J117" i="6" s="1"/>
  <c r="K119" i="6"/>
  <c r="K118" i="6" s="1"/>
  <c r="K117" i="6" s="1"/>
  <c r="L119" i="6"/>
  <c r="L118" i="6" s="1"/>
  <c r="L117" i="6" s="1"/>
  <c r="I122" i="6"/>
  <c r="I121" i="6" s="1"/>
  <c r="I123" i="6"/>
  <c r="J123" i="6"/>
  <c r="J122" i="6" s="1"/>
  <c r="J121" i="6" s="1"/>
  <c r="K123" i="6"/>
  <c r="K122" i="6" s="1"/>
  <c r="K121" i="6" s="1"/>
  <c r="L123" i="6"/>
  <c r="L122" i="6" s="1"/>
  <c r="L121" i="6" s="1"/>
  <c r="I126" i="6"/>
  <c r="I125" i="6" s="1"/>
  <c r="I127" i="6"/>
  <c r="J127" i="6"/>
  <c r="J126" i="6" s="1"/>
  <c r="J125" i="6" s="1"/>
  <c r="K127" i="6"/>
  <c r="K126" i="6" s="1"/>
  <c r="K125" i="6" s="1"/>
  <c r="L127" i="6"/>
  <c r="L126" i="6" s="1"/>
  <c r="L125" i="6" s="1"/>
  <c r="I130" i="6"/>
  <c r="I129" i="6" s="1"/>
  <c r="I131" i="6"/>
  <c r="J131" i="6"/>
  <c r="J130" i="6" s="1"/>
  <c r="J129" i="6" s="1"/>
  <c r="K131" i="6"/>
  <c r="K130" i="6" s="1"/>
  <c r="K129" i="6" s="1"/>
  <c r="L131" i="6"/>
  <c r="L130" i="6" s="1"/>
  <c r="L129" i="6" s="1"/>
  <c r="I134" i="6"/>
  <c r="I133" i="6" s="1"/>
  <c r="I135" i="6"/>
  <c r="J135" i="6"/>
  <c r="J134" i="6" s="1"/>
  <c r="J133" i="6" s="1"/>
  <c r="K135" i="6"/>
  <c r="K134" i="6" s="1"/>
  <c r="K133" i="6" s="1"/>
  <c r="L135" i="6"/>
  <c r="L134" i="6" s="1"/>
  <c r="L133" i="6" s="1"/>
  <c r="L139" i="6"/>
  <c r="L138" i="6" s="1"/>
  <c r="I140" i="6"/>
  <c r="I139" i="6" s="1"/>
  <c r="I138" i="6" s="1"/>
  <c r="I137" i="6" s="1"/>
  <c r="J140" i="6"/>
  <c r="J139" i="6" s="1"/>
  <c r="J138" i="6" s="1"/>
  <c r="K140" i="6"/>
  <c r="K139" i="6" s="1"/>
  <c r="K138" i="6" s="1"/>
  <c r="L140" i="6"/>
  <c r="L144" i="6"/>
  <c r="L143" i="6" s="1"/>
  <c r="I145" i="6"/>
  <c r="I144" i="6" s="1"/>
  <c r="I143" i="6" s="1"/>
  <c r="J145" i="6"/>
  <c r="J144" i="6" s="1"/>
  <c r="J143" i="6" s="1"/>
  <c r="K145" i="6"/>
  <c r="K144" i="6" s="1"/>
  <c r="K143" i="6" s="1"/>
  <c r="L145" i="6"/>
  <c r="I148" i="6"/>
  <c r="I149" i="6"/>
  <c r="J149" i="6"/>
  <c r="J148" i="6" s="1"/>
  <c r="K149" i="6"/>
  <c r="K148" i="6" s="1"/>
  <c r="L149" i="6"/>
  <c r="L148" i="6" s="1"/>
  <c r="I152" i="6"/>
  <c r="I151" i="6" s="1"/>
  <c r="I153" i="6"/>
  <c r="J153" i="6"/>
  <c r="J152" i="6" s="1"/>
  <c r="J151" i="6" s="1"/>
  <c r="K153" i="6"/>
  <c r="K152" i="6" s="1"/>
  <c r="K151" i="6" s="1"/>
  <c r="L153" i="6"/>
  <c r="L152" i="6" s="1"/>
  <c r="L151" i="6" s="1"/>
  <c r="L158" i="6"/>
  <c r="I159" i="6"/>
  <c r="I158" i="6" s="1"/>
  <c r="I157" i="6" s="1"/>
  <c r="I156" i="6" s="1"/>
  <c r="J159" i="6"/>
  <c r="J158" i="6" s="1"/>
  <c r="K159" i="6"/>
  <c r="K158" i="6" s="1"/>
  <c r="K157" i="6" s="1"/>
  <c r="K156" i="6" s="1"/>
  <c r="L159" i="6"/>
  <c r="I163" i="6"/>
  <c r="I164" i="6"/>
  <c r="J164" i="6"/>
  <c r="J163" i="6" s="1"/>
  <c r="K164" i="6"/>
  <c r="K163" i="6" s="1"/>
  <c r="L164" i="6"/>
  <c r="L163" i="6" s="1"/>
  <c r="L168" i="6"/>
  <c r="L167" i="6" s="1"/>
  <c r="L166" i="6" s="1"/>
  <c r="I169" i="6"/>
  <c r="I168" i="6" s="1"/>
  <c r="I167" i="6" s="1"/>
  <c r="J169" i="6"/>
  <c r="J168" i="6" s="1"/>
  <c r="J167" i="6" s="1"/>
  <c r="K169" i="6"/>
  <c r="K168" i="6" s="1"/>
  <c r="K167" i="6" s="1"/>
  <c r="L169" i="6"/>
  <c r="L172" i="6"/>
  <c r="L171" i="6" s="1"/>
  <c r="I173" i="6"/>
  <c r="I172" i="6" s="1"/>
  <c r="I171" i="6" s="1"/>
  <c r="J173" i="6"/>
  <c r="J172" i="6" s="1"/>
  <c r="J171" i="6" s="1"/>
  <c r="K173" i="6"/>
  <c r="K172" i="6" s="1"/>
  <c r="L173" i="6"/>
  <c r="I177" i="6"/>
  <c r="I178" i="6"/>
  <c r="J178" i="6"/>
  <c r="J177" i="6" s="1"/>
  <c r="K178" i="6"/>
  <c r="K177" i="6" s="1"/>
  <c r="L178" i="6"/>
  <c r="L177" i="6" s="1"/>
  <c r="K185" i="6"/>
  <c r="I186" i="6"/>
  <c r="I185" i="6" s="1"/>
  <c r="J186" i="6"/>
  <c r="J185" i="6" s="1"/>
  <c r="K186" i="6"/>
  <c r="L186" i="6"/>
  <c r="L185" i="6" s="1"/>
  <c r="L184" i="6" s="1"/>
  <c r="L183" i="6" s="1"/>
  <c r="I188" i="6"/>
  <c r="L188" i="6"/>
  <c r="I189" i="6"/>
  <c r="J189" i="6"/>
  <c r="J188" i="6" s="1"/>
  <c r="K189" i="6"/>
  <c r="K188" i="6" s="1"/>
  <c r="L189" i="6"/>
  <c r="I193" i="6"/>
  <c r="I194" i="6"/>
  <c r="J194" i="6"/>
  <c r="J193" i="6" s="1"/>
  <c r="K194" i="6"/>
  <c r="K193" i="6" s="1"/>
  <c r="L194" i="6"/>
  <c r="L193" i="6" s="1"/>
  <c r="K199" i="6"/>
  <c r="I200" i="6"/>
  <c r="I199" i="6" s="1"/>
  <c r="J200" i="6"/>
  <c r="J199" i="6" s="1"/>
  <c r="K200" i="6"/>
  <c r="L200" i="6"/>
  <c r="L199" i="6" s="1"/>
  <c r="I204" i="6"/>
  <c r="L204" i="6"/>
  <c r="I205" i="6"/>
  <c r="J205" i="6"/>
  <c r="J204" i="6" s="1"/>
  <c r="K205" i="6"/>
  <c r="K204" i="6" s="1"/>
  <c r="L205" i="6"/>
  <c r="L208" i="6"/>
  <c r="L207" i="6" s="1"/>
  <c r="I209" i="6"/>
  <c r="I208" i="6" s="1"/>
  <c r="I207" i="6" s="1"/>
  <c r="J209" i="6"/>
  <c r="J208" i="6" s="1"/>
  <c r="J207" i="6" s="1"/>
  <c r="K209" i="6"/>
  <c r="K208" i="6" s="1"/>
  <c r="K207" i="6" s="1"/>
  <c r="L209" i="6"/>
  <c r="L215" i="6"/>
  <c r="L214" i="6" s="1"/>
  <c r="I216" i="6"/>
  <c r="I215" i="6" s="1"/>
  <c r="I214" i="6" s="1"/>
  <c r="J216" i="6"/>
  <c r="J215" i="6" s="1"/>
  <c r="K216" i="6"/>
  <c r="K215" i="6" s="1"/>
  <c r="L216" i="6"/>
  <c r="I218" i="6"/>
  <c r="I219" i="6"/>
  <c r="J219" i="6"/>
  <c r="J218" i="6" s="1"/>
  <c r="K219" i="6"/>
  <c r="K218" i="6" s="1"/>
  <c r="L219" i="6"/>
  <c r="L218" i="6" s="1"/>
  <c r="I227" i="6"/>
  <c r="I226" i="6" s="1"/>
  <c r="I228" i="6"/>
  <c r="J228" i="6"/>
  <c r="J227" i="6" s="1"/>
  <c r="J226" i="6" s="1"/>
  <c r="K228" i="6"/>
  <c r="K227" i="6" s="1"/>
  <c r="K226" i="6" s="1"/>
  <c r="L228" i="6"/>
  <c r="L227" i="6" s="1"/>
  <c r="L226" i="6" s="1"/>
  <c r="I231" i="6"/>
  <c r="I230" i="6" s="1"/>
  <c r="I232" i="6"/>
  <c r="J232" i="6"/>
  <c r="J231" i="6" s="1"/>
  <c r="J230" i="6" s="1"/>
  <c r="K232" i="6"/>
  <c r="K231" i="6" s="1"/>
  <c r="K230" i="6" s="1"/>
  <c r="L232" i="6"/>
  <c r="L231" i="6" s="1"/>
  <c r="L230" i="6" s="1"/>
  <c r="I238" i="6"/>
  <c r="J238" i="6"/>
  <c r="L238" i="6"/>
  <c r="I239" i="6"/>
  <c r="J239" i="6"/>
  <c r="K239" i="6"/>
  <c r="K238" i="6" s="1"/>
  <c r="L239" i="6"/>
  <c r="I241" i="6"/>
  <c r="J241" i="6"/>
  <c r="K241" i="6"/>
  <c r="L241" i="6"/>
  <c r="I244" i="6"/>
  <c r="J244" i="6"/>
  <c r="K244" i="6"/>
  <c r="L244" i="6"/>
  <c r="K247" i="6"/>
  <c r="I248" i="6"/>
  <c r="I247" i="6" s="1"/>
  <c r="I237" i="6" s="1"/>
  <c r="J248" i="6"/>
  <c r="J247" i="6" s="1"/>
  <c r="K248" i="6"/>
  <c r="L248" i="6"/>
  <c r="L247" i="6" s="1"/>
  <c r="I251" i="6"/>
  <c r="J251" i="6"/>
  <c r="L251" i="6"/>
  <c r="I252" i="6"/>
  <c r="J252" i="6"/>
  <c r="K252" i="6"/>
  <c r="K251" i="6" s="1"/>
  <c r="L252" i="6"/>
  <c r="I255" i="6"/>
  <c r="I256" i="6"/>
  <c r="J256" i="6"/>
  <c r="J255" i="6" s="1"/>
  <c r="K256" i="6"/>
  <c r="K255" i="6" s="1"/>
  <c r="L256" i="6"/>
  <c r="L255" i="6" s="1"/>
  <c r="J259" i="6"/>
  <c r="K259" i="6"/>
  <c r="I260" i="6"/>
  <c r="I259" i="6" s="1"/>
  <c r="J260" i="6"/>
  <c r="K260" i="6"/>
  <c r="L260" i="6"/>
  <c r="L259" i="6" s="1"/>
  <c r="I262" i="6"/>
  <c r="L262" i="6"/>
  <c r="I263" i="6"/>
  <c r="J263" i="6"/>
  <c r="J262" i="6" s="1"/>
  <c r="K263" i="6"/>
  <c r="K262" i="6" s="1"/>
  <c r="L263" i="6"/>
  <c r="I265" i="6"/>
  <c r="I266" i="6"/>
  <c r="J266" i="6"/>
  <c r="J265" i="6" s="1"/>
  <c r="K266" i="6"/>
  <c r="K265" i="6" s="1"/>
  <c r="L266" i="6"/>
  <c r="L265" i="6" s="1"/>
  <c r="I270" i="6"/>
  <c r="I271" i="6"/>
  <c r="J271" i="6"/>
  <c r="J270" i="6" s="1"/>
  <c r="K271" i="6"/>
  <c r="K270" i="6" s="1"/>
  <c r="L271" i="6"/>
  <c r="L270" i="6" s="1"/>
  <c r="I273" i="6"/>
  <c r="J273" i="6"/>
  <c r="K273" i="6"/>
  <c r="L273" i="6"/>
  <c r="I276" i="6"/>
  <c r="J276" i="6"/>
  <c r="K276" i="6"/>
  <c r="L276" i="6"/>
  <c r="I279" i="6"/>
  <c r="J279" i="6"/>
  <c r="L279" i="6"/>
  <c r="I280" i="6"/>
  <c r="J280" i="6"/>
  <c r="K280" i="6"/>
  <c r="K279" i="6" s="1"/>
  <c r="L280" i="6"/>
  <c r="I283" i="6"/>
  <c r="I284" i="6"/>
  <c r="J284" i="6"/>
  <c r="J283" i="6" s="1"/>
  <c r="K284" i="6"/>
  <c r="K283" i="6" s="1"/>
  <c r="L284" i="6"/>
  <c r="L283" i="6" s="1"/>
  <c r="J287" i="6"/>
  <c r="K287" i="6"/>
  <c r="I288" i="6"/>
  <c r="I287" i="6" s="1"/>
  <c r="J288" i="6"/>
  <c r="K288" i="6"/>
  <c r="L288" i="6"/>
  <c r="L287" i="6" s="1"/>
  <c r="I291" i="6"/>
  <c r="L291" i="6"/>
  <c r="I292" i="6"/>
  <c r="J292" i="6"/>
  <c r="J291" i="6" s="1"/>
  <c r="K292" i="6"/>
  <c r="K291" i="6" s="1"/>
  <c r="L292" i="6"/>
  <c r="I294" i="6"/>
  <c r="I295" i="6"/>
  <c r="J295" i="6"/>
  <c r="J294" i="6" s="1"/>
  <c r="K295" i="6"/>
  <c r="K294" i="6" s="1"/>
  <c r="L295" i="6"/>
  <c r="L294" i="6" s="1"/>
  <c r="K297" i="6"/>
  <c r="I298" i="6"/>
  <c r="I297" i="6" s="1"/>
  <c r="J298" i="6"/>
  <c r="J297" i="6" s="1"/>
  <c r="K298" i="6"/>
  <c r="L298" i="6"/>
  <c r="L297" i="6" s="1"/>
  <c r="I304" i="6"/>
  <c r="J304" i="6"/>
  <c r="K304" i="6"/>
  <c r="L304" i="6"/>
  <c r="L303" i="6" s="1"/>
  <c r="I306" i="6"/>
  <c r="J306" i="6"/>
  <c r="K306" i="6"/>
  <c r="K303" i="6" s="1"/>
  <c r="K302" i="6" s="1"/>
  <c r="K301" i="6" s="1"/>
  <c r="L306" i="6"/>
  <c r="I309" i="6"/>
  <c r="I303" i="6" s="1"/>
  <c r="J309" i="6"/>
  <c r="J303" i="6" s="1"/>
  <c r="K309" i="6"/>
  <c r="L309" i="6"/>
  <c r="I312" i="6"/>
  <c r="L312" i="6"/>
  <c r="I313" i="6"/>
  <c r="J313" i="6"/>
  <c r="J312" i="6" s="1"/>
  <c r="K313" i="6"/>
  <c r="K312" i="6" s="1"/>
  <c r="L313" i="6"/>
  <c r="I316" i="6"/>
  <c r="J316" i="6"/>
  <c r="I317" i="6"/>
  <c r="J317" i="6"/>
  <c r="K317" i="6"/>
  <c r="K316" i="6" s="1"/>
  <c r="L317" i="6"/>
  <c r="L316" i="6" s="1"/>
  <c r="K320" i="6"/>
  <c r="I321" i="6"/>
  <c r="I320" i="6" s="1"/>
  <c r="J321" i="6"/>
  <c r="J320" i="6" s="1"/>
  <c r="K321" i="6"/>
  <c r="L321" i="6"/>
  <c r="L320" i="6" s="1"/>
  <c r="I324" i="6"/>
  <c r="L324" i="6"/>
  <c r="I325" i="6"/>
  <c r="J325" i="6"/>
  <c r="J324" i="6" s="1"/>
  <c r="K325" i="6"/>
  <c r="K324" i="6" s="1"/>
  <c r="L325" i="6"/>
  <c r="I327" i="6"/>
  <c r="J327" i="6"/>
  <c r="I328" i="6"/>
  <c r="J328" i="6"/>
  <c r="K328" i="6"/>
  <c r="K327" i="6" s="1"/>
  <c r="L328" i="6"/>
  <c r="L327" i="6" s="1"/>
  <c r="K330" i="6"/>
  <c r="I331" i="6"/>
  <c r="I330" i="6" s="1"/>
  <c r="J331" i="6"/>
  <c r="J330" i="6" s="1"/>
  <c r="K331" i="6"/>
  <c r="L331" i="6"/>
  <c r="L330" i="6" s="1"/>
  <c r="K335" i="6"/>
  <c r="K334" i="6" s="1"/>
  <c r="I336" i="6"/>
  <c r="I335" i="6" s="1"/>
  <c r="J336" i="6"/>
  <c r="J335" i="6" s="1"/>
  <c r="J334" i="6" s="1"/>
  <c r="K336" i="6"/>
  <c r="L336" i="6"/>
  <c r="L335" i="6" s="1"/>
  <c r="I338" i="6"/>
  <c r="J338" i="6"/>
  <c r="K338" i="6"/>
  <c r="L338" i="6"/>
  <c r="I341" i="6"/>
  <c r="J341" i="6"/>
  <c r="K341" i="6"/>
  <c r="L341" i="6"/>
  <c r="I344" i="6"/>
  <c r="J344" i="6"/>
  <c r="I345" i="6"/>
  <c r="J345" i="6"/>
  <c r="K345" i="6"/>
  <c r="K344" i="6" s="1"/>
  <c r="L345" i="6"/>
  <c r="L344" i="6" s="1"/>
  <c r="K348" i="6"/>
  <c r="I349" i="6"/>
  <c r="I348" i="6" s="1"/>
  <c r="J349" i="6"/>
  <c r="J348" i="6" s="1"/>
  <c r="K349" i="6"/>
  <c r="L349" i="6"/>
  <c r="L348" i="6" s="1"/>
  <c r="I352" i="6"/>
  <c r="J352" i="6"/>
  <c r="L352" i="6"/>
  <c r="I353" i="6"/>
  <c r="J353" i="6"/>
  <c r="K353" i="6"/>
  <c r="K352" i="6" s="1"/>
  <c r="L353" i="6"/>
  <c r="I356" i="6"/>
  <c r="J356" i="6"/>
  <c r="I357" i="6"/>
  <c r="J357" i="6"/>
  <c r="K357" i="6"/>
  <c r="K356" i="6" s="1"/>
  <c r="L357" i="6"/>
  <c r="L356" i="6" s="1"/>
  <c r="K359" i="6"/>
  <c r="I360" i="6"/>
  <c r="I359" i="6" s="1"/>
  <c r="J360" i="6"/>
  <c r="J359" i="6" s="1"/>
  <c r="K360" i="6"/>
  <c r="L360" i="6"/>
  <c r="L359" i="6" s="1"/>
  <c r="I362" i="6"/>
  <c r="J362" i="6"/>
  <c r="L362" i="6"/>
  <c r="I363" i="6"/>
  <c r="J363" i="6"/>
  <c r="K363" i="6"/>
  <c r="K362" i="6" s="1"/>
  <c r="L363" i="6"/>
  <c r="I36" i="5"/>
  <c r="I35" i="5" s="1"/>
  <c r="I34" i="5" s="1"/>
  <c r="J36" i="5"/>
  <c r="J35" i="5" s="1"/>
  <c r="J34" i="5" s="1"/>
  <c r="K36" i="5"/>
  <c r="K35" i="5" s="1"/>
  <c r="K34" i="5" s="1"/>
  <c r="L36" i="5"/>
  <c r="L35" i="5" s="1"/>
  <c r="L34" i="5" s="1"/>
  <c r="I38" i="5"/>
  <c r="J38" i="5"/>
  <c r="K38" i="5"/>
  <c r="L38" i="5"/>
  <c r="I42" i="5"/>
  <c r="I41" i="5" s="1"/>
  <c r="I40" i="5" s="1"/>
  <c r="J42" i="5"/>
  <c r="J41" i="5" s="1"/>
  <c r="J40" i="5" s="1"/>
  <c r="K42" i="5"/>
  <c r="K41" i="5" s="1"/>
  <c r="K40" i="5" s="1"/>
  <c r="L42" i="5"/>
  <c r="L41" i="5" s="1"/>
  <c r="L40" i="5" s="1"/>
  <c r="I46" i="5"/>
  <c r="I45" i="5" s="1"/>
  <c r="I44" i="5" s="1"/>
  <c r="J46" i="5"/>
  <c r="J45" i="5" s="1"/>
  <c r="J44" i="5" s="1"/>
  <c r="I47" i="5"/>
  <c r="J47" i="5"/>
  <c r="K47" i="5"/>
  <c r="K46" i="5" s="1"/>
  <c r="K45" i="5" s="1"/>
  <c r="K44" i="5" s="1"/>
  <c r="L47" i="5"/>
  <c r="L46" i="5" s="1"/>
  <c r="L45" i="5" s="1"/>
  <c r="L44" i="5" s="1"/>
  <c r="I66" i="5"/>
  <c r="I65" i="5" s="1"/>
  <c r="J66" i="5"/>
  <c r="J65" i="5" s="1"/>
  <c r="K66" i="5"/>
  <c r="K65" i="5" s="1"/>
  <c r="L66" i="5"/>
  <c r="L65" i="5" s="1"/>
  <c r="I70" i="5"/>
  <c r="J70" i="5"/>
  <c r="I71" i="5"/>
  <c r="J71" i="5"/>
  <c r="K71" i="5"/>
  <c r="K70" i="5" s="1"/>
  <c r="L71" i="5"/>
  <c r="L70" i="5" s="1"/>
  <c r="I75" i="5"/>
  <c r="I76" i="5"/>
  <c r="J76" i="5"/>
  <c r="J75" i="5" s="1"/>
  <c r="K76" i="5"/>
  <c r="K75" i="5" s="1"/>
  <c r="L76" i="5"/>
  <c r="L75" i="5" s="1"/>
  <c r="I81" i="5"/>
  <c r="I80" i="5" s="1"/>
  <c r="I82" i="5"/>
  <c r="J82" i="5"/>
  <c r="J81" i="5" s="1"/>
  <c r="J80" i="5" s="1"/>
  <c r="K82" i="5"/>
  <c r="K81" i="5" s="1"/>
  <c r="K80" i="5" s="1"/>
  <c r="L82" i="5"/>
  <c r="L81" i="5" s="1"/>
  <c r="L80" i="5" s="1"/>
  <c r="K86" i="5"/>
  <c r="K85" i="5" s="1"/>
  <c r="K84" i="5" s="1"/>
  <c r="L86" i="5"/>
  <c r="L85" i="5" s="1"/>
  <c r="L84" i="5" s="1"/>
  <c r="I87" i="5"/>
  <c r="I86" i="5" s="1"/>
  <c r="I85" i="5" s="1"/>
  <c r="I84" i="5" s="1"/>
  <c r="J87" i="5"/>
  <c r="J86" i="5" s="1"/>
  <c r="J85" i="5" s="1"/>
  <c r="J84" i="5" s="1"/>
  <c r="K87" i="5"/>
  <c r="L87" i="5"/>
  <c r="I94" i="5"/>
  <c r="I93" i="5" s="1"/>
  <c r="I92" i="5" s="1"/>
  <c r="J94" i="5"/>
  <c r="J93" i="5" s="1"/>
  <c r="J92" i="5" s="1"/>
  <c r="K94" i="5"/>
  <c r="K93" i="5" s="1"/>
  <c r="K92" i="5" s="1"/>
  <c r="L94" i="5"/>
  <c r="L93" i="5" s="1"/>
  <c r="L92" i="5" s="1"/>
  <c r="I99" i="5"/>
  <c r="I98" i="5" s="1"/>
  <c r="I97" i="5" s="1"/>
  <c r="J99" i="5"/>
  <c r="J98" i="5" s="1"/>
  <c r="J97" i="5" s="1"/>
  <c r="K99" i="5"/>
  <c r="K98" i="5" s="1"/>
  <c r="K97" i="5" s="1"/>
  <c r="L99" i="5"/>
  <c r="L98" i="5" s="1"/>
  <c r="L97" i="5" s="1"/>
  <c r="I104" i="5"/>
  <c r="I103" i="5" s="1"/>
  <c r="J104" i="5"/>
  <c r="J103" i="5" s="1"/>
  <c r="K104" i="5"/>
  <c r="K103" i="5" s="1"/>
  <c r="L104" i="5"/>
  <c r="L103" i="5" s="1"/>
  <c r="I108" i="5"/>
  <c r="I107" i="5" s="1"/>
  <c r="J108" i="5"/>
  <c r="J107" i="5" s="1"/>
  <c r="K108" i="5"/>
  <c r="K107" i="5" s="1"/>
  <c r="L108" i="5"/>
  <c r="L107" i="5" s="1"/>
  <c r="I114" i="5"/>
  <c r="I113" i="5" s="1"/>
  <c r="I112" i="5" s="1"/>
  <c r="J114" i="5"/>
  <c r="J113" i="5" s="1"/>
  <c r="J112" i="5" s="1"/>
  <c r="K114" i="5"/>
  <c r="K113" i="5" s="1"/>
  <c r="K112" i="5" s="1"/>
  <c r="L114" i="5"/>
  <c r="L113" i="5" s="1"/>
  <c r="L112" i="5" s="1"/>
  <c r="I119" i="5"/>
  <c r="I118" i="5" s="1"/>
  <c r="I117" i="5" s="1"/>
  <c r="J119" i="5"/>
  <c r="J118" i="5" s="1"/>
  <c r="J117" i="5" s="1"/>
  <c r="K119" i="5"/>
  <c r="K118" i="5" s="1"/>
  <c r="K117" i="5" s="1"/>
  <c r="L119" i="5"/>
  <c r="L118" i="5" s="1"/>
  <c r="L117" i="5" s="1"/>
  <c r="I123" i="5"/>
  <c r="I122" i="5" s="1"/>
  <c r="I121" i="5" s="1"/>
  <c r="J123" i="5"/>
  <c r="J122" i="5" s="1"/>
  <c r="J121" i="5" s="1"/>
  <c r="K123" i="5"/>
  <c r="K122" i="5" s="1"/>
  <c r="K121" i="5" s="1"/>
  <c r="L123" i="5"/>
  <c r="L122" i="5" s="1"/>
  <c r="L121" i="5" s="1"/>
  <c r="I127" i="5"/>
  <c r="I126" i="5" s="1"/>
  <c r="I125" i="5" s="1"/>
  <c r="J127" i="5"/>
  <c r="J126" i="5" s="1"/>
  <c r="J125" i="5" s="1"/>
  <c r="K127" i="5"/>
  <c r="K126" i="5" s="1"/>
  <c r="K125" i="5" s="1"/>
  <c r="L127" i="5"/>
  <c r="L126" i="5" s="1"/>
  <c r="L125" i="5" s="1"/>
  <c r="I131" i="5"/>
  <c r="I130" i="5" s="1"/>
  <c r="I129" i="5" s="1"/>
  <c r="J131" i="5"/>
  <c r="J130" i="5" s="1"/>
  <c r="J129" i="5" s="1"/>
  <c r="K131" i="5"/>
  <c r="K130" i="5" s="1"/>
  <c r="K129" i="5" s="1"/>
  <c r="L131" i="5"/>
  <c r="L130" i="5" s="1"/>
  <c r="L129" i="5" s="1"/>
  <c r="I135" i="5"/>
  <c r="I134" i="5" s="1"/>
  <c r="I133" i="5" s="1"/>
  <c r="J135" i="5"/>
  <c r="J134" i="5" s="1"/>
  <c r="J133" i="5" s="1"/>
  <c r="K135" i="5"/>
  <c r="K134" i="5" s="1"/>
  <c r="K133" i="5" s="1"/>
  <c r="L135" i="5"/>
  <c r="L134" i="5" s="1"/>
  <c r="L133" i="5" s="1"/>
  <c r="I140" i="5"/>
  <c r="I139" i="5" s="1"/>
  <c r="I138" i="5" s="1"/>
  <c r="I137" i="5" s="1"/>
  <c r="J140" i="5"/>
  <c r="J139" i="5" s="1"/>
  <c r="J138" i="5" s="1"/>
  <c r="K140" i="5"/>
  <c r="K139" i="5" s="1"/>
  <c r="K138" i="5" s="1"/>
  <c r="K137" i="5" s="1"/>
  <c r="L140" i="5"/>
  <c r="L139" i="5" s="1"/>
  <c r="L138" i="5" s="1"/>
  <c r="L137" i="5" s="1"/>
  <c r="I144" i="5"/>
  <c r="I143" i="5" s="1"/>
  <c r="I145" i="5"/>
  <c r="J145" i="5"/>
  <c r="J144" i="5" s="1"/>
  <c r="J143" i="5" s="1"/>
  <c r="K145" i="5"/>
  <c r="K144" i="5" s="1"/>
  <c r="K143" i="5" s="1"/>
  <c r="L145" i="5"/>
  <c r="L144" i="5" s="1"/>
  <c r="L143" i="5" s="1"/>
  <c r="I149" i="5"/>
  <c r="I148" i="5" s="1"/>
  <c r="J149" i="5"/>
  <c r="J148" i="5" s="1"/>
  <c r="K149" i="5"/>
  <c r="K148" i="5" s="1"/>
  <c r="L149" i="5"/>
  <c r="L148" i="5" s="1"/>
  <c r="J151" i="5"/>
  <c r="J152" i="5"/>
  <c r="I153" i="5"/>
  <c r="I152" i="5" s="1"/>
  <c r="I151" i="5" s="1"/>
  <c r="J153" i="5"/>
  <c r="K153" i="5"/>
  <c r="K152" i="5" s="1"/>
  <c r="K151" i="5" s="1"/>
  <c r="L153" i="5"/>
  <c r="L152" i="5" s="1"/>
  <c r="L151" i="5" s="1"/>
  <c r="I159" i="5"/>
  <c r="I158" i="5" s="1"/>
  <c r="J159" i="5"/>
  <c r="J158" i="5" s="1"/>
  <c r="K159" i="5"/>
  <c r="K158" i="5" s="1"/>
  <c r="L159" i="5"/>
  <c r="L158" i="5" s="1"/>
  <c r="L157" i="5" s="1"/>
  <c r="L156" i="5" s="1"/>
  <c r="I164" i="5"/>
  <c r="I163" i="5" s="1"/>
  <c r="J164" i="5"/>
  <c r="J163" i="5" s="1"/>
  <c r="K164" i="5"/>
  <c r="K163" i="5" s="1"/>
  <c r="L164" i="5"/>
  <c r="L163" i="5" s="1"/>
  <c r="I168" i="5"/>
  <c r="I167" i="5" s="1"/>
  <c r="I169" i="5"/>
  <c r="J169" i="5"/>
  <c r="J168" i="5" s="1"/>
  <c r="J167" i="5" s="1"/>
  <c r="K169" i="5"/>
  <c r="K168" i="5" s="1"/>
  <c r="K167" i="5" s="1"/>
  <c r="L169" i="5"/>
  <c r="L168" i="5" s="1"/>
  <c r="L167" i="5" s="1"/>
  <c r="I173" i="5"/>
  <c r="I172" i="5" s="1"/>
  <c r="I171" i="5" s="1"/>
  <c r="J173" i="5"/>
  <c r="J172" i="5" s="1"/>
  <c r="K173" i="5"/>
  <c r="K172" i="5" s="1"/>
  <c r="K171" i="5" s="1"/>
  <c r="L173" i="5"/>
  <c r="L172" i="5" s="1"/>
  <c r="L171" i="5" s="1"/>
  <c r="I178" i="5"/>
  <c r="I177" i="5" s="1"/>
  <c r="J178" i="5"/>
  <c r="J177" i="5" s="1"/>
  <c r="K178" i="5"/>
  <c r="K177" i="5" s="1"/>
  <c r="L178" i="5"/>
  <c r="L177" i="5" s="1"/>
  <c r="I186" i="5"/>
  <c r="I185" i="5" s="1"/>
  <c r="J186" i="5"/>
  <c r="J185" i="5" s="1"/>
  <c r="J184" i="5" s="1"/>
  <c r="K186" i="5"/>
  <c r="K185" i="5" s="1"/>
  <c r="L186" i="5"/>
  <c r="L185" i="5" s="1"/>
  <c r="I188" i="5"/>
  <c r="I189" i="5"/>
  <c r="J189" i="5"/>
  <c r="J188" i="5" s="1"/>
  <c r="K189" i="5"/>
  <c r="K188" i="5" s="1"/>
  <c r="L189" i="5"/>
  <c r="L188" i="5" s="1"/>
  <c r="I194" i="5"/>
  <c r="I193" i="5" s="1"/>
  <c r="J194" i="5"/>
  <c r="J193" i="5" s="1"/>
  <c r="K194" i="5"/>
  <c r="K193" i="5" s="1"/>
  <c r="L194" i="5"/>
  <c r="L193" i="5" s="1"/>
  <c r="I199" i="5"/>
  <c r="J199" i="5"/>
  <c r="K199" i="5"/>
  <c r="L199" i="5"/>
  <c r="I200" i="5"/>
  <c r="J200" i="5"/>
  <c r="K200" i="5"/>
  <c r="L200" i="5"/>
  <c r="I205" i="5"/>
  <c r="I204" i="5" s="1"/>
  <c r="J205" i="5"/>
  <c r="J204" i="5" s="1"/>
  <c r="K205" i="5"/>
  <c r="K204" i="5" s="1"/>
  <c r="L205" i="5"/>
  <c r="L204" i="5" s="1"/>
  <c r="I208" i="5"/>
  <c r="I207" i="5" s="1"/>
  <c r="I209" i="5"/>
  <c r="J209" i="5"/>
  <c r="J208" i="5" s="1"/>
  <c r="J207" i="5" s="1"/>
  <c r="K209" i="5"/>
  <c r="K208" i="5" s="1"/>
  <c r="K207" i="5" s="1"/>
  <c r="L209" i="5"/>
  <c r="L208" i="5" s="1"/>
  <c r="L207" i="5" s="1"/>
  <c r="I216" i="5"/>
  <c r="I215" i="5" s="1"/>
  <c r="J216" i="5"/>
  <c r="J215" i="5" s="1"/>
  <c r="K216" i="5"/>
  <c r="K215" i="5" s="1"/>
  <c r="L216" i="5"/>
  <c r="L215" i="5" s="1"/>
  <c r="I219" i="5"/>
  <c r="I218" i="5" s="1"/>
  <c r="J219" i="5"/>
  <c r="J218" i="5" s="1"/>
  <c r="K219" i="5"/>
  <c r="K218" i="5" s="1"/>
  <c r="L219" i="5"/>
  <c r="L218" i="5" s="1"/>
  <c r="I228" i="5"/>
  <c r="I227" i="5" s="1"/>
  <c r="I226" i="5" s="1"/>
  <c r="J228" i="5"/>
  <c r="J227" i="5" s="1"/>
  <c r="J226" i="5" s="1"/>
  <c r="K228" i="5"/>
  <c r="K227" i="5" s="1"/>
  <c r="K226" i="5" s="1"/>
  <c r="L228" i="5"/>
  <c r="L227" i="5" s="1"/>
  <c r="L226" i="5" s="1"/>
  <c r="I232" i="5"/>
  <c r="I231" i="5" s="1"/>
  <c r="I230" i="5" s="1"/>
  <c r="J232" i="5"/>
  <c r="J231" i="5" s="1"/>
  <c r="J230" i="5" s="1"/>
  <c r="K232" i="5"/>
  <c r="K231" i="5" s="1"/>
  <c r="K230" i="5" s="1"/>
  <c r="L232" i="5"/>
  <c r="L231" i="5" s="1"/>
  <c r="L230" i="5" s="1"/>
  <c r="I238" i="5"/>
  <c r="I239" i="5"/>
  <c r="J239" i="5"/>
  <c r="J238" i="5" s="1"/>
  <c r="K239" i="5"/>
  <c r="K238" i="5" s="1"/>
  <c r="L239" i="5"/>
  <c r="L238" i="5" s="1"/>
  <c r="I241" i="5"/>
  <c r="J241" i="5"/>
  <c r="K241" i="5"/>
  <c r="L241" i="5"/>
  <c r="I244" i="5"/>
  <c r="J244" i="5"/>
  <c r="K244" i="5"/>
  <c r="L244" i="5"/>
  <c r="J247" i="5"/>
  <c r="K247" i="5"/>
  <c r="L247" i="5"/>
  <c r="I248" i="5"/>
  <c r="I247" i="5" s="1"/>
  <c r="J248" i="5"/>
  <c r="K248" i="5"/>
  <c r="L248" i="5"/>
  <c r="I252" i="5"/>
  <c r="I251" i="5" s="1"/>
  <c r="J252" i="5"/>
  <c r="J251" i="5" s="1"/>
  <c r="K252" i="5"/>
  <c r="K251" i="5" s="1"/>
  <c r="L252" i="5"/>
  <c r="L251" i="5" s="1"/>
  <c r="J255" i="5"/>
  <c r="I256" i="5"/>
  <c r="I255" i="5" s="1"/>
  <c r="J256" i="5"/>
  <c r="K256" i="5"/>
  <c r="K255" i="5" s="1"/>
  <c r="L256" i="5"/>
  <c r="L255" i="5" s="1"/>
  <c r="I260" i="5"/>
  <c r="I259" i="5" s="1"/>
  <c r="J260" i="5"/>
  <c r="J259" i="5" s="1"/>
  <c r="K260" i="5"/>
  <c r="K259" i="5" s="1"/>
  <c r="L260" i="5"/>
  <c r="L259" i="5" s="1"/>
  <c r="I262" i="5"/>
  <c r="I263" i="5"/>
  <c r="J263" i="5"/>
  <c r="J262" i="5" s="1"/>
  <c r="K263" i="5"/>
  <c r="K262" i="5" s="1"/>
  <c r="L263" i="5"/>
  <c r="L262" i="5" s="1"/>
  <c r="I266" i="5"/>
  <c r="I265" i="5" s="1"/>
  <c r="J266" i="5"/>
  <c r="J265" i="5" s="1"/>
  <c r="K266" i="5"/>
  <c r="K265" i="5" s="1"/>
  <c r="L266" i="5"/>
  <c r="L265" i="5" s="1"/>
  <c r="I271" i="5"/>
  <c r="I270" i="5" s="1"/>
  <c r="J271" i="5"/>
  <c r="J270" i="5" s="1"/>
  <c r="K271" i="5"/>
  <c r="K270" i="5" s="1"/>
  <c r="L271" i="5"/>
  <c r="L270" i="5" s="1"/>
  <c r="I273" i="5"/>
  <c r="J273" i="5"/>
  <c r="K273" i="5"/>
  <c r="L273" i="5"/>
  <c r="I276" i="5"/>
  <c r="J276" i="5"/>
  <c r="K276" i="5"/>
  <c r="L276" i="5"/>
  <c r="I279" i="5"/>
  <c r="I280" i="5"/>
  <c r="J280" i="5"/>
  <c r="J279" i="5" s="1"/>
  <c r="K280" i="5"/>
  <c r="K279" i="5" s="1"/>
  <c r="L280" i="5"/>
  <c r="L279" i="5" s="1"/>
  <c r="I284" i="5"/>
  <c r="I283" i="5" s="1"/>
  <c r="J284" i="5"/>
  <c r="J283" i="5" s="1"/>
  <c r="K284" i="5"/>
  <c r="K283" i="5" s="1"/>
  <c r="L284" i="5"/>
  <c r="L283" i="5" s="1"/>
  <c r="I288" i="5"/>
  <c r="I287" i="5" s="1"/>
  <c r="J288" i="5"/>
  <c r="J287" i="5" s="1"/>
  <c r="K288" i="5"/>
  <c r="K287" i="5" s="1"/>
  <c r="L288" i="5"/>
  <c r="L287" i="5" s="1"/>
  <c r="I292" i="5"/>
  <c r="I291" i="5" s="1"/>
  <c r="J292" i="5"/>
  <c r="J291" i="5" s="1"/>
  <c r="K292" i="5"/>
  <c r="K291" i="5" s="1"/>
  <c r="L292" i="5"/>
  <c r="L291" i="5" s="1"/>
  <c r="I295" i="5"/>
  <c r="I294" i="5" s="1"/>
  <c r="J295" i="5"/>
  <c r="J294" i="5" s="1"/>
  <c r="K295" i="5"/>
  <c r="K294" i="5" s="1"/>
  <c r="L295" i="5"/>
  <c r="L294" i="5" s="1"/>
  <c r="I297" i="5"/>
  <c r="I298" i="5"/>
  <c r="J298" i="5"/>
  <c r="J297" i="5" s="1"/>
  <c r="K298" i="5"/>
  <c r="K297" i="5" s="1"/>
  <c r="L298" i="5"/>
  <c r="L297" i="5" s="1"/>
  <c r="I304" i="5"/>
  <c r="J304" i="5"/>
  <c r="K304" i="5"/>
  <c r="L304" i="5"/>
  <c r="I306" i="5"/>
  <c r="J306" i="5"/>
  <c r="K306" i="5"/>
  <c r="L306" i="5"/>
  <c r="L303" i="5" s="1"/>
  <c r="I309" i="5"/>
  <c r="J309" i="5"/>
  <c r="K309" i="5"/>
  <c r="L309" i="5"/>
  <c r="I312" i="5"/>
  <c r="I313" i="5"/>
  <c r="J313" i="5"/>
  <c r="J312" i="5" s="1"/>
  <c r="K313" i="5"/>
  <c r="K312" i="5" s="1"/>
  <c r="L313" i="5"/>
  <c r="L312" i="5" s="1"/>
  <c r="I317" i="5"/>
  <c r="I316" i="5" s="1"/>
  <c r="J317" i="5"/>
  <c r="J316" i="5" s="1"/>
  <c r="K317" i="5"/>
  <c r="K316" i="5" s="1"/>
  <c r="L317" i="5"/>
  <c r="L316" i="5" s="1"/>
  <c r="I321" i="5"/>
  <c r="I320" i="5" s="1"/>
  <c r="J321" i="5"/>
  <c r="J320" i="5" s="1"/>
  <c r="K321" i="5"/>
  <c r="K320" i="5" s="1"/>
  <c r="L321" i="5"/>
  <c r="L320" i="5" s="1"/>
  <c r="I325" i="5"/>
  <c r="I324" i="5" s="1"/>
  <c r="J325" i="5"/>
  <c r="J324" i="5" s="1"/>
  <c r="K325" i="5"/>
  <c r="K324" i="5" s="1"/>
  <c r="L325" i="5"/>
  <c r="L324" i="5" s="1"/>
  <c r="I328" i="5"/>
  <c r="I327" i="5" s="1"/>
  <c r="J328" i="5"/>
  <c r="J327" i="5" s="1"/>
  <c r="K328" i="5"/>
  <c r="K327" i="5" s="1"/>
  <c r="L328" i="5"/>
  <c r="L327" i="5" s="1"/>
  <c r="J330" i="5"/>
  <c r="L330" i="5"/>
  <c r="I331" i="5"/>
  <c r="I330" i="5" s="1"/>
  <c r="J331" i="5"/>
  <c r="K331" i="5"/>
  <c r="K330" i="5" s="1"/>
  <c r="L331" i="5"/>
  <c r="K335" i="5"/>
  <c r="L335" i="5"/>
  <c r="I336" i="5"/>
  <c r="I335" i="5" s="1"/>
  <c r="J336" i="5"/>
  <c r="J335" i="5" s="1"/>
  <c r="K336" i="5"/>
  <c r="L336" i="5"/>
  <c r="I338" i="5"/>
  <c r="J338" i="5"/>
  <c r="K338" i="5"/>
  <c r="L338" i="5"/>
  <c r="I341" i="5"/>
  <c r="J341" i="5"/>
  <c r="K341" i="5"/>
  <c r="L341" i="5"/>
  <c r="L344" i="5"/>
  <c r="I345" i="5"/>
  <c r="I344" i="5" s="1"/>
  <c r="J345" i="5"/>
  <c r="J344" i="5" s="1"/>
  <c r="K345" i="5"/>
  <c r="K344" i="5" s="1"/>
  <c r="L345" i="5"/>
  <c r="I349" i="5"/>
  <c r="I348" i="5" s="1"/>
  <c r="J349" i="5"/>
  <c r="J348" i="5" s="1"/>
  <c r="K349" i="5"/>
  <c r="K348" i="5" s="1"/>
  <c r="L349" i="5"/>
  <c r="L348" i="5" s="1"/>
  <c r="I353" i="5"/>
  <c r="I352" i="5" s="1"/>
  <c r="J353" i="5"/>
  <c r="J352" i="5" s="1"/>
  <c r="K353" i="5"/>
  <c r="K352" i="5" s="1"/>
  <c r="L353" i="5"/>
  <c r="L352" i="5" s="1"/>
  <c r="I357" i="5"/>
  <c r="I356" i="5" s="1"/>
  <c r="J357" i="5"/>
  <c r="J356" i="5" s="1"/>
  <c r="K357" i="5"/>
  <c r="K356" i="5" s="1"/>
  <c r="L357" i="5"/>
  <c r="L356" i="5" s="1"/>
  <c r="K359" i="5"/>
  <c r="I360" i="5"/>
  <c r="I359" i="5" s="1"/>
  <c r="J360" i="5"/>
  <c r="J359" i="5" s="1"/>
  <c r="K360" i="5"/>
  <c r="L360" i="5"/>
  <c r="L359" i="5" s="1"/>
  <c r="I363" i="5"/>
  <c r="I362" i="5" s="1"/>
  <c r="J363" i="5"/>
  <c r="J362" i="5" s="1"/>
  <c r="K363" i="5"/>
  <c r="K362" i="5" s="1"/>
  <c r="L363" i="5"/>
  <c r="L362" i="5" s="1"/>
  <c r="I36" i="4"/>
  <c r="J36" i="4"/>
  <c r="J35" i="4" s="1"/>
  <c r="J34" i="4" s="1"/>
  <c r="K36" i="4"/>
  <c r="K35" i="4" s="1"/>
  <c r="K34" i="4" s="1"/>
  <c r="L36" i="4"/>
  <c r="L35" i="4" s="1"/>
  <c r="L34" i="4" s="1"/>
  <c r="I38" i="4"/>
  <c r="J38" i="4"/>
  <c r="K38" i="4"/>
  <c r="L38" i="4"/>
  <c r="L41" i="4"/>
  <c r="L40" i="4" s="1"/>
  <c r="I42" i="4"/>
  <c r="I41" i="4" s="1"/>
  <c r="I40" i="4" s="1"/>
  <c r="J42" i="4"/>
  <c r="J41" i="4" s="1"/>
  <c r="J40" i="4" s="1"/>
  <c r="K42" i="4"/>
  <c r="K41" i="4" s="1"/>
  <c r="K40" i="4" s="1"/>
  <c r="L42" i="4"/>
  <c r="I47" i="4"/>
  <c r="I46" i="4" s="1"/>
  <c r="I45" i="4" s="1"/>
  <c r="I44" i="4" s="1"/>
  <c r="J47" i="4"/>
  <c r="J46" i="4" s="1"/>
  <c r="J45" i="4" s="1"/>
  <c r="J44" i="4" s="1"/>
  <c r="K47" i="4"/>
  <c r="K46" i="4" s="1"/>
  <c r="K45" i="4" s="1"/>
  <c r="K44" i="4" s="1"/>
  <c r="L47" i="4"/>
  <c r="L46" i="4" s="1"/>
  <c r="L45" i="4" s="1"/>
  <c r="L44" i="4" s="1"/>
  <c r="I65" i="4"/>
  <c r="J65" i="4"/>
  <c r="I66" i="4"/>
  <c r="J66" i="4"/>
  <c r="K66" i="4"/>
  <c r="K65" i="4" s="1"/>
  <c r="L66" i="4"/>
  <c r="L65" i="4" s="1"/>
  <c r="L70" i="4"/>
  <c r="I71" i="4"/>
  <c r="I70" i="4" s="1"/>
  <c r="J71" i="4"/>
  <c r="J70" i="4" s="1"/>
  <c r="K71" i="4"/>
  <c r="K70" i="4" s="1"/>
  <c r="L71" i="4"/>
  <c r="I76" i="4"/>
  <c r="I75" i="4" s="1"/>
  <c r="J76" i="4"/>
  <c r="J75" i="4" s="1"/>
  <c r="K76" i="4"/>
  <c r="K75" i="4" s="1"/>
  <c r="L76" i="4"/>
  <c r="L75" i="4" s="1"/>
  <c r="I82" i="4"/>
  <c r="I81" i="4" s="1"/>
  <c r="I80" i="4" s="1"/>
  <c r="J82" i="4"/>
  <c r="J81" i="4" s="1"/>
  <c r="J80" i="4" s="1"/>
  <c r="K82" i="4"/>
  <c r="K81" i="4" s="1"/>
  <c r="K80" i="4" s="1"/>
  <c r="L82" i="4"/>
  <c r="L81" i="4" s="1"/>
  <c r="L80" i="4" s="1"/>
  <c r="J86" i="4"/>
  <c r="J85" i="4" s="1"/>
  <c r="J84" i="4" s="1"/>
  <c r="I87" i="4"/>
  <c r="I86" i="4" s="1"/>
  <c r="I85" i="4" s="1"/>
  <c r="I84" i="4" s="1"/>
  <c r="J87" i="4"/>
  <c r="K87" i="4"/>
  <c r="K86" i="4" s="1"/>
  <c r="K85" i="4" s="1"/>
  <c r="K84" i="4" s="1"/>
  <c r="L87" i="4"/>
  <c r="L86" i="4" s="1"/>
  <c r="L85" i="4" s="1"/>
  <c r="L84" i="4" s="1"/>
  <c r="I94" i="4"/>
  <c r="I93" i="4" s="1"/>
  <c r="I92" i="4" s="1"/>
  <c r="J94" i="4"/>
  <c r="J93" i="4" s="1"/>
  <c r="J92" i="4" s="1"/>
  <c r="K94" i="4"/>
  <c r="K93" i="4" s="1"/>
  <c r="K92" i="4" s="1"/>
  <c r="L94" i="4"/>
  <c r="L93" i="4" s="1"/>
  <c r="L92" i="4" s="1"/>
  <c r="I99" i="4"/>
  <c r="I98" i="4" s="1"/>
  <c r="I97" i="4" s="1"/>
  <c r="J99" i="4"/>
  <c r="J98" i="4" s="1"/>
  <c r="J97" i="4" s="1"/>
  <c r="K99" i="4"/>
  <c r="K98" i="4" s="1"/>
  <c r="K97" i="4" s="1"/>
  <c r="L99" i="4"/>
  <c r="L98" i="4" s="1"/>
  <c r="L97" i="4" s="1"/>
  <c r="I104" i="4"/>
  <c r="I103" i="4" s="1"/>
  <c r="J104" i="4"/>
  <c r="J103" i="4" s="1"/>
  <c r="K104" i="4"/>
  <c r="K103" i="4" s="1"/>
  <c r="L104" i="4"/>
  <c r="L103" i="4" s="1"/>
  <c r="I107" i="4"/>
  <c r="J107" i="4"/>
  <c r="K107" i="4"/>
  <c r="L107" i="4"/>
  <c r="I108" i="4"/>
  <c r="J108" i="4"/>
  <c r="K108" i="4"/>
  <c r="L108" i="4"/>
  <c r="I114" i="4"/>
  <c r="I113" i="4" s="1"/>
  <c r="I112" i="4" s="1"/>
  <c r="J114" i="4"/>
  <c r="J113" i="4" s="1"/>
  <c r="J112" i="4" s="1"/>
  <c r="K114" i="4"/>
  <c r="K113" i="4" s="1"/>
  <c r="K112" i="4" s="1"/>
  <c r="L114" i="4"/>
  <c r="L113" i="4" s="1"/>
  <c r="L112" i="4" s="1"/>
  <c r="I119" i="4"/>
  <c r="I118" i="4" s="1"/>
  <c r="I117" i="4" s="1"/>
  <c r="J119" i="4"/>
  <c r="J118" i="4" s="1"/>
  <c r="J117" i="4" s="1"/>
  <c r="K119" i="4"/>
  <c r="K118" i="4" s="1"/>
  <c r="K117" i="4" s="1"/>
  <c r="L119" i="4"/>
  <c r="L118" i="4" s="1"/>
  <c r="L117" i="4" s="1"/>
  <c r="I123" i="4"/>
  <c r="I122" i="4" s="1"/>
  <c r="I121" i="4" s="1"/>
  <c r="J123" i="4"/>
  <c r="J122" i="4" s="1"/>
  <c r="J121" i="4" s="1"/>
  <c r="K123" i="4"/>
  <c r="K122" i="4" s="1"/>
  <c r="K121" i="4" s="1"/>
  <c r="L123" i="4"/>
  <c r="L122" i="4" s="1"/>
  <c r="L121" i="4" s="1"/>
  <c r="I127" i="4"/>
  <c r="I126" i="4" s="1"/>
  <c r="I125" i="4" s="1"/>
  <c r="J127" i="4"/>
  <c r="J126" i="4" s="1"/>
  <c r="J125" i="4" s="1"/>
  <c r="K127" i="4"/>
  <c r="K126" i="4" s="1"/>
  <c r="K125" i="4" s="1"/>
  <c r="L127" i="4"/>
  <c r="L126" i="4" s="1"/>
  <c r="L125" i="4" s="1"/>
  <c r="I131" i="4"/>
  <c r="I130" i="4" s="1"/>
  <c r="I129" i="4" s="1"/>
  <c r="J131" i="4"/>
  <c r="J130" i="4" s="1"/>
  <c r="J129" i="4" s="1"/>
  <c r="K131" i="4"/>
  <c r="K130" i="4" s="1"/>
  <c r="K129" i="4" s="1"/>
  <c r="L131" i="4"/>
  <c r="L130" i="4" s="1"/>
  <c r="L129" i="4" s="1"/>
  <c r="I135" i="4"/>
  <c r="I134" i="4" s="1"/>
  <c r="I133" i="4" s="1"/>
  <c r="J135" i="4"/>
  <c r="J134" i="4" s="1"/>
  <c r="J133" i="4" s="1"/>
  <c r="K135" i="4"/>
  <c r="K134" i="4" s="1"/>
  <c r="K133" i="4" s="1"/>
  <c r="L135" i="4"/>
  <c r="L134" i="4" s="1"/>
  <c r="L133" i="4" s="1"/>
  <c r="I140" i="4"/>
  <c r="I139" i="4" s="1"/>
  <c r="I138" i="4" s="1"/>
  <c r="J140" i="4"/>
  <c r="J139" i="4" s="1"/>
  <c r="J138" i="4" s="1"/>
  <c r="K140" i="4"/>
  <c r="K139" i="4" s="1"/>
  <c r="K138" i="4" s="1"/>
  <c r="L140" i="4"/>
  <c r="L139" i="4" s="1"/>
  <c r="L138" i="4" s="1"/>
  <c r="L137" i="4" s="1"/>
  <c r="L144" i="4"/>
  <c r="L143" i="4" s="1"/>
  <c r="I145" i="4"/>
  <c r="I144" i="4" s="1"/>
  <c r="I143" i="4" s="1"/>
  <c r="J145" i="4"/>
  <c r="J144" i="4" s="1"/>
  <c r="J143" i="4" s="1"/>
  <c r="K145" i="4"/>
  <c r="K144" i="4" s="1"/>
  <c r="K143" i="4" s="1"/>
  <c r="L145" i="4"/>
  <c r="I149" i="4"/>
  <c r="I148" i="4" s="1"/>
  <c r="J149" i="4"/>
  <c r="J148" i="4" s="1"/>
  <c r="K149" i="4"/>
  <c r="K148" i="4" s="1"/>
  <c r="L149" i="4"/>
  <c r="L148" i="4" s="1"/>
  <c r="I153" i="4"/>
  <c r="I152" i="4" s="1"/>
  <c r="I151" i="4" s="1"/>
  <c r="J153" i="4"/>
  <c r="J152" i="4" s="1"/>
  <c r="J151" i="4" s="1"/>
  <c r="K153" i="4"/>
  <c r="K152" i="4" s="1"/>
  <c r="K151" i="4" s="1"/>
  <c r="L153" i="4"/>
  <c r="L152" i="4" s="1"/>
  <c r="L151" i="4" s="1"/>
  <c r="L158" i="4"/>
  <c r="L157" i="4" s="1"/>
  <c r="L156" i="4" s="1"/>
  <c r="I159" i="4"/>
  <c r="I158" i="4" s="1"/>
  <c r="J159" i="4"/>
  <c r="J158" i="4" s="1"/>
  <c r="K159" i="4"/>
  <c r="K158" i="4" s="1"/>
  <c r="K157" i="4" s="1"/>
  <c r="K156" i="4" s="1"/>
  <c r="L159" i="4"/>
  <c r="I164" i="4"/>
  <c r="I163" i="4" s="1"/>
  <c r="J164" i="4"/>
  <c r="J163" i="4" s="1"/>
  <c r="K164" i="4"/>
  <c r="K163" i="4" s="1"/>
  <c r="L164" i="4"/>
  <c r="L163" i="4" s="1"/>
  <c r="I169" i="4"/>
  <c r="I168" i="4" s="1"/>
  <c r="I167" i="4" s="1"/>
  <c r="J169" i="4"/>
  <c r="J168" i="4" s="1"/>
  <c r="J167" i="4" s="1"/>
  <c r="K169" i="4"/>
  <c r="K168" i="4" s="1"/>
  <c r="K167" i="4" s="1"/>
  <c r="L169" i="4"/>
  <c r="L168" i="4" s="1"/>
  <c r="L167" i="4" s="1"/>
  <c r="I173" i="4"/>
  <c r="I172" i="4" s="1"/>
  <c r="I171" i="4" s="1"/>
  <c r="J173" i="4"/>
  <c r="J172" i="4" s="1"/>
  <c r="K173" i="4"/>
  <c r="K172" i="4" s="1"/>
  <c r="L173" i="4"/>
  <c r="L172" i="4" s="1"/>
  <c r="L171" i="4" s="1"/>
  <c r="I178" i="4"/>
  <c r="I177" i="4" s="1"/>
  <c r="J178" i="4"/>
  <c r="J177" i="4" s="1"/>
  <c r="K178" i="4"/>
  <c r="K177" i="4" s="1"/>
  <c r="L178" i="4"/>
  <c r="L177" i="4" s="1"/>
  <c r="I185" i="4"/>
  <c r="J185" i="4"/>
  <c r="K185" i="4"/>
  <c r="I186" i="4"/>
  <c r="J186" i="4"/>
  <c r="K186" i="4"/>
  <c r="L186" i="4"/>
  <c r="L185" i="4" s="1"/>
  <c r="I189" i="4"/>
  <c r="I188" i="4" s="1"/>
  <c r="J189" i="4"/>
  <c r="J188" i="4" s="1"/>
  <c r="K189" i="4"/>
  <c r="K188" i="4" s="1"/>
  <c r="L189" i="4"/>
  <c r="L188" i="4" s="1"/>
  <c r="I194" i="4"/>
  <c r="I193" i="4" s="1"/>
  <c r="J194" i="4"/>
  <c r="J193" i="4" s="1"/>
  <c r="K194" i="4"/>
  <c r="K193" i="4" s="1"/>
  <c r="L194" i="4"/>
  <c r="L193" i="4" s="1"/>
  <c r="I199" i="4"/>
  <c r="I200" i="4"/>
  <c r="J200" i="4"/>
  <c r="J199" i="4" s="1"/>
  <c r="K200" i="4"/>
  <c r="K199" i="4" s="1"/>
  <c r="L200" i="4"/>
  <c r="L199" i="4" s="1"/>
  <c r="L204" i="4"/>
  <c r="I205" i="4"/>
  <c r="I204" i="4" s="1"/>
  <c r="J205" i="4"/>
  <c r="J204" i="4" s="1"/>
  <c r="K205" i="4"/>
  <c r="K204" i="4" s="1"/>
  <c r="L205" i="4"/>
  <c r="L208" i="4"/>
  <c r="L207" i="4" s="1"/>
  <c r="I209" i="4"/>
  <c r="I208" i="4" s="1"/>
  <c r="I207" i="4" s="1"/>
  <c r="J209" i="4"/>
  <c r="J208" i="4" s="1"/>
  <c r="J207" i="4" s="1"/>
  <c r="K209" i="4"/>
  <c r="K208" i="4" s="1"/>
  <c r="K207" i="4" s="1"/>
  <c r="L209" i="4"/>
  <c r="I216" i="4"/>
  <c r="I215" i="4" s="1"/>
  <c r="J216" i="4"/>
  <c r="J215" i="4" s="1"/>
  <c r="K216" i="4"/>
  <c r="K215" i="4" s="1"/>
  <c r="L216" i="4"/>
  <c r="L215" i="4" s="1"/>
  <c r="I219" i="4"/>
  <c r="I218" i="4" s="1"/>
  <c r="J219" i="4"/>
  <c r="J218" i="4" s="1"/>
  <c r="K219" i="4"/>
  <c r="K218" i="4" s="1"/>
  <c r="L219" i="4"/>
  <c r="L218" i="4" s="1"/>
  <c r="I228" i="4"/>
  <c r="I227" i="4" s="1"/>
  <c r="I226" i="4" s="1"/>
  <c r="J228" i="4"/>
  <c r="J227" i="4" s="1"/>
  <c r="J226" i="4" s="1"/>
  <c r="K228" i="4"/>
  <c r="K227" i="4" s="1"/>
  <c r="K226" i="4" s="1"/>
  <c r="L228" i="4"/>
  <c r="L227" i="4" s="1"/>
  <c r="L226" i="4" s="1"/>
  <c r="I232" i="4"/>
  <c r="I231" i="4" s="1"/>
  <c r="I230" i="4" s="1"/>
  <c r="J232" i="4"/>
  <c r="J231" i="4" s="1"/>
  <c r="J230" i="4" s="1"/>
  <c r="K232" i="4"/>
  <c r="K231" i="4" s="1"/>
  <c r="K230" i="4" s="1"/>
  <c r="L232" i="4"/>
  <c r="L231" i="4" s="1"/>
  <c r="L230" i="4" s="1"/>
  <c r="I239" i="4"/>
  <c r="I238" i="4" s="1"/>
  <c r="J239" i="4"/>
  <c r="J238" i="4" s="1"/>
  <c r="K239" i="4"/>
  <c r="K238" i="4" s="1"/>
  <c r="L239" i="4"/>
  <c r="L238" i="4" s="1"/>
  <c r="I241" i="4"/>
  <c r="J241" i="4"/>
  <c r="K241" i="4"/>
  <c r="L241" i="4"/>
  <c r="I244" i="4"/>
  <c r="J244" i="4"/>
  <c r="K244" i="4"/>
  <c r="L244" i="4"/>
  <c r="J247" i="4"/>
  <c r="K247" i="4"/>
  <c r="I248" i="4"/>
  <c r="I247" i="4" s="1"/>
  <c r="J248" i="4"/>
  <c r="K248" i="4"/>
  <c r="L248" i="4"/>
  <c r="L247" i="4" s="1"/>
  <c r="L251" i="4"/>
  <c r="I252" i="4"/>
  <c r="I251" i="4" s="1"/>
  <c r="J252" i="4"/>
  <c r="J251" i="4" s="1"/>
  <c r="K252" i="4"/>
  <c r="K251" i="4" s="1"/>
  <c r="L252" i="4"/>
  <c r="I256" i="4"/>
  <c r="I255" i="4" s="1"/>
  <c r="J256" i="4"/>
  <c r="J255" i="4" s="1"/>
  <c r="K256" i="4"/>
  <c r="K255" i="4" s="1"/>
  <c r="L256" i="4"/>
  <c r="L255" i="4" s="1"/>
  <c r="I260" i="4"/>
  <c r="I259" i="4" s="1"/>
  <c r="J260" i="4"/>
  <c r="J259" i="4" s="1"/>
  <c r="K260" i="4"/>
  <c r="K259" i="4" s="1"/>
  <c r="L260" i="4"/>
  <c r="L259" i="4" s="1"/>
  <c r="I263" i="4"/>
  <c r="I262" i="4" s="1"/>
  <c r="J263" i="4"/>
  <c r="J262" i="4" s="1"/>
  <c r="K263" i="4"/>
  <c r="K262" i="4" s="1"/>
  <c r="L263" i="4"/>
  <c r="L262" i="4" s="1"/>
  <c r="I266" i="4"/>
  <c r="I265" i="4" s="1"/>
  <c r="J266" i="4"/>
  <c r="J265" i="4" s="1"/>
  <c r="K266" i="4"/>
  <c r="K265" i="4" s="1"/>
  <c r="L266" i="4"/>
  <c r="L265" i="4" s="1"/>
  <c r="I271" i="4"/>
  <c r="I270" i="4" s="1"/>
  <c r="J271" i="4"/>
  <c r="J270" i="4" s="1"/>
  <c r="K271" i="4"/>
  <c r="K270" i="4" s="1"/>
  <c r="L271" i="4"/>
  <c r="L270" i="4" s="1"/>
  <c r="I273" i="4"/>
  <c r="J273" i="4"/>
  <c r="K273" i="4"/>
  <c r="L273" i="4"/>
  <c r="I276" i="4"/>
  <c r="J276" i="4"/>
  <c r="K276" i="4"/>
  <c r="L276" i="4"/>
  <c r="I280" i="4"/>
  <c r="I279" i="4" s="1"/>
  <c r="J280" i="4"/>
  <c r="J279" i="4" s="1"/>
  <c r="K280" i="4"/>
  <c r="K279" i="4" s="1"/>
  <c r="L280" i="4"/>
  <c r="L279" i="4" s="1"/>
  <c r="I284" i="4"/>
  <c r="I283" i="4" s="1"/>
  <c r="J284" i="4"/>
  <c r="J283" i="4" s="1"/>
  <c r="K284" i="4"/>
  <c r="K283" i="4" s="1"/>
  <c r="L284" i="4"/>
  <c r="L283" i="4" s="1"/>
  <c r="I288" i="4"/>
  <c r="I287" i="4" s="1"/>
  <c r="J288" i="4"/>
  <c r="J287" i="4" s="1"/>
  <c r="K288" i="4"/>
  <c r="K287" i="4" s="1"/>
  <c r="L288" i="4"/>
  <c r="L287" i="4" s="1"/>
  <c r="L291" i="4"/>
  <c r="I292" i="4"/>
  <c r="I291" i="4" s="1"/>
  <c r="J292" i="4"/>
  <c r="J291" i="4" s="1"/>
  <c r="K292" i="4"/>
  <c r="K291" i="4" s="1"/>
  <c r="L292" i="4"/>
  <c r="I295" i="4"/>
  <c r="I294" i="4" s="1"/>
  <c r="J295" i="4"/>
  <c r="J294" i="4" s="1"/>
  <c r="K295" i="4"/>
  <c r="K294" i="4" s="1"/>
  <c r="L295" i="4"/>
  <c r="L294" i="4" s="1"/>
  <c r="K297" i="4"/>
  <c r="I298" i="4"/>
  <c r="I297" i="4" s="1"/>
  <c r="J298" i="4"/>
  <c r="J297" i="4" s="1"/>
  <c r="K298" i="4"/>
  <c r="L298" i="4"/>
  <c r="L297" i="4" s="1"/>
  <c r="I304" i="4"/>
  <c r="J304" i="4"/>
  <c r="J303" i="4" s="1"/>
  <c r="K304" i="4"/>
  <c r="L304" i="4"/>
  <c r="L303" i="4" s="1"/>
  <c r="I306" i="4"/>
  <c r="J306" i="4"/>
  <c r="K306" i="4"/>
  <c r="K303" i="4" s="1"/>
  <c r="L306" i="4"/>
  <c r="I309" i="4"/>
  <c r="J309" i="4"/>
  <c r="K309" i="4"/>
  <c r="L309" i="4"/>
  <c r="I313" i="4"/>
  <c r="I312" i="4" s="1"/>
  <c r="J313" i="4"/>
  <c r="J312" i="4" s="1"/>
  <c r="K313" i="4"/>
  <c r="K312" i="4" s="1"/>
  <c r="L313" i="4"/>
  <c r="L312" i="4" s="1"/>
  <c r="I317" i="4"/>
  <c r="I316" i="4" s="1"/>
  <c r="J317" i="4"/>
  <c r="J316" i="4" s="1"/>
  <c r="K317" i="4"/>
  <c r="K316" i="4" s="1"/>
  <c r="L317" i="4"/>
  <c r="L316" i="4" s="1"/>
  <c r="I321" i="4"/>
  <c r="I320" i="4" s="1"/>
  <c r="J321" i="4"/>
  <c r="J320" i="4" s="1"/>
  <c r="K321" i="4"/>
  <c r="K320" i="4" s="1"/>
  <c r="L321" i="4"/>
  <c r="L320" i="4" s="1"/>
  <c r="I325" i="4"/>
  <c r="I324" i="4" s="1"/>
  <c r="J325" i="4"/>
  <c r="J324" i="4" s="1"/>
  <c r="K325" i="4"/>
  <c r="K324" i="4" s="1"/>
  <c r="L325" i="4"/>
  <c r="L324" i="4" s="1"/>
  <c r="I328" i="4"/>
  <c r="I327" i="4" s="1"/>
  <c r="J328" i="4"/>
  <c r="J327" i="4" s="1"/>
  <c r="K328" i="4"/>
  <c r="K327" i="4" s="1"/>
  <c r="L328" i="4"/>
  <c r="L327" i="4" s="1"/>
  <c r="K330" i="4"/>
  <c r="I331" i="4"/>
  <c r="I330" i="4" s="1"/>
  <c r="J331" i="4"/>
  <c r="J330" i="4" s="1"/>
  <c r="K331" i="4"/>
  <c r="L331" i="4"/>
  <c r="L330" i="4" s="1"/>
  <c r="I336" i="4"/>
  <c r="I335" i="4" s="1"/>
  <c r="I334" i="4" s="1"/>
  <c r="J336" i="4"/>
  <c r="J335" i="4" s="1"/>
  <c r="K336" i="4"/>
  <c r="K335" i="4" s="1"/>
  <c r="K334" i="4" s="1"/>
  <c r="L336" i="4"/>
  <c r="L335" i="4" s="1"/>
  <c r="I338" i="4"/>
  <c r="J338" i="4"/>
  <c r="K338" i="4"/>
  <c r="L338" i="4"/>
  <c r="I341" i="4"/>
  <c r="J341" i="4"/>
  <c r="K341" i="4"/>
  <c r="L341" i="4"/>
  <c r="K344" i="4"/>
  <c r="I345" i="4"/>
  <c r="I344" i="4" s="1"/>
  <c r="J345" i="4"/>
  <c r="J344" i="4" s="1"/>
  <c r="K345" i="4"/>
  <c r="L345" i="4"/>
  <c r="L344" i="4" s="1"/>
  <c r="I348" i="4"/>
  <c r="J348" i="4"/>
  <c r="I349" i="4"/>
  <c r="J349" i="4"/>
  <c r="K349" i="4"/>
  <c r="K348" i="4" s="1"/>
  <c r="L349" i="4"/>
  <c r="L348" i="4" s="1"/>
  <c r="I353" i="4"/>
  <c r="I352" i="4" s="1"/>
  <c r="J353" i="4"/>
  <c r="J352" i="4" s="1"/>
  <c r="K353" i="4"/>
  <c r="K352" i="4" s="1"/>
  <c r="L353" i="4"/>
  <c r="L352" i="4" s="1"/>
  <c r="K356" i="4"/>
  <c r="I357" i="4"/>
  <c r="I356" i="4" s="1"/>
  <c r="J357" i="4"/>
  <c r="J356" i="4" s="1"/>
  <c r="K357" i="4"/>
  <c r="L357" i="4"/>
  <c r="L356" i="4" s="1"/>
  <c r="K359" i="4"/>
  <c r="I360" i="4"/>
  <c r="I359" i="4" s="1"/>
  <c r="J360" i="4"/>
  <c r="J359" i="4" s="1"/>
  <c r="K360" i="4"/>
  <c r="L360" i="4"/>
  <c r="L359" i="4" s="1"/>
  <c r="I363" i="4"/>
  <c r="I362" i="4" s="1"/>
  <c r="J363" i="4"/>
  <c r="J362" i="4" s="1"/>
  <c r="K363" i="4"/>
  <c r="K362" i="4" s="1"/>
  <c r="L363" i="4"/>
  <c r="L362" i="4" s="1"/>
  <c r="I36" i="3"/>
  <c r="J36" i="3"/>
  <c r="J35" i="3" s="1"/>
  <c r="J34" i="3" s="1"/>
  <c r="K36" i="3"/>
  <c r="K35" i="3" s="1"/>
  <c r="K34" i="3" s="1"/>
  <c r="L36" i="3"/>
  <c r="L35" i="3" s="1"/>
  <c r="L34" i="3" s="1"/>
  <c r="I38" i="3"/>
  <c r="J38" i="3"/>
  <c r="K38" i="3"/>
  <c r="L38" i="3"/>
  <c r="I42" i="3"/>
  <c r="I41" i="3" s="1"/>
  <c r="I40" i="3" s="1"/>
  <c r="J42" i="3"/>
  <c r="J41" i="3" s="1"/>
  <c r="J40" i="3" s="1"/>
  <c r="K42" i="3"/>
  <c r="K41" i="3" s="1"/>
  <c r="K40" i="3" s="1"/>
  <c r="L42" i="3"/>
  <c r="L41" i="3" s="1"/>
  <c r="L40" i="3" s="1"/>
  <c r="I46" i="3"/>
  <c r="I45" i="3" s="1"/>
  <c r="I44" i="3" s="1"/>
  <c r="I47" i="3"/>
  <c r="J47" i="3"/>
  <c r="J46" i="3" s="1"/>
  <c r="J45" i="3" s="1"/>
  <c r="J44" i="3" s="1"/>
  <c r="K47" i="3"/>
  <c r="K46" i="3" s="1"/>
  <c r="K45" i="3" s="1"/>
  <c r="K44" i="3" s="1"/>
  <c r="L47" i="3"/>
  <c r="L46" i="3" s="1"/>
  <c r="L45" i="3" s="1"/>
  <c r="L44" i="3" s="1"/>
  <c r="I66" i="3"/>
  <c r="I65" i="3" s="1"/>
  <c r="J66" i="3"/>
  <c r="J65" i="3" s="1"/>
  <c r="K66" i="3"/>
  <c r="K65" i="3" s="1"/>
  <c r="L66" i="3"/>
  <c r="L65" i="3" s="1"/>
  <c r="I70" i="3"/>
  <c r="J70" i="3"/>
  <c r="I71" i="3"/>
  <c r="J71" i="3"/>
  <c r="K71" i="3"/>
  <c r="K70" i="3" s="1"/>
  <c r="L71" i="3"/>
  <c r="L70" i="3" s="1"/>
  <c r="I76" i="3"/>
  <c r="I75" i="3" s="1"/>
  <c r="J76" i="3"/>
  <c r="J75" i="3" s="1"/>
  <c r="K76" i="3"/>
  <c r="K75" i="3" s="1"/>
  <c r="L76" i="3"/>
  <c r="L75" i="3" s="1"/>
  <c r="I82" i="3"/>
  <c r="I81" i="3" s="1"/>
  <c r="I80" i="3" s="1"/>
  <c r="J82" i="3"/>
  <c r="J81" i="3" s="1"/>
  <c r="J80" i="3" s="1"/>
  <c r="K82" i="3"/>
  <c r="K81" i="3" s="1"/>
  <c r="K80" i="3" s="1"/>
  <c r="L82" i="3"/>
  <c r="L81" i="3" s="1"/>
  <c r="L80" i="3" s="1"/>
  <c r="I87" i="3"/>
  <c r="I86" i="3" s="1"/>
  <c r="I85" i="3" s="1"/>
  <c r="I84" i="3" s="1"/>
  <c r="J87" i="3"/>
  <c r="J86" i="3" s="1"/>
  <c r="J85" i="3" s="1"/>
  <c r="J84" i="3" s="1"/>
  <c r="K87" i="3"/>
  <c r="K86" i="3" s="1"/>
  <c r="K85" i="3" s="1"/>
  <c r="K84" i="3" s="1"/>
  <c r="L87" i="3"/>
  <c r="L86" i="3" s="1"/>
  <c r="L85" i="3" s="1"/>
  <c r="L84" i="3" s="1"/>
  <c r="I94" i="3"/>
  <c r="I93" i="3" s="1"/>
  <c r="I92" i="3" s="1"/>
  <c r="J94" i="3"/>
  <c r="J93" i="3" s="1"/>
  <c r="J92" i="3" s="1"/>
  <c r="K94" i="3"/>
  <c r="K93" i="3" s="1"/>
  <c r="K92" i="3" s="1"/>
  <c r="L94" i="3"/>
  <c r="L93" i="3" s="1"/>
  <c r="L92" i="3" s="1"/>
  <c r="I99" i="3"/>
  <c r="I98" i="3" s="1"/>
  <c r="I97" i="3" s="1"/>
  <c r="J99" i="3"/>
  <c r="J98" i="3" s="1"/>
  <c r="J97" i="3" s="1"/>
  <c r="K99" i="3"/>
  <c r="K98" i="3" s="1"/>
  <c r="K97" i="3" s="1"/>
  <c r="L99" i="3"/>
  <c r="L98" i="3" s="1"/>
  <c r="L97" i="3" s="1"/>
  <c r="I104" i="3"/>
  <c r="I103" i="3" s="1"/>
  <c r="I102" i="3" s="1"/>
  <c r="J104" i="3"/>
  <c r="J103" i="3" s="1"/>
  <c r="J102" i="3" s="1"/>
  <c r="K104" i="3"/>
  <c r="K103" i="3" s="1"/>
  <c r="L104" i="3"/>
  <c r="L103" i="3" s="1"/>
  <c r="I107" i="3"/>
  <c r="J107" i="3"/>
  <c r="I108" i="3"/>
  <c r="J108" i="3"/>
  <c r="K108" i="3"/>
  <c r="K107" i="3" s="1"/>
  <c r="L108" i="3"/>
  <c r="L107" i="3" s="1"/>
  <c r="I114" i="3"/>
  <c r="I113" i="3" s="1"/>
  <c r="I112" i="3" s="1"/>
  <c r="J114" i="3"/>
  <c r="J113" i="3" s="1"/>
  <c r="J112" i="3" s="1"/>
  <c r="K114" i="3"/>
  <c r="K113" i="3" s="1"/>
  <c r="K112" i="3" s="1"/>
  <c r="L114" i="3"/>
  <c r="L113" i="3" s="1"/>
  <c r="L112" i="3" s="1"/>
  <c r="I119" i="3"/>
  <c r="I118" i="3" s="1"/>
  <c r="I117" i="3" s="1"/>
  <c r="J119" i="3"/>
  <c r="J118" i="3" s="1"/>
  <c r="J117" i="3" s="1"/>
  <c r="K119" i="3"/>
  <c r="K118" i="3" s="1"/>
  <c r="K117" i="3" s="1"/>
  <c r="L119" i="3"/>
  <c r="L118" i="3" s="1"/>
  <c r="L117" i="3" s="1"/>
  <c r="I123" i="3"/>
  <c r="I122" i="3" s="1"/>
  <c r="I121" i="3" s="1"/>
  <c r="J123" i="3"/>
  <c r="J122" i="3" s="1"/>
  <c r="J121" i="3" s="1"/>
  <c r="K123" i="3"/>
  <c r="K122" i="3" s="1"/>
  <c r="K121" i="3" s="1"/>
  <c r="L123" i="3"/>
  <c r="L122" i="3" s="1"/>
  <c r="L121" i="3" s="1"/>
  <c r="I127" i="3"/>
  <c r="I126" i="3" s="1"/>
  <c r="I125" i="3" s="1"/>
  <c r="J127" i="3"/>
  <c r="J126" i="3" s="1"/>
  <c r="J125" i="3" s="1"/>
  <c r="K127" i="3"/>
  <c r="K126" i="3" s="1"/>
  <c r="K125" i="3" s="1"/>
  <c r="L127" i="3"/>
  <c r="L126" i="3" s="1"/>
  <c r="L125" i="3" s="1"/>
  <c r="I131" i="3"/>
  <c r="I130" i="3" s="1"/>
  <c r="I129" i="3" s="1"/>
  <c r="J131" i="3"/>
  <c r="J130" i="3" s="1"/>
  <c r="J129" i="3" s="1"/>
  <c r="K131" i="3"/>
  <c r="K130" i="3" s="1"/>
  <c r="K129" i="3" s="1"/>
  <c r="L131" i="3"/>
  <c r="L130" i="3" s="1"/>
  <c r="L129" i="3" s="1"/>
  <c r="I135" i="3"/>
  <c r="I134" i="3" s="1"/>
  <c r="I133" i="3" s="1"/>
  <c r="J135" i="3"/>
  <c r="J134" i="3" s="1"/>
  <c r="J133" i="3" s="1"/>
  <c r="K135" i="3"/>
  <c r="K134" i="3" s="1"/>
  <c r="K133" i="3" s="1"/>
  <c r="L135" i="3"/>
  <c r="L134" i="3" s="1"/>
  <c r="L133" i="3" s="1"/>
  <c r="I140" i="3"/>
  <c r="I139" i="3" s="1"/>
  <c r="I138" i="3" s="1"/>
  <c r="J140" i="3"/>
  <c r="J139" i="3" s="1"/>
  <c r="J138" i="3" s="1"/>
  <c r="J137" i="3" s="1"/>
  <c r="K140" i="3"/>
  <c r="K139" i="3" s="1"/>
  <c r="K138" i="3" s="1"/>
  <c r="K137" i="3" s="1"/>
  <c r="L140" i="3"/>
  <c r="L139" i="3" s="1"/>
  <c r="L138" i="3" s="1"/>
  <c r="I145" i="3"/>
  <c r="I144" i="3" s="1"/>
  <c r="I143" i="3" s="1"/>
  <c r="J145" i="3"/>
  <c r="J144" i="3" s="1"/>
  <c r="J143" i="3" s="1"/>
  <c r="K145" i="3"/>
  <c r="K144" i="3" s="1"/>
  <c r="K143" i="3" s="1"/>
  <c r="L145" i="3"/>
  <c r="L144" i="3" s="1"/>
  <c r="L143" i="3" s="1"/>
  <c r="I149" i="3"/>
  <c r="I148" i="3" s="1"/>
  <c r="J149" i="3"/>
  <c r="J148" i="3" s="1"/>
  <c r="K149" i="3"/>
  <c r="K148" i="3" s="1"/>
  <c r="L149" i="3"/>
  <c r="L148" i="3" s="1"/>
  <c r="I153" i="3"/>
  <c r="I152" i="3" s="1"/>
  <c r="I151" i="3" s="1"/>
  <c r="J153" i="3"/>
  <c r="J152" i="3" s="1"/>
  <c r="J151" i="3" s="1"/>
  <c r="K153" i="3"/>
  <c r="K152" i="3" s="1"/>
  <c r="K151" i="3" s="1"/>
  <c r="L153" i="3"/>
  <c r="L152" i="3" s="1"/>
  <c r="L151" i="3" s="1"/>
  <c r="I159" i="3"/>
  <c r="I158" i="3" s="1"/>
  <c r="J159" i="3"/>
  <c r="J158" i="3" s="1"/>
  <c r="K159" i="3"/>
  <c r="K158" i="3" s="1"/>
  <c r="L159" i="3"/>
  <c r="L158" i="3" s="1"/>
  <c r="I164" i="3"/>
  <c r="I163" i="3" s="1"/>
  <c r="J164" i="3"/>
  <c r="J163" i="3" s="1"/>
  <c r="K164" i="3"/>
  <c r="K163" i="3" s="1"/>
  <c r="L164" i="3"/>
  <c r="L163" i="3" s="1"/>
  <c r="I168" i="3"/>
  <c r="I167" i="3" s="1"/>
  <c r="L168" i="3"/>
  <c r="L167" i="3" s="1"/>
  <c r="I169" i="3"/>
  <c r="J169" i="3"/>
  <c r="J168" i="3" s="1"/>
  <c r="J167" i="3" s="1"/>
  <c r="K169" i="3"/>
  <c r="K168" i="3" s="1"/>
  <c r="K167" i="3" s="1"/>
  <c r="L169" i="3"/>
  <c r="I173" i="3"/>
  <c r="I172" i="3" s="1"/>
  <c r="J173" i="3"/>
  <c r="J172" i="3" s="1"/>
  <c r="K173" i="3"/>
  <c r="K172" i="3" s="1"/>
  <c r="K171" i="3" s="1"/>
  <c r="L173" i="3"/>
  <c r="L172" i="3" s="1"/>
  <c r="L171" i="3" s="1"/>
  <c r="I178" i="3"/>
  <c r="I177" i="3" s="1"/>
  <c r="J178" i="3"/>
  <c r="J177" i="3" s="1"/>
  <c r="K178" i="3"/>
  <c r="K177" i="3" s="1"/>
  <c r="L178" i="3"/>
  <c r="L177" i="3" s="1"/>
  <c r="J185" i="3"/>
  <c r="K185" i="3"/>
  <c r="I186" i="3"/>
  <c r="I185" i="3" s="1"/>
  <c r="J186" i="3"/>
  <c r="K186" i="3"/>
  <c r="L186" i="3"/>
  <c r="L185" i="3" s="1"/>
  <c r="L188" i="3"/>
  <c r="I189" i="3"/>
  <c r="I188" i="3" s="1"/>
  <c r="J189" i="3"/>
  <c r="J188" i="3" s="1"/>
  <c r="K189" i="3"/>
  <c r="K188" i="3" s="1"/>
  <c r="L189" i="3"/>
  <c r="I194" i="3"/>
  <c r="I193" i="3" s="1"/>
  <c r="J194" i="3"/>
  <c r="J193" i="3" s="1"/>
  <c r="K194" i="3"/>
  <c r="K193" i="3" s="1"/>
  <c r="L194" i="3"/>
  <c r="L193" i="3" s="1"/>
  <c r="I200" i="3"/>
  <c r="I199" i="3" s="1"/>
  <c r="J200" i="3"/>
  <c r="J199" i="3" s="1"/>
  <c r="K200" i="3"/>
  <c r="K199" i="3" s="1"/>
  <c r="L200" i="3"/>
  <c r="L199" i="3" s="1"/>
  <c r="I205" i="3"/>
  <c r="I204" i="3" s="1"/>
  <c r="J205" i="3"/>
  <c r="J204" i="3" s="1"/>
  <c r="K205" i="3"/>
  <c r="K204" i="3" s="1"/>
  <c r="L205" i="3"/>
  <c r="L204" i="3" s="1"/>
  <c r="I209" i="3"/>
  <c r="I208" i="3" s="1"/>
  <c r="I207" i="3" s="1"/>
  <c r="J209" i="3"/>
  <c r="J208" i="3" s="1"/>
  <c r="J207" i="3" s="1"/>
  <c r="K209" i="3"/>
  <c r="K208" i="3" s="1"/>
  <c r="K207" i="3" s="1"/>
  <c r="L209" i="3"/>
  <c r="L208" i="3" s="1"/>
  <c r="L207" i="3" s="1"/>
  <c r="I216" i="3"/>
  <c r="I215" i="3" s="1"/>
  <c r="J216" i="3"/>
  <c r="J215" i="3" s="1"/>
  <c r="J214" i="3" s="1"/>
  <c r="K216" i="3"/>
  <c r="K215" i="3" s="1"/>
  <c r="K214" i="3" s="1"/>
  <c r="L216" i="3"/>
  <c r="L215" i="3" s="1"/>
  <c r="L214" i="3" s="1"/>
  <c r="I219" i="3"/>
  <c r="I218" i="3" s="1"/>
  <c r="J219" i="3"/>
  <c r="J218" i="3" s="1"/>
  <c r="K219" i="3"/>
  <c r="K218" i="3" s="1"/>
  <c r="L219" i="3"/>
  <c r="L218" i="3" s="1"/>
  <c r="I228" i="3"/>
  <c r="I227" i="3" s="1"/>
  <c r="I226" i="3" s="1"/>
  <c r="J228" i="3"/>
  <c r="J227" i="3" s="1"/>
  <c r="J226" i="3" s="1"/>
  <c r="K228" i="3"/>
  <c r="K227" i="3" s="1"/>
  <c r="K226" i="3" s="1"/>
  <c r="L228" i="3"/>
  <c r="L227" i="3" s="1"/>
  <c r="L226" i="3" s="1"/>
  <c r="I232" i="3"/>
  <c r="I231" i="3" s="1"/>
  <c r="I230" i="3" s="1"/>
  <c r="J232" i="3"/>
  <c r="J231" i="3" s="1"/>
  <c r="J230" i="3" s="1"/>
  <c r="K232" i="3"/>
  <c r="K231" i="3" s="1"/>
  <c r="K230" i="3" s="1"/>
  <c r="L232" i="3"/>
  <c r="L231" i="3" s="1"/>
  <c r="L230" i="3" s="1"/>
  <c r="I239" i="3"/>
  <c r="I238" i="3" s="1"/>
  <c r="J239" i="3"/>
  <c r="J238" i="3" s="1"/>
  <c r="K239" i="3"/>
  <c r="K238" i="3" s="1"/>
  <c r="L239" i="3"/>
  <c r="L238" i="3" s="1"/>
  <c r="I241" i="3"/>
  <c r="J241" i="3"/>
  <c r="K241" i="3"/>
  <c r="L241" i="3"/>
  <c r="I244" i="3"/>
  <c r="J244" i="3"/>
  <c r="K244" i="3"/>
  <c r="L244" i="3"/>
  <c r="K247" i="3"/>
  <c r="I248" i="3"/>
  <c r="I247" i="3" s="1"/>
  <c r="J248" i="3"/>
  <c r="J247" i="3" s="1"/>
  <c r="K248" i="3"/>
  <c r="L248" i="3"/>
  <c r="L247" i="3" s="1"/>
  <c r="I252" i="3"/>
  <c r="I251" i="3" s="1"/>
  <c r="J252" i="3"/>
  <c r="J251" i="3" s="1"/>
  <c r="K252" i="3"/>
  <c r="K251" i="3" s="1"/>
  <c r="L252" i="3"/>
  <c r="L251" i="3" s="1"/>
  <c r="I256" i="3"/>
  <c r="I255" i="3" s="1"/>
  <c r="J256" i="3"/>
  <c r="J255" i="3" s="1"/>
  <c r="K256" i="3"/>
  <c r="K255" i="3" s="1"/>
  <c r="L256" i="3"/>
  <c r="L255" i="3" s="1"/>
  <c r="I260" i="3"/>
  <c r="I259" i="3" s="1"/>
  <c r="J260" i="3"/>
  <c r="J259" i="3" s="1"/>
  <c r="K260" i="3"/>
  <c r="K259" i="3" s="1"/>
  <c r="L260" i="3"/>
  <c r="L259" i="3" s="1"/>
  <c r="I263" i="3"/>
  <c r="I262" i="3" s="1"/>
  <c r="J263" i="3"/>
  <c r="J262" i="3" s="1"/>
  <c r="K263" i="3"/>
  <c r="K262" i="3" s="1"/>
  <c r="L263" i="3"/>
  <c r="L262" i="3" s="1"/>
  <c r="I266" i="3"/>
  <c r="I265" i="3" s="1"/>
  <c r="J266" i="3"/>
  <c r="J265" i="3" s="1"/>
  <c r="K266" i="3"/>
  <c r="K265" i="3" s="1"/>
  <c r="L266" i="3"/>
  <c r="L265" i="3" s="1"/>
  <c r="I271" i="3"/>
  <c r="I270" i="3" s="1"/>
  <c r="J271" i="3"/>
  <c r="J270" i="3" s="1"/>
  <c r="K271" i="3"/>
  <c r="K270" i="3" s="1"/>
  <c r="L271" i="3"/>
  <c r="L270" i="3" s="1"/>
  <c r="I273" i="3"/>
  <c r="J273" i="3"/>
  <c r="K273" i="3"/>
  <c r="L273" i="3"/>
  <c r="I276" i="3"/>
  <c r="J276" i="3"/>
  <c r="K276" i="3"/>
  <c r="L276" i="3"/>
  <c r="I279" i="3"/>
  <c r="I280" i="3"/>
  <c r="J280" i="3"/>
  <c r="J279" i="3" s="1"/>
  <c r="K280" i="3"/>
  <c r="K279" i="3" s="1"/>
  <c r="L280" i="3"/>
  <c r="L279" i="3" s="1"/>
  <c r="I284" i="3"/>
  <c r="I283" i="3" s="1"/>
  <c r="J284" i="3"/>
  <c r="J283" i="3" s="1"/>
  <c r="K284" i="3"/>
  <c r="K283" i="3" s="1"/>
  <c r="L284" i="3"/>
  <c r="L283" i="3" s="1"/>
  <c r="I288" i="3"/>
  <c r="I287" i="3" s="1"/>
  <c r="J288" i="3"/>
  <c r="J287" i="3" s="1"/>
  <c r="K288" i="3"/>
  <c r="K287" i="3" s="1"/>
  <c r="L288" i="3"/>
  <c r="L287" i="3" s="1"/>
  <c r="I292" i="3"/>
  <c r="I291" i="3" s="1"/>
  <c r="J292" i="3"/>
  <c r="J291" i="3" s="1"/>
  <c r="K292" i="3"/>
  <c r="K291" i="3" s="1"/>
  <c r="L292" i="3"/>
  <c r="L291" i="3" s="1"/>
  <c r="I295" i="3"/>
  <c r="I294" i="3" s="1"/>
  <c r="J295" i="3"/>
  <c r="J294" i="3" s="1"/>
  <c r="K295" i="3"/>
  <c r="K294" i="3" s="1"/>
  <c r="L295" i="3"/>
  <c r="L294" i="3" s="1"/>
  <c r="I298" i="3"/>
  <c r="I297" i="3" s="1"/>
  <c r="J298" i="3"/>
  <c r="J297" i="3" s="1"/>
  <c r="K298" i="3"/>
  <c r="K297" i="3" s="1"/>
  <c r="L298" i="3"/>
  <c r="L297" i="3" s="1"/>
  <c r="I304" i="3"/>
  <c r="J304" i="3"/>
  <c r="K304" i="3"/>
  <c r="L304" i="3"/>
  <c r="L303" i="3" s="1"/>
  <c r="I306" i="3"/>
  <c r="J306" i="3"/>
  <c r="K306" i="3"/>
  <c r="K303" i="3" s="1"/>
  <c r="L306" i="3"/>
  <c r="I309" i="3"/>
  <c r="J309" i="3"/>
  <c r="K309" i="3"/>
  <c r="L309" i="3"/>
  <c r="I312" i="3"/>
  <c r="I313" i="3"/>
  <c r="J313" i="3"/>
  <c r="J312" i="3" s="1"/>
  <c r="K313" i="3"/>
  <c r="K312" i="3" s="1"/>
  <c r="L313" i="3"/>
  <c r="L312" i="3" s="1"/>
  <c r="I317" i="3"/>
  <c r="I316" i="3" s="1"/>
  <c r="J317" i="3"/>
  <c r="J316" i="3" s="1"/>
  <c r="K317" i="3"/>
  <c r="K316" i="3" s="1"/>
  <c r="L317" i="3"/>
  <c r="L316" i="3" s="1"/>
  <c r="I321" i="3"/>
  <c r="I320" i="3" s="1"/>
  <c r="J321" i="3"/>
  <c r="J320" i="3" s="1"/>
  <c r="K321" i="3"/>
  <c r="K320" i="3" s="1"/>
  <c r="L321" i="3"/>
  <c r="L320" i="3" s="1"/>
  <c r="I325" i="3"/>
  <c r="I324" i="3" s="1"/>
  <c r="J325" i="3"/>
  <c r="J324" i="3" s="1"/>
  <c r="K325" i="3"/>
  <c r="K324" i="3" s="1"/>
  <c r="L325" i="3"/>
  <c r="L324" i="3" s="1"/>
  <c r="I328" i="3"/>
  <c r="I327" i="3" s="1"/>
  <c r="J328" i="3"/>
  <c r="J327" i="3" s="1"/>
  <c r="K328" i="3"/>
  <c r="K327" i="3" s="1"/>
  <c r="L328" i="3"/>
  <c r="L327" i="3" s="1"/>
  <c r="J330" i="3"/>
  <c r="I331" i="3"/>
  <c r="I330" i="3" s="1"/>
  <c r="J331" i="3"/>
  <c r="K331" i="3"/>
  <c r="K330" i="3" s="1"/>
  <c r="L331" i="3"/>
  <c r="L330" i="3" s="1"/>
  <c r="I336" i="3"/>
  <c r="I335" i="3" s="1"/>
  <c r="J336" i="3"/>
  <c r="J335" i="3" s="1"/>
  <c r="K336" i="3"/>
  <c r="K335" i="3" s="1"/>
  <c r="L336" i="3"/>
  <c r="L335" i="3" s="1"/>
  <c r="I338" i="3"/>
  <c r="J338" i="3"/>
  <c r="K338" i="3"/>
  <c r="L338" i="3"/>
  <c r="I341" i="3"/>
  <c r="J341" i="3"/>
  <c r="K341" i="3"/>
  <c r="L341" i="3"/>
  <c r="I345" i="3"/>
  <c r="I344" i="3" s="1"/>
  <c r="J345" i="3"/>
  <c r="J344" i="3" s="1"/>
  <c r="K345" i="3"/>
  <c r="K344" i="3" s="1"/>
  <c r="L345" i="3"/>
  <c r="L344" i="3" s="1"/>
  <c r="J348" i="3"/>
  <c r="I349" i="3"/>
  <c r="I348" i="3" s="1"/>
  <c r="J349" i="3"/>
  <c r="K349" i="3"/>
  <c r="K348" i="3" s="1"/>
  <c r="L349" i="3"/>
  <c r="L348" i="3" s="1"/>
  <c r="I352" i="3"/>
  <c r="I353" i="3"/>
  <c r="J353" i="3"/>
  <c r="J352" i="3" s="1"/>
  <c r="K353" i="3"/>
  <c r="K352" i="3" s="1"/>
  <c r="L353" i="3"/>
  <c r="L352" i="3" s="1"/>
  <c r="I357" i="3"/>
  <c r="I356" i="3" s="1"/>
  <c r="J357" i="3"/>
  <c r="J356" i="3" s="1"/>
  <c r="K357" i="3"/>
  <c r="K356" i="3" s="1"/>
  <c r="L357" i="3"/>
  <c r="L356" i="3" s="1"/>
  <c r="I360" i="3"/>
  <c r="I359" i="3" s="1"/>
  <c r="J360" i="3"/>
  <c r="J359" i="3" s="1"/>
  <c r="K360" i="3"/>
  <c r="K359" i="3" s="1"/>
  <c r="L360" i="3"/>
  <c r="L359" i="3" s="1"/>
  <c r="I363" i="3"/>
  <c r="I362" i="3" s="1"/>
  <c r="J363" i="3"/>
  <c r="J362" i="3" s="1"/>
  <c r="K363" i="3"/>
  <c r="K362" i="3" s="1"/>
  <c r="L363" i="3"/>
  <c r="L362" i="3" s="1"/>
  <c r="L35" i="2"/>
  <c r="L34" i="2" s="1"/>
  <c r="I36" i="2"/>
  <c r="I35" i="2" s="1"/>
  <c r="I34" i="2" s="1"/>
  <c r="J36" i="2"/>
  <c r="J35" i="2" s="1"/>
  <c r="J34" i="2" s="1"/>
  <c r="K36" i="2"/>
  <c r="K35" i="2" s="1"/>
  <c r="K34" i="2" s="1"/>
  <c r="K33" i="2" s="1"/>
  <c r="L36" i="2"/>
  <c r="I38" i="2"/>
  <c r="J38" i="2"/>
  <c r="K38" i="2"/>
  <c r="L38" i="2"/>
  <c r="I41" i="2"/>
  <c r="I40" i="2" s="1"/>
  <c r="J41" i="2"/>
  <c r="J40" i="2" s="1"/>
  <c r="K41" i="2"/>
  <c r="K40" i="2" s="1"/>
  <c r="I42" i="2"/>
  <c r="J42" i="2"/>
  <c r="K42" i="2"/>
  <c r="L42" i="2"/>
  <c r="L41" i="2" s="1"/>
  <c r="L40" i="2" s="1"/>
  <c r="I47" i="2"/>
  <c r="I46" i="2" s="1"/>
  <c r="I45" i="2" s="1"/>
  <c r="I44" i="2" s="1"/>
  <c r="J47" i="2"/>
  <c r="J46" i="2" s="1"/>
  <c r="J45" i="2" s="1"/>
  <c r="J44" i="2" s="1"/>
  <c r="K47" i="2"/>
  <c r="K46" i="2" s="1"/>
  <c r="K45" i="2" s="1"/>
  <c r="K44" i="2" s="1"/>
  <c r="L47" i="2"/>
  <c r="L46" i="2" s="1"/>
  <c r="L45" i="2" s="1"/>
  <c r="L44" i="2" s="1"/>
  <c r="L65" i="2"/>
  <c r="I66" i="2"/>
  <c r="I65" i="2" s="1"/>
  <c r="I64" i="2" s="1"/>
  <c r="I63" i="2" s="1"/>
  <c r="J66" i="2"/>
  <c r="J65" i="2" s="1"/>
  <c r="J64" i="2" s="1"/>
  <c r="J63" i="2" s="1"/>
  <c r="K66" i="2"/>
  <c r="K65" i="2" s="1"/>
  <c r="L66" i="2"/>
  <c r="I71" i="2"/>
  <c r="I70" i="2" s="1"/>
  <c r="J71" i="2"/>
  <c r="J70" i="2" s="1"/>
  <c r="K71" i="2"/>
  <c r="K70" i="2" s="1"/>
  <c r="L71" i="2"/>
  <c r="L70" i="2" s="1"/>
  <c r="I75" i="2"/>
  <c r="J75" i="2"/>
  <c r="K75" i="2"/>
  <c r="I76" i="2"/>
  <c r="J76" i="2"/>
  <c r="K76" i="2"/>
  <c r="L76" i="2"/>
  <c r="L75" i="2" s="1"/>
  <c r="I81" i="2"/>
  <c r="I80" i="2" s="1"/>
  <c r="J81" i="2"/>
  <c r="J80" i="2" s="1"/>
  <c r="K81" i="2"/>
  <c r="K80" i="2" s="1"/>
  <c r="I82" i="2"/>
  <c r="J82" i="2"/>
  <c r="K82" i="2"/>
  <c r="L82" i="2"/>
  <c r="L81" i="2" s="1"/>
  <c r="L80" i="2" s="1"/>
  <c r="I87" i="2"/>
  <c r="I86" i="2" s="1"/>
  <c r="I85" i="2" s="1"/>
  <c r="I84" i="2" s="1"/>
  <c r="J87" i="2"/>
  <c r="J86" i="2" s="1"/>
  <c r="J85" i="2" s="1"/>
  <c r="J84" i="2" s="1"/>
  <c r="K87" i="2"/>
  <c r="K86" i="2" s="1"/>
  <c r="K85" i="2" s="1"/>
  <c r="K84" i="2" s="1"/>
  <c r="L87" i="2"/>
  <c r="L86" i="2" s="1"/>
  <c r="L85" i="2" s="1"/>
  <c r="L84" i="2" s="1"/>
  <c r="L93" i="2"/>
  <c r="L92" i="2" s="1"/>
  <c r="I94" i="2"/>
  <c r="I93" i="2" s="1"/>
  <c r="I92" i="2" s="1"/>
  <c r="J94" i="2"/>
  <c r="J93" i="2" s="1"/>
  <c r="J92" i="2" s="1"/>
  <c r="K94" i="2"/>
  <c r="K93" i="2" s="1"/>
  <c r="K92" i="2" s="1"/>
  <c r="L94" i="2"/>
  <c r="L98" i="2"/>
  <c r="L97" i="2" s="1"/>
  <c r="I99" i="2"/>
  <c r="I98" i="2" s="1"/>
  <c r="I97" i="2" s="1"/>
  <c r="J99" i="2"/>
  <c r="J98" i="2" s="1"/>
  <c r="J97" i="2" s="1"/>
  <c r="K99" i="2"/>
  <c r="K98" i="2" s="1"/>
  <c r="K97" i="2" s="1"/>
  <c r="L99" i="2"/>
  <c r="L103" i="2"/>
  <c r="L102" i="2" s="1"/>
  <c r="I104" i="2"/>
  <c r="I103" i="2" s="1"/>
  <c r="I102" i="2" s="1"/>
  <c r="J104" i="2"/>
  <c r="J103" i="2" s="1"/>
  <c r="K104" i="2"/>
  <c r="K103" i="2" s="1"/>
  <c r="L104" i="2"/>
  <c r="I108" i="2"/>
  <c r="I107" i="2" s="1"/>
  <c r="J108" i="2"/>
  <c r="J107" i="2" s="1"/>
  <c r="K108" i="2"/>
  <c r="K107" i="2" s="1"/>
  <c r="L108" i="2"/>
  <c r="L107" i="2" s="1"/>
  <c r="L113" i="2"/>
  <c r="L112" i="2" s="1"/>
  <c r="I114" i="2"/>
  <c r="I113" i="2" s="1"/>
  <c r="I112" i="2" s="1"/>
  <c r="J114" i="2"/>
  <c r="J113" i="2" s="1"/>
  <c r="J112" i="2" s="1"/>
  <c r="K114" i="2"/>
  <c r="K113" i="2" s="1"/>
  <c r="K112" i="2" s="1"/>
  <c r="L114" i="2"/>
  <c r="L118" i="2"/>
  <c r="L117" i="2" s="1"/>
  <c r="I119" i="2"/>
  <c r="I118" i="2" s="1"/>
  <c r="I117" i="2" s="1"/>
  <c r="J119" i="2"/>
  <c r="J118" i="2" s="1"/>
  <c r="J117" i="2" s="1"/>
  <c r="K119" i="2"/>
  <c r="K118" i="2" s="1"/>
  <c r="K117" i="2" s="1"/>
  <c r="L119" i="2"/>
  <c r="L122" i="2"/>
  <c r="L121" i="2" s="1"/>
  <c r="I123" i="2"/>
  <c r="I122" i="2" s="1"/>
  <c r="I121" i="2" s="1"/>
  <c r="J123" i="2"/>
  <c r="J122" i="2" s="1"/>
  <c r="J121" i="2" s="1"/>
  <c r="K123" i="2"/>
  <c r="K122" i="2" s="1"/>
  <c r="K121" i="2" s="1"/>
  <c r="L123" i="2"/>
  <c r="L126" i="2"/>
  <c r="L125" i="2" s="1"/>
  <c r="I127" i="2"/>
  <c r="I126" i="2" s="1"/>
  <c r="I125" i="2" s="1"/>
  <c r="J127" i="2"/>
  <c r="J126" i="2" s="1"/>
  <c r="J125" i="2" s="1"/>
  <c r="K127" i="2"/>
  <c r="K126" i="2" s="1"/>
  <c r="K125" i="2" s="1"/>
  <c r="L127" i="2"/>
  <c r="L130" i="2"/>
  <c r="L129" i="2" s="1"/>
  <c r="I131" i="2"/>
  <c r="I130" i="2" s="1"/>
  <c r="I129" i="2" s="1"/>
  <c r="J131" i="2"/>
  <c r="J130" i="2" s="1"/>
  <c r="J129" i="2" s="1"/>
  <c r="K131" i="2"/>
  <c r="K130" i="2" s="1"/>
  <c r="K129" i="2" s="1"/>
  <c r="L131" i="2"/>
  <c r="L134" i="2"/>
  <c r="L133" i="2" s="1"/>
  <c r="I135" i="2"/>
  <c r="I134" i="2" s="1"/>
  <c r="I133" i="2" s="1"/>
  <c r="J135" i="2"/>
  <c r="J134" i="2" s="1"/>
  <c r="J133" i="2" s="1"/>
  <c r="K135" i="2"/>
  <c r="K134" i="2" s="1"/>
  <c r="K133" i="2" s="1"/>
  <c r="L135" i="2"/>
  <c r="I139" i="2"/>
  <c r="I138" i="2" s="1"/>
  <c r="J139" i="2"/>
  <c r="J138" i="2" s="1"/>
  <c r="K139" i="2"/>
  <c r="K138" i="2" s="1"/>
  <c r="I140" i="2"/>
  <c r="J140" i="2"/>
  <c r="K140" i="2"/>
  <c r="L140" i="2"/>
  <c r="L139" i="2" s="1"/>
  <c r="L138" i="2" s="1"/>
  <c r="I144" i="2"/>
  <c r="I143" i="2" s="1"/>
  <c r="J144" i="2"/>
  <c r="J143" i="2" s="1"/>
  <c r="K144" i="2"/>
  <c r="K143" i="2" s="1"/>
  <c r="I145" i="2"/>
  <c r="J145" i="2"/>
  <c r="K145" i="2"/>
  <c r="L145" i="2"/>
  <c r="L144" i="2" s="1"/>
  <c r="L143" i="2" s="1"/>
  <c r="L148" i="2"/>
  <c r="I149" i="2"/>
  <c r="I148" i="2" s="1"/>
  <c r="J149" i="2"/>
  <c r="J148" i="2" s="1"/>
  <c r="K149" i="2"/>
  <c r="K148" i="2" s="1"/>
  <c r="L149" i="2"/>
  <c r="L152" i="2"/>
  <c r="L151" i="2" s="1"/>
  <c r="I153" i="2"/>
  <c r="I152" i="2" s="1"/>
  <c r="I151" i="2" s="1"/>
  <c r="J153" i="2"/>
  <c r="J152" i="2" s="1"/>
  <c r="J151" i="2" s="1"/>
  <c r="K153" i="2"/>
  <c r="K152" i="2" s="1"/>
  <c r="K151" i="2" s="1"/>
  <c r="L153" i="2"/>
  <c r="I158" i="2"/>
  <c r="J158" i="2"/>
  <c r="K158" i="2"/>
  <c r="I159" i="2"/>
  <c r="J159" i="2"/>
  <c r="K159" i="2"/>
  <c r="L159" i="2"/>
  <c r="L158" i="2" s="1"/>
  <c r="L157" i="2" s="1"/>
  <c r="L156" i="2" s="1"/>
  <c r="L163" i="2"/>
  <c r="I164" i="2"/>
  <c r="I163" i="2" s="1"/>
  <c r="J164" i="2"/>
  <c r="J163" i="2" s="1"/>
  <c r="K164" i="2"/>
  <c r="K163" i="2" s="1"/>
  <c r="L164" i="2"/>
  <c r="I168" i="2"/>
  <c r="I167" i="2" s="1"/>
  <c r="J168" i="2"/>
  <c r="J167" i="2" s="1"/>
  <c r="K168" i="2"/>
  <c r="K167" i="2" s="1"/>
  <c r="K166" i="2" s="1"/>
  <c r="I169" i="2"/>
  <c r="J169" i="2"/>
  <c r="K169" i="2"/>
  <c r="L169" i="2"/>
  <c r="L168" i="2" s="1"/>
  <c r="L167" i="2" s="1"/>
  <c r="I172" i="2"/>
  <c r="J172" i="2"/>
  <c r="K172" i="2"/>
  <c r="K171" i="2" s="1"/>
  <c r="I173" i="2"/>
  <c r="J173" i="2"/>
  <c r="K173" i="2"/>
  <c r="L173" i="2"/>
  <c r="L172" i="2" s="1"/>
  <c r="L171" i="2" s="1"/>
  <c r="L177" i="2"/>
  <c r="I178" i="2"/>
  <c r="I177" i="2" s="1"/>
  <c r="J178" i="2"/>
  <c r="J177" i="2" s="1"/>
  <c r="K178" i="2"/>
  <c r="K177" i="2" s="1"/>
  <c r="L178" i="2"/>
  <c r="I186" i="2"/>
  <c r="I185" i="2" s="1"/>
  <c r="I184" i="2" s="1"/>
  <c r="J186" i="2"/>
  <c r="J185" i="2" s="1"/>
  <c r="K186" i="2"/>
  <c r="K185" i="2" s="1"/>
  <c r="L186" i="2"/>
  <c r="L185" i="2" s="1"/>
  <c r="L184" i="2" s="1"/>
  <c r="I188" i="2"/>
  <c r="J188" i="2"/>
  <c r="K188" i="2"/>
  <c r="I189" i="2"/>
  <c r="J189" i="2"/>
  <c r="K189" i="2"/>
  <c r="L189" i="2"/>
  <c r="L188" i="2" s="1"/>
  <c r="L193" i="2"/>
  <c r="I194" i="2"/>
  <c r="I193" i="2" s="1"/>
  <c r="J194" i="2"/>
  <c r="J193" i="2" s="1"/>
  <c r="K194" i="2"/>
  <c r="K193" i="2" s="1"/>
  <c r="L194" i="2"/>
  <c r="I200" i="2"/>
  <c r="I199" i="2" s="1"/>
  <c r="J200" i="2"/>
  <c r="J199" i="2" s="1"/>
  <c r="K200" i="2"/>
  <c r="K199" i="2" s="1"/>
  <c r="L200" i="2"/>
  <c r="L199" i="2" s="1"/>
  <c r="I204" i="2"/>
  <c r="J204" i="2"/>
  <c r="K204" i="2"/>
  <c r="I205" i="2"/>
  <c r="J205" i="2"/>
  <c r="K205" i="2"/>
  <c r="L205" i="2"/>
  <c r="L204" i="2" s="1"/>
  <c r="I208" i="2"/>
  <c r="I207" i="2" s="1"/>
  <c r="J208" i="2"/>
  <c r="J207" i="2" s="1"/>
  <c r="K208" i="2"/>
  <c r="K207" i="2" s="1"/>
  <c r="I209" i="2"/>
  <c r="J209" i="2"/>
  <c r="K209" i="2"/>
  <c r="L209" i="2"/>
  <c r="L208" i="2" s="1"/>
  <c r="L207" i="2" s="1"/>
  <c r="I215" i="2"/>
  <c r="J215" i="2"/>
  <c r="K215" i="2"/>
  <c r="I216" i="2"/>
  <c r="J216" i="2"/>
  <c r="K216" i="2"/>
  <c r="L216" i="2"/>
  <c r="L215" i="2" s="1"/>
  <c r="L214" i="2" s="1"/>
  <c r="L218" i="2"/>
  <c r="I219" i="2"/>
  <c r="I218" i="2" s="1"/>
  <c r="J219" i="2"/>
  <c r="J218" i="2" s="1"/>
  <c r="K219" i="2"/>
  <c r="K218" i="2" s="1"/>
  <c r="L219" i="2"/>
  <c r="L227" i="2"/>
  <c r="L226" i="2" s="1"/>
  <c r="I228" i="2"/>
  <c r="I227" i="2" s="1"/>
  <c r="I226" i="2" s="1"/>
  <c r="J228" i="2"/>
  <c r="J227" i="2" s="1"/>
  <c r="J226" i="2" s="1"/>
  <c r="K228" i="2"/>
  <c r="K227" i="2" s="1"/>
  <c r="K226" i="2" s="1"/>
  <c r="L228" i="2"/>
  <c r="L231" i="2"/>
  <c r="L230" i="2" s="1"/>
  <c r="I232" i="2"/>
  <c r="I231" i="2" s="1"/>
  <c r="I230" i="2" s="1"/>
  <c r="J232" i="2"/>
  <c r="J231" i="2" s="1"/>
  <c r="J230" i="2" s="1"/>
  <c r="K232" i="2"/>
  <c r="K231" i="2" s="1"/>
  <c r="K230" i="2" s="1"/>
  <c r="L232" i="2"/>
  <c r="I238" i="2"/>
  <c r="I237" i="2" s="1"/>
  <c r="J238" i="2"/>
  <c r="J237" i="2" s="1"/>
  <c r="K238" i="2"/>
  <c r="I239" i="2"/>
  <c r="J239" i="2"/>
  <c r="K239" i="2"/>
  <c r="L239" i="2"/>
  <c r="L238" i="2" s="1"/>
  <c r="I241" i="2"/>
  <c r="J241" i="2"/>
  <c r="K241" i="2"/>
  <c r="L241" i="2"/>
  <c r="I244" i="2"/>
  <c r="J244" i="2"/>
  <c r="K244" i="2"/>
  <c r="L244" i="2"/>
  <c r="I248" i="2"/>
  <c r="I247" i="2" s="1"/>
  <c r="J248" i="2"/>
  <c r="J247" i="2" s="1"/>
  <c r="K248" i="2"/>
  <c r="K247" i="2" s="1"/>
  <c r="L248" i="2"/>
  <c r="L247" i="2" s="1"/>
  <c r="I251" i="2"/>
  <c r="J251" i="2"/>
  <c r="K251" i="2"/>
  <c r="I252" i="2"/>
  <c r="J252" i="2"/>
  <c r="K252" i="2"/>
  <c r="L252" i="2"/>
  <c r="L251" i="2" s="1"/>
  <c r="L255" i="2"/>
  <c r="I256" i="2"/>
  <c r="I255" i="2" s="1"/>
  <c r="J256" i="2"/>
  <c r="J255" i="2" s="1"/>
  <c r="K256" i="2"/>
  <c r="K255" i="2" s="1"/>
  <c r="L256" i="2"/>
  <c r="I260" i="2"/>
  <c r="I259" i="2" s="1"/>
  <c r="J260" i="2"/>
  <c r="J259" i="2" s="1"/>
  <c r="K260" i="2"/>
  <c r="K259" i="2" s="1"/>
  <c r="L260" i="2"/>
  <c r="L259" i="2" s="1"/>
  <c r="I262" i="2"/>
  <c r="J262" i="2"/>
  <c r="K262" i="2"/>
  <c r="I263" i="2"/>
  <c r="J263" i="2"/>
  <c r="K263" i="2"/>
  <c r="L263" i="2"/>
  <c r="L262" i="2" s="1"/>
  <c r="L265" i="2"/>
  <c r="I266" i="2"/>
  <c r="I265" i="2" s="1"/>
  <c r="J266" i="2"/>
  <c r="J265" i="2" s="1"/>
  <c r="K266" i="2"/>
  <c r="K265" i="2" s="1"/>
  <c r="L266" i="2"/>
  <c r="L270" i="2"/>
  <c r="I271" i="2"/>
  <c r="I270" i="2" s="1"/>
  <c r="J271" i="2"/>
  <c r="J270" i="2" s="1"/>
  <c r="J269" i="2" s="1"/>
  <c r="K271" i="2"/>
  <c r="K270" i="2" s="1"/>
  <c r="L271" i="2"/>
  <c r="I273" i="2"/>
  <c r="J273" i="2"/>
  <c r="K273" i="2"/>
  <c r="L273" i="2"/>
  <c r="I276" i="2"/>
  <c r="J276" i="2"/>
  <c r="K276" i="2"/>
  <c r="L276" i="2"/>
  <c r="I279" i="2"/>
  <c r="J279" i="2"/>
  <c r="K279" i="2"/>
  <c r="I280" i="2"/>
  <c r="J280" i="2"/>
  <c r="K280" i="2"/>
  <c r="L280" i="2"/>
  <c r="L279" i="2" s="1"/>
  <c r="L283" i="2"/>
  <c r="I284" i="2"/>
  <c r="I283" i="2" s="1"/>
  <c r="J284" i="2"/>
  <c r="J283" i="2" s="1"/>
  <c r="K284" i="2"/>
  <c r="K283" i="2" s="1"/>
  <c r="L284" i="2"/>
  <c r="I288" i="2"/>
  <c r="I287" i="2" s="1"/>
  <c r="J288" i="2"/>
  <c r="J287" i="2" s="1"/>
  <c r="K288" i="2"/>
  <c r="K287" i="2" s="1"/>
  <c r="L288" i="2"/>
  <c r="L287" i="2" s="1"/>
  <c r="I291" i="2"/>
  <c r="J291" i="2"/>
  <c r="K291" i="2"/>
  <c r="I292" i="2"/>
  <c r="J292" i="2"/>
  <c r="K292" i="2"/>
  <c r="L292" i="2"/>
  <c r="L291" i="2" s="1"/>
  <c r="L294" i="2"/>
  <c r="I295" i="2"/>
  <c r="I294" i="2" s="1"/>
  <c r="J295" i="2"/>
  <c r="J294" i="2" s="1"/>
  <c r="K295" i="2"/>
  <c r="K294" i="2" s="1"/>
  <c r="L295" i="2"/>
  <c r="I298" i="2"/>
  <c r="I297" i="2" s="1"/>
  <c r="J298" i="2"/>
  <c r="J297" i="2" s="1"/>
  <c r="K298" i="2"/>
  <c r="K297" i="2" s="1"/>
  <c r="L298" i="2"/>
  <c r="L297" i="2" s="1"/>
  <c r="L303" i="2"/>
  <c r="I304" i="2"/>
  <c r="I303" i="2" s="1"/>
  <c r="J304" i="2"/>
  <c r="J303" i="2" s="1"/>
  <c r="K304" i="2"/>
  <c r="K303" i="2" s="1"/>
  <c r="L304" i="2"/>
  <c r="I306" i="2"/>
  <c r="J306" i="2"/>
  <c r="K306" i="2"/>
  <c r="L306" i="2"/>
  <c r="I309" i="2"/>
  <c r="J309" i="2"/>
  <c r="K309" i="2"/>
  <c r="L309" i="2"/>
  <c r="I312" i="2"/>
  <c r="J312" i="2"/>
  <c r="K312" i="2"/>
  <c r="I313" i="2"/>
  <c r="J313" i="2"/>
  <c r="K313" i="2"/>
  <c r="L313" i="2"/>
  <c r="L312" i="2" s="1"/>
  <c r="L316" i="2"/>
  <c r="I317" i="2"/>
  <c r="I316" i="2" s="1"/>
  <c r="J317" i="2"/>
  <c r="J316" i="2" s="1"/>
  <c r="K317" i="2"/>
  <c r="K316" i="2" s="1"/>
  <c r="L317" i="2"/>
  <c r="I321" i="2"/>
  <c r="I320" i="2" s="1"/>
  <c r="J321" i="2"/>
  <c r="J320" i="2" s="1"/>
  <c r="K321" i="2"/>
  <c r="K320" i="2" s="1"/>
  <c r="L321" i="2"/>
  <c r="L320" i="2" s="1"/>
  <c r="I324" i="2"/>
  <c r="J324" i="2"/>
  <c r="K324" i="2"/>
  <c r="I325" i="2"/>
  <c r="J325" i="2"/>
  <c r="K325" i="2"/>
  <c r="L325" i="2"/>
  <c r="L324" i="2" s="1"/>
  <c r="L327" i="2"/>
  <c r="I328" i="2"/>
  <c r="I327" i="2" s="1"/>
  <c r="J328" i="2"/>
  <c r="J327" i="2" s="1"/>
  <c r="K328" i="2"/>
  <c r="K327" i="2" s="1"/>
  <c r="L328" i="2"/>
  <c r="I331" i="2"/>
  <c r="I330" i="2" s="1"/>
  <c r="J331" i="2"/>
  <c r="J330" i="2" s="1"/>
  <c r="K331" i="2"/>
  <c r="K330" i="2" s="1"/>
  <c r="L331" i="2"/>
  <c r="L330" i="2" s="1"/>
  <c r="I336" i="2"/>
  <c r="I335" i="2" s="1"/>
  <c r="J336" i="2"/>
  <c r="J335" i="2" s="1"/>
  <c r="K336" i="2"/>
  <c r="K335" i="2" s="1"/>
  <c r="L336" i="2"/>
  <c r="L335" i="2" s="1"/>
  <c r="I338" i="2"/>
  <c r="J338" i="2"/>
  <c r="K338" i="2"/>
  <c r="L338" i="2"/>
  <c r="I341" i="2"/>
  <c r="J341" i="2"/>
  <c r="K341" i="2"/>
  <c r="L341" i="2"/>
  <c r="L344" i="2"/>
  <c r="I345" i="2"/>
  <c r="I344" i="2" s="1"/>
  <c r="J345" i="2"/>
  <c r="J344" i="2" s="1"/>
  <c r="K345" i="2"/>
  <c r="K344" i="2" s="1"/>
  <c r="L345" i="2"/>
  <c r="I349" i="2"/>
  <c r="I348" i="2" s="1"/>
  <c r="J349" i="2"/>
  <c r="J348" i="2" s="1"/>
  <c r="K349" i="2"/>
  <c r="K348" i="2" s="1"/>
  <c r="L349" i="2"/>
  <c r="L348" i="2" s="1"/>
  <c r="I352" i="2"/>
  <c r="J352" i="2"/>
  <c r="K352" i="2"/>
  <c r="I353" i="2"/>
  <c r="J353" i="2"/>
  <c r="K353" i="2"/>
  <c r="L353" i="2"/>
  <c r="L352" i="2" s="1"/>
  <c r="L356" i="2"/>
  <c r="I357" i="2"/>
  <c r="I356" i="2" s="1"/>
  <c r="J357" i="2"/>
  <c r="J356" i="2" s="1"/>
  <c r="K357" i="2"/>
  <c r="K356" i="2" s="1"/>
  <c r="L357" i="2"/>
  <c r="I360" i="2"/>
  <c r="I359" i="2" s="1"/>
  <c r="J360" i="2"/>
  <c r="J359" i="2" s="1"/>
  <c r="K360" i="2"/>
  <c r="K359" i="2" s="1"/>
  <c r="L360" i="2"/>
  <c r="L359" i="2" s="1"/>
  <c r="I362" i="2"/>
  <c r="J362" i="2"/>
  <c r="K362" i="2"/>
  <c r="I363" i="2"/>
  <c r="J363" i="2"/>
  <c r="K363" i="2"/>
  <c r="L363" i="2"/>
  <c r="L362" i="2" s="1"/>
  <c r="L363" i="1"/>
  <c r="L362" i="1" s="1"/>
  <c r="K363" i="1"/>
  <c r="J363" i="1"/>
  <c r="I363" i="1"/>
  <c r="K362" i="1"/>
  <c r="J362" i="1"/>
  <c r="I362" i="1"/>
  <c r="L360" i="1"/>
  <c r="K360" i="1"/>
  <c r="K359" i="1" s="1"/>
  <c r="J360" i="1"/>
  <c r="J359" i="1" s="1"/>
  <c r="I360" i="1"/>
  <c r="I359" i="1" s="1"/>
  <c r="L359" i="1"/>
  <c r="L357" i="1"/>
  <c r="L356" i="1" s="1"/>
  <c r="K357" i="1"/>
  <c r="K356" i="1" s="1"/>
  <c r="J357" i="1"/>
  <c r="J356" i="1" s="1"/>
  <c r="I357" i="1"/>
  <c r="I356" i="1"/>
  <c r="L353" i="1"/>
  <c r="L352" i="1" s="1"/>
  <c r="K353" i="1"/>
  <c r="J353" i="1"/>
  <c r="J352" i="1" s="1"/>
  <c r="I353" i="1"/>
  <c r="I352" i="1" s="1"/>
  <c r="K352" i="1"/>
  <c r="L349" i="1"/>
  <c r="K349" i="1"/>
  <c r="J349" i="1"/>
  <c r="J348" i="1" s="1"/>
  <c r="I349" i="1"/>
  <c r="I348" i="1" s="1"/>
  <c r="L348" i="1"/>
  <c r="K348" i="1"/>
  <c r="L345" i="1"/>
  <c r="L344" i="1" s="1"/>
  <c r="K345" i="1"/>
  <c r="K344" i="1" s="1"/>
  <c r="J345" i="1"/>
  <c r="J344" i="1" s="1"/>
  <c r="I345" i="1"/>
  <c r="I344" i="1" s="1"/>
  <c r="L341" i="1"/>
  <c r="K341" i="1"/>
  <c r="J341" i="1"/>
  <c r="I341" i="1"/>
  <c r="L338" i="1"/>
  <c r="K338" i="1"/>
  <c r="J338" i="1"/>
  <c r="I338" i="1"/>
  <c r="L336" i="1"/>
  <c r="L335" i="1" s="1"/>
  <c r="K336" i="1"/>
  <c r="K335" i="1" s="1"/>
  <c r="J336" i="1"/>
  <c r="J335" i="1" s="1"/>
  <c r="I336" i="1"/>
  <c r="I335" i="1" s="1"/>
  <c r="L331" i="1"/>
  <c r="K331" i="1"/>
  <c r="J331" i="1"/>
  <c r="J330" i="1" s="1"/>
  <c r="I331" i="1"/>
  <c r="I330" i="1" s="1"/>
  <c r="L330" i="1"/>
  <c r="K330" i="1"/>
  <c r="L328" i="1"/>
  <c r="L327" i="1" s="1"/>
  <c r="K328" i="1"/>
  <c r="K327" i="1" s="1"/>
  <c r="J328" i="1"/>
  <c r="J327" i="1" s="1"/>
  <c r="I328" i="1"/>
  <c r="I327" i="1" s="1"/>
  <c r="L325" i="1"/>
  <c r="L324" i="1" s="1"/>
  <c r="K325" i="1"/>
  <c r="J325" i="1"/>
  <c r="J324" i="1" s="1"/>
  <c r="I325" i="1"/>
  <c r="I324" i="1" s="1"/>
  <c r="K324" i="1"/>
  <c r="L321" i="1"/>
  <c r="L320" i="1" s="1"/>
  <c r="K321" i="1"/>
  <c r="K320" i="1" s="1"/>
  <c r="J321" i="1"/>
  <c r="J320" i="1" s="1"/>
  <c r="I321" i="1"/>
  <c r="I320" i="1" s="1"/>
  <c r="L317" i="1"/>
  <c r="L316" i="1" s="1"/>
  <c r="K317" i="1"/>
  <c r="K316" i="1" s="1"/>
  <c r="J317" i="1"/>
  <c r="J316" i="1" s="1"/>
  <c r="I317" i="1"/>
  <c r="I316" i="1" s="1"/>
  <c r="L313" i="1"/>
  <c r="L312" i="1" s="1"/>
  <c r="K313" i="1"/>
  <c r="K312" i="1" s="1"/>
  <c r="J313" i="1"/>
  <c r="J312" i="1" s="1"/>
  <c r="I313" i="1"/>
  <c r="I312" i="1" s="1"/>
  <c r="L309" i="1"/>
  <c r="K309" i="1"/>
  <c r="J309" i="1"/>
  <c r="I309" i="1"/>
  <c r="L306" i="1"/>
  <c r="K306" i="1"/>
  <c r="J306" i="1"/>
  <c r="I306" i="1"/>
  <c r="I303" i="1" s="1"/>
  <c r="L304" i="1"/>
  <c r="L303" i="1" s="1"/>
  <c r="K304" i="1"/>
  <c r="J304" i="1"/>
  <c r="I304" i="1"/>
  <c r="L298" i="1"/>
  <c r="K298" i="1"/>
  <c r="J298" i="1"/>
  <c r="J297" i="1" s="1"/>
  <c r="I298" i="1"/>
  <c r="I297" i="1" s="1"/>
  <c r="L297" i="1"/>
  <c r="K297" i="1"/>
  <c r="L295" i="1"/>
  <c r="L294" i="1" s="1"/>
  <c r="K295" i="1"/>
  <c r="K294" i="1" s="1"/>
  <c r="J295" i="1"/>
  <c r="J294" i="1" s="1"/>
  <c r="I295" i="1"/>
  <c r="I294" i="1" s="1"/>
  <c r="L292" i="1"/>
  <c r="L291" i="1" s="1"/>
  <c r="K292" i="1"/>
  <c r="K291" i="1" s="1"/>
  <c r="J292" i="1"/>
  <c r="I292" i="1"/>
  <c r="J291" i="1"/>
  <c r="I291" i="1"/>
  <c r="L288" i="1"/>
  <c r="L287" i="1" s="1"/>
  <c r="K288" i="1"/>
  <c r="K287" i="1" s="1"/>
  <c r="J288" i="1"/>
  <c r="J287" i="1" s="1"/>
  <c r="I288" i="1"/>
  <c r="I287" i="1" s="1"/>
  <c r="L284" i="1"/>
  <c r="L283" i="1" s="1"/>
  <c r="K284" i="1"/>
  <c r="K283" i="1" s="1"/>
  <c r="J284" i="1"/>
  <c r="J283" i="1" s="1"/>
  <c r="I284" i="1"/>
  <c r="I283" i="1"/>
  <c r="L280" i="1"/>
  <c r="L279" i="1" s="1"/>
  <c r="K280" i="1"/>
  <c r="K279" i="1" s="1"/>
  <c r="J280" i="1"/>
  <c r="J279" i="1" s="1"/>
  <c r="I280" i="1"/>
  <c r="I279" i="1" s="1"/>
  <c r="L276" i="1"/>
  <c r="K276" i="1"/>
  <c r="J276" i="1"/>
  <c r="I276" i="1"/>
  <c r="L273" i="1"/>
  <c r="K273" i="1"/>
  <c r="J273" i="1"/>
  <c r="I273" i="1"/>
  <c r="L271" i="1"/>
  <c r="L270" i="1" s="1"/>
  <c r="K271" i="1"/>
  <c r="K270" i="1" s="1"/>
  <c r="J271" i="1"/>
  <c r="J270" i="1" s="1"/>
  <c r="I271" i="1"/>
  <c r="I270" i="1" s="1"/>
  <c r="L266" i="1"/>
  <c r="L265" i="1" s="1"/>
  <c r="K266" i="1"/>
  <c r="K265" i="1" s="1"/>
  <c r="J266" i="1"/>
  <c r="J265" i="1" s="1"/>
  <c r="I266" i="1"/>
  <c r="I265" i="1"/>
  <c r="L263" i="1"/>
  <c r="L262" i="1" s="1"/>
  <c r="K263" i="1"/>
  <c r="K262" i="1" s="1"/>
  <c r="J263" i="1"/>
  <c r="J262" i="1" s="1"/>
  <c r="I263" i="1"/>
  <c r="I262" i="1" s="1"/>
  <c r="L260" i="1"/>
  <c r="K260" i="1"/>
  <c r="J260" i="1"/>
  <c r="I260" i="1"/>
  <c r="I259" i="1" s="1"/>
  <c r="L259" i="1"/>
  <c r="K259" i="1"/>
  <c r="J259" i="1"/>
  <c r="L256" i="1"/>
  <c r="L255" i="1" s="1"/>
  <c r="K256" i="1"/>
  <c r="K255" i="1" s="1"/>
  <c r="J256" i="1"/>
  <c r="J255" i="1" s="1"/>
  <c r="I256" i="1"/>
  <c r="I255" i="1"/>
  <c r="L252" i="1"/>
  <c r="L251" i="1" s="1"/>
  <c r="K252" i="1"/>
  <c r="J252" i="1"/>
  <c r="I252" i="1"/>
  <c r="K251" i="1"/>
  <c r="J251" i="1"/>
  <c r="I251" i="1"/>
  <c r="L248" i="1"/>
  <c r="L247" i="1" s="1"/>
  <c r="K248" i="1"/>
  <c r="J248" i="1"/>
  <c r="J247" i="1" s="1"/>
  <c r="I248" i="1"/>
  <c r="I247" i="1" s="1"/>
  <c r="K247" i="1"/>
  <c r="L244" i="1"/>
  <c r="K244" i="1"/>
  <c r="J244" i="1"/>
  <c r="I244" i="1"/>
  <c r="L241" i="1"/>
  <c r="K241" i="1"/>
  <c r="J241" i="1"/>
  <c r="I241" i="1"/>
  <c r="L239" i="1"/>
  <c r="L238" i="1" s="1"/>
  <c r="K239" i="1"/>
  <c r="J239" i="1"/>
  <c r="J238" i="1" s="1"/>
  <c r="I239" i="1"/>
  <c r="I238" i="1" s="1"/>
  <c r="K238" i="1"/>
  <c r="L232" i="1"/>
  <c r="L231" i="1" s="1"/>
  <c r="L230" i="1" s="1"/>
  <c r="K232" i="1"/>
  <c r="K231" i="1" s="1"/>
  <c r="K230" i="1" s="1"/>
  <c r="J232" i="1"/>
  <c r="J231" i="1" s="1"/>
  <c r="J230" i="1" s="1"/>
  <c r="I232" i="1"/>
  <c r="I231" i="1"/>
  <c r="I230" i="1" s="1"/>
  <c r="L228" i="1"/>
  <c r="L227" i="1" s="1"/>
  <c r="L226" i="1" s="1"/>
  <c r="K228" i="1"/>
  <c r="K227" i="1" s="1"/>
  <c r="K226" i="1" s="1"/>
  <c r="J228" i="1"/>
  <c r="J227" i="1" s="1"/>
  <c r="J226" i="1" s="1"/>
  <c r="I228" i="1"/>
  <c r="I227" i="1"/>
  <c r="I226" i="1" s="1"/>
  <c r="L219" i="1"/>
  <c r="L218" i="1" s="1"/>
  <c r="K219" i="1"/>
  <c r="K218" i="1" s="1"/>
  <c r="J219" i="1"/>
  <c r="J218" i="1" s="1"/>
  <c r="I219" i="1"/>
  <c r="I218" i="1" s="1"/>
  <c r="L216" i="1"/>
  <c r="L215" i="1" s="1"/>
  <c r="K216" i="1"/>
  <c r="K215" i="1" s="1"/>
  <c r="K214" i="1" s="1"/>
  <c r="J216" i="1"/>
  <c r="I216" i="1"/>
  <c r="J215" i="1"/>
  <c r="I215" i="1"/>
  <c r="I214" i="1" s="1"/>
  <c r="L209" i="1"/>
  <c r="L208" i="1" s="1"/>
  <c r="L207" i="1" s="1"/>
  <c r="K209" i="1"/>
  <c r="K208" i="1" s="1"/>
  <c r="K207" i="1" s="1"/>
  <c r="J209" i="1"/>
  <c r="J208" i="1" s="1"/>
  <c r="J207" i="1" s="1"/>
  <c r="I209" i="1"/>
  <c r="I208" i="1" s="1"/>
  <c r="I207" i="1" s="1"/>
  <c r="L205" i="1"/>
  <c r="L204" i="1" s="1"/>
  <c r="K205" i="1"/>
  <c r="K204" i="1" s="1"/>
  <c r="J205" i="1"/>
  <c r="I205" i="1"/>
  <c r="J204" i="1"/>
  <c r="I204" i="1"/>
  <c r="L200" i="1"/>
  <c r="L199" i="1" s="1"/>
  <c r="K200" i="1"/>
  <c r="J200" i="1"/>
  <c r="J199" i="1" s="1"/>
  <c r="I200" i="1"/>
  <c r="I199" i="1" s="1"/>
  <c r="K199" i="1"/>
  <c r="L194" i="1"/>
  <c r="L193" i="1" s="1"/>
  <c r="K194" i="1"/>
  <c r="K193" i="1" s="1"/>
  <c r="J194" i="1"/>
  <c r="J193" i="1" s="1"/>
  <c r="I194" i="1"/>
  <c r="I193" i="1"/>
  <c r="L189" i="1"/>
  <c r="L188" i="1" s="1"/>
  <c r="K189" i="1"/>
  <c r="K188" i="1" s="1"/>
  <c r="J189" i="1"/>
  <c r="I189" i="1"/>
  <c r="I188" i="1" s="1"/>
  <c r="J188" i="1"/>
  <c r="L186" i="1"/>
  <c r="K186" i="1"/>
  <c r="J186" i="1"/>
  <c r="J185" i="1" s="1"/>
  <c r="I186" i="1"/>
  <c r="I185" i="1" s="1"/>
  <c r="L185" i="1"/>
  <c r="K185" i="1"/>
  <c r="L178" i="1"/>
  <c r="L177" i="1" s="1"/>
  <c r="K178" i="1"/>
  <c r="K177" i="1" s="1"/>
  <c r="J178" i="1"/>
  <c r="J177" i="1" s="1"/>
  <c r="I178" i="1"/>
  <c r="I177" i="1" s="1"/>
  <c r="L173" i="1"/>
  <c r="L172" i="1" s="1"/>
  <c r="K173" i="1"/>
  <c r="K172" i="1" s="1"/>
  <c r="K171" i="1" s="1"/>
  <c r="J173" i="1"/>
  <c r="J172" i="1" s="1"/>
  <c r="J171" i="1" s="1"/>
  <c r="I173" i="1"/>
  <c r="I172" i="1"/>
  <c r="L169" i="1"/>
  <c r="L168" i="1" s="1"/>
  <c r="L167" i="1" s="1"/>
  <c r="K169" i="1"/>
  <c r="K168" i="1" s="1"/>
  <c r="K167" i="1" s="1"/>
  <c r="J169" i="1"/>
  <c r="I169" i="1"/>
  <c r="J168" i="1"/>
  <c r="J167" i="1" s="1"/>
  <c r="I168" i="1"/>
  <c r="I167" i="1" s="1"/>
  <c r="L164" i="1"/>
  <c r="L163" i="1" s="1"/>
  <c r="K164" i="1"/>
  <c r="K163" i="1" s="1"/>
  <c r="J164" i="1"/>
  <c r="J163" i="1" s="1"/>
  <c r="I164" i="1"/>
  <c r="I163" i="1" s="1"/>
  <c r="L159" i="1"/>
  <c r="L158" i="1" s="1"/>
  <c r="K159" i="1"/>
  <c r="J159" i="1"/>
  <c r="I159" i="1"/>
  <c r="I158" i="1" s="1"/>
  <c r="K158" i="1"/>
  <c r="J158" i="1"/>
  <c r="L153" i="1"/>
  <c r="L152" i="1" s="1"/>
  <c r="L151" i="1" s="1"/>
  <c r="K153" i="1"/>
  <c r="K152" i="1" s="1"/>
  <c r="K151" i="1" s="1"/>
  <c r="J153" i="1"/>
  <c r="J152" i="1" s="1"/>
  <c r="J151" i="1" s="1"/>
  <c r="I153" i="1"/>
  <c r="I152" i="1"/>
  <c r="I151" i="1" s="1"/>
  <c r="L149" i="1"/>
  <c r="L148" i="1" s="1"/>
  <c r="K149" i="1"/>
  <c r="K148" i="1" s="1"/>
  <c r="J149" i="1"/>
  <c r="J148" i="1" s="1"/>
  <c r="I149" i="1"/>
  <c r="I148" i="1" s="1"/>
  <c r="L145" i="1"/>
  <c r="L144" i="1" s="1"/>
  <c r="L143" i="1" s="1"/>
  <c r="K145" i="1"/>
  <c r="J145" i="1"/>
  <c r="J144" i="1" s="1"/>
  <c r="J143" i="1" s="1"/>
  <c r="I145" i="1"/>
  <c r="I144" i="1" s="1"/>
  <c r="I143" i="1" s="1"/>
  <c r="K144" i="1"/>
  <c r="K143" i="1" s="1"/>
  <c r="L140" i="1"/>
  <c r="L139" i="1" s="1"/>
  <c r="L138" i="1" s="1"/>
  <c r="L137" i="1" s="1"/>
  <c r="K140" i="1"/>
  <c r="J140" i="1"/>
  <c r="J139" i="1" s="1"/>
  <c r="J138" i="1" s="1"/>
  <c r="I140" i="1"/>
  <c r="K139" i="1"/>
  <c r="K138" i="1" s="1"/>
  <c r="I139" i="1"/>
  <c r="I138" i="1"/>
  <c r="L135" i="1"/>
  <c r="L134" i="1" s="1"/>
  <c r="L133" i="1" s="1"/>
  <c r="K135" i="1"/>
  <c r="K134" i="1" s="1"/>
  <c r="K133" i="1" s="1"/>
  <c r="J135" i="1"/>
  <c r="J134" i="1" s="1"/>
  <c r="J133" i="1" s="1"/>
  <c r="I135" i="1"/>
  <c r="I134" i="1"/>
  <c r="I133" i="1" s="1"/>
  <c r="L131" i="1"/>
  <c r="L130" i="1" s="1"/>
  <c r="L129" i="1" s="1"/>
  <c r="K131" i="1"/>
  <c r="K130" i="1" s="1"/>
  <c r="K129" i="1" s="1"/>
  <c r="J131" i="1"/>
  <c r="J130" i="1" s="1"/>
  <c r="J129" i="1" s="1"/>
  <c r="I131" i="1"/>
  <c r="I130" i="1" s="1"/>
  <c r="I129" i="1" s="1"/>
  <c r="L127" i="1"/>
  <c r="L126" i="1" s="1"/>
  <c r="L125" i="1" s="1"/>
  <c r="K127" i="1"/>
  <c r="K126" i="1" s="1"/>
  <c r="K125" i="1" s="1"/>
  <c r="J127" i="1"/>
  <c r="J126" i="1" s="1"/>
  <c r="J125" i="1" s="1"/>
  <c r="I127" i="1"/>
  <c r="I126" i="1"/>
  <c r="I125" i="1" s="1"/>
  <c r="L123" i="1"/>
  <c r="L122" i="1" s="1"/>
  <c r="L121" i="1" s="1"/>
  <c r="K123" i="1"/>
  <c r="K122" i="1" s="1"/>
  <c r="K121" i="1" s="1"/>
  <c r="J123" i="1"/>
  <c r="J122" i="1" s="1"/>
  <c r="J121" i="1" s="1"/>
  <c r="I123" i="1"/>
  <c r="I122" i="1" s="1"/>
  <c r="I121" i="1" s="1"/>
  <c r="L119" i="1"/>
  <c r="L118" i="1" s="1"/>
  <c r="L117" i="1" s="1"/>
  <c r="K119" i="1"/>
  <c r="K118" i="1" s="1"/>
  <c r="K117" i="1" s="1"/>
  <c r="J119" i="1"/>
  <c r="J118" i="1" s="1"/>
  <c r="J117" i="1" s="1"/>
  <c r="I119" i="1"/>
  <c r="I118" i="1" s="1"/>
  <c r="I117" i="1" s="1"/>
  <c r="L114" i="1"/>
  <c r="L113" i="1" s="1"/>
  <c r="L112" i="1" s="1"/>
  <c r="K114" i="1"/>
  <c r="K113" i="1" s="1"/>
  <c r="K112" i="1" s="1"/>
  <c r="J114" i="1"/>
  <c r="J113" i="1" s="1"/>
  <c r="J112" i="1" s="1"/>
  <c r="I114" i="1"/>
  <c r="I113" i="1" s="1"/>
  <c r="I112" i="1" s="1"/>
  <c r="L108" i="1"/>
  <c r="L107" i="1" s="1"/>
  <c r="K108" i="1"/>
  <c r="J108" i="1"/>
  <c r="J107" i="1" s="1"/>
  <c r="I108" i="1"/>
  <c r="I107" i="1" s="1"/>
  <c r="K107" i="1"/>
  <c r="L104" i="1"/>
  <c r="L103" i="1" s="1"/>
  <c r="K104" i="1"/>
  <c r="K103" i="1" s="1"/>
  <c r="J104" i="1"/>
  <c r="J103" i="1" s="1"/>
  <c r="I104" i="1"/>
  <c r="I103" i="1"/>
  <c r="I102" i="1" s="1"/>
  <c r="L99" i="1"/>
  <c r="L98" i="1" s="1"/>
  <c r="L97" i="1" s="1"/>
  <c r="K99" i="1"/>
  <c r="K98" i="1" s="1"/>
  <c r="K97" i="1" s="1"/>
  <c r="J99" i="1"/>
  <c r="J98" i="1" s="1"/>
  <c r="J97" i="1" s="1"/>
  <c r="I99" i="1"/>
  <c r="I98" i="1" s="1"/>
  <c r="I97" i="1" s="1"/>
  <c r="L94" i="1"/>
  <c r="L93" i="1" s="1"/>
  <c r="L92" i="1" s="1"/>
  <c r="K94" i="1"/>
  <c r="K93" i="1" s="1"/>
  <c r="K92" i="1" s="1"/>
  <c r="J94" i="1"/>
  <c r="J93" i="1" s="1"/>
  <c r="J92" i="1" s="1"/>
  <c r="I94" i="1"/>
  <c r="I93" i="1"/>
  <c r="I92" i="1" s="1"/>
  <c r="L87" i="1"/>
  <c r="K87" i="1"/>
  <c r="K86" i="1" s="1"/>
  <c r="K85" i="1" s="1"/>
  <c r="K84" i="1" s="1"/>
  <c r="J87" i="1"/>
  <c r="J86" i="1" s="1"/>
  <c r="J85" i="1" s="1"/>
  <c r="J84" i="1" s="1"/>
  <c r="I87" i="1"/>
  <c r="I86" i="1" s="1"/>
  <c r="I85" i="1" s="1"/>
  <c r="I84" i="1" s="1"/>
  <c r="L86" i="1"/>
  <c r="L85" i="1"/>
  <c r="L84" i="1" s="1"/>
  <c r="L82" i="1"/>
  <c r="K82" i="1"/>
  <c r="J82" i="1"/>
  <c r="J81" i="1" s="1"/>
  <c r="J80" i="1" s="1"/>
  <c r="I82" i="1"/>
  <c r="L81" i="1"/>
  <c r="L80" i="1" s="1"/>
  <c r="K81" i="1"/>
  <c r="K80" i="1" s="1"/>
  <c r="I81" i="1"/>
  <c r="I80" i="1" s="1"/>
  <c r="L76" i="1"/>
  <c r="L75" i="1" s="1"/>
  <c r="K76" i="1"/>
  <c r="J76" i="1"/>
  <c r="I76" i="1"/>
  <c r="K75" i="1"/>
  <c r="J75" i="1"/>
  <c r="I75" i="1"/>
  <c r="L71" i="1"/>
  <c r="K71" i="1"/>
  <c r="K70" i="1" s="1"/>
  <c r="J71" i="1"/>
  <c r="J70" i="1" s="1"/>
  <c r="I71" i="1"/>
  <c r="I70" i="1" s="1"/>
  <c r="L70" i="1"/>
  <c r="L66" i="1"/>
  <c r="L65" i="1" s="1"/>
  <c r="K66" i="1"/>
  <c r="K65" i="1" s="1"/>
  <c r="J66" i="1"/>
  <c r="J65" i="1" s="1"/>
  <c r="I66" i="1"/>
  <c r="I65" i="1"/>
  <c r="L47" i="1"/>
  <c r="L46" i="1" s="1"/>
  <c r="L45" i="1" s="1"/>
  <c r="L44" i="1" s="1"/>
  <c r="K47" i="1"/>
  <c r="K46" i="1" s="1"/>
  <c r="K45" i="1" s="1"/>
  <c r="K44" i="1" s="1"/>
  <c r="J47" i="1"/>
  <c r="J46" i="1" s="1"/>
  <c r="J45" i="1" s="1"/>
  <c r="J44" i="1" s="1"/>
  <c r="I47" i="1"/>
  <c r="I46" i="1" s="1"/>
  <c r="I45" i="1" s="1"/>
  <c r="I44" i="1" s="1"/>
  <c r="L42" i="1"/>
  <c r="L41" i="1" s="1"/>
  <c r="L40" i="1" s="1"/>
  <c r="K42" i="1"/>
  <c r="J42" i="1"/>
  <c r="J41" i="1" s="1"/>
  <c r="J40" i="1" s="1"/>
  <c r="I42" i="1"/>
  <c r="I41" i="1" s="1"/>
  <c r="I40" i="1" s="1"/>
  <c r="K41" i="1"/>
  <c r="K40" i="1" s="1"/>
  <c r="L38" i="1"/>
  <c r="K38" i="1"/>
  <c r="J38" i="1"/>
  <c r="I38" i="1"/>
  <c r="L36" i="1"/>
  <c r="L35" i="1" s="1"/>
  <c r="L34" i="1" s="1"/>
  <c r="K36" i="1"/>
  <c r="K35" i="1" s="1"/>
  <c r="K34" i="1" s="1"/>
  <c r="J36" i="1"/>
  <c r="J35" i="1" s="1"/>
  <c r="J34" i="1" s="1"/>
  <c r="J33" i="1" s="1"/>
  <c r="I36" i="1"/>
  <c r="I35" i="1" s="1"/>
  <c r="I34" i="1" s="1"/>
  <c r="I155" i="8" l="1"/>
  <c r="I154" i="8" s="1"/>
  <c r="J100" i="8"/>
  <c r="L100" i="8"/>
  <c r="J169" i="8"/>
  <c r="J164" i="8" s="1"/>
  <c r="I301" i="8"/>
  <c r="K100" i="8"/>
  <c r="K89" i="8" s="1"/>
  <c r="L109" i="8"/>
  <c r="L169" i="8"/>
  <c r="L212" i="8"/>
  <c r="K169" i="8"/>
  <c r="K164" i="8" s="1"/>
  <c r="J62" i="8"/>
  <c r="J61" i="8" s="1"/>
  <c r="L332" i="8"/>
  <c r="J267" i="8"/>
  <c r="K212" i="8"/>
  <c r="J182" i="8"/>
  <c r="I62" i="8"/>
  <c r="I61" i="8" s="1"/>
  <c r="L301" i="8"/>
  <c r="L300" i="8" s="1"/>
  <c r="L155" i="8"/>
  <c r="L154" i="8" s="1"/>
  <c r="K135" i="8"/>
  <c r="K301" i="8"/>
  <c r="K300" i="8" s="1"/>
  <c r="I212" i="8"/>
  <c r="L164" i="8"/>
  <c r="J301" i="8"/>
  <c r="J300" i="8" s="1"/>
  <c r="I100" i="8"/>
  <c r="I89" i="8" s="1"/>
  <c r="K31" i="8"/>
  <c r="J235" i="8"/>
  <c r="I332" i="8"/>
  <c r="K267" i="8"/>
  <c r="L89" i="8"/>
  <c r="K332" i="8"/>
  <c r="I267" i="8"/>
  <c r="J212" i="8"/>
  <c r="K182" i="8"/>
  <c r="K181" i="8" s="1"/>
  <c r="I169" i="8"/>
  <c r="I164" i="8" s="1"/>
  <c r="K109" i="8"/>
  <c r="L135" i="8"/>
  <c r="L235" i="8"/>
  <c r="K155" i="8"/>
  <c r="K154" i="8" s="1"/>
  <c r="J109" i="8"/>
  <c r="K235" i="8"/>
  <c r="I109" i="8"/>
  <c r="L182" i="8"/>
  <c r="I300" i="8"/>
  <c r="I299" i="8" s="1"/>
  <c r="J135" i="8"/>
  <c r="J155" i="8"/>
  <c r="J154" i="8" s="1"/>
  <c r="I135" i="8"/>
  <c r="J89" i="8"/>
  <c r="L62" i="8"/>
  <c r="L61" i="8" s="1"/>
  <c r="J31" i="8"/>
  <c r="I31" i="8"/>
  <c r="I235" i="8"/>
  <c r="I182" i="8"/>
  <c r="J332" i="8"/>
  <c r="L267" i="8"/>
  <c r="K62" i="8"/>
  <c r="K61" i="8" s="1"/>
  <c r="L31" i="8"/>
  <c r="L302" i="7"/>
  <c r="L269" i="7"/>
  <c r="J237" i="7"/>
  <c r="K64" i="7"/>
  <c r="K63" i="7" s="1"/>
  <c r="K269" i="7"/>
  <c r="I237" i="7"/>
  <c r="K171" i="7"/>
  <c r="K166" i="7" s="1"/>
  <c r="J64" i="7"/>
  <c r="J63" i="7" s="1"/>
  <c r="J269" i="7"/>
  <c r="I64" i="7"/>
  <c r="I63" i="7" s="1"/>
  <c r="I32" i="7" s="1"/>
  <c r="I269" i="7"/>
  <c r="J184" i="7"/>
  <c r="I184" i="7"/>
  <c r="I183" i="7" s="1"/>
  <c r="K137" i="7"/>
  <c r="K111" i="7"/>
  <c r="L184" i="7"/>
  <c r="L183" i="7" s="1"/>
  <c r="J111" i="7"/>
  <c r="K302" i="7"/>
  <c r="K301" i="7" s="1"/>
  <c r="J302" i="7"/>
  <c r="J301" i="7" s="1"/>
  <c r="K184" i="7"/>
  <c r="K183" i="7" s="1"/>
  <c r="L166" i="7"/>
  <c r="L32" i="7" s="1"/>
  <c r="I111" i="7"/>
  <c r="K91" i="7"/>
  <c r="J334" i="7"/>
  <c r="I302" i="7"/>
  <c r="I301" i="7" s="1"/>
  <c r="J91" i="7"/>
  <c r="L64" i="7"/>
  <c r="L63" i="7" s="1"/>
  <c r="I91" i="7"/>
  <c r="L237" i="7"/>
  <c r="L236" i="7" s="1"/>
  <c r="J157" i="7"/>
  <c r="J156" i="7" s="1"/>
  <c r="I137" i="7"/>
  <c r="L334" i="7"/>
  <c r="K237" i="7"/>
  <c r="K236" i="7" s="1"/>
  <c r="J214" i="7"/>
  <c r="I157" i="7"/>
  <c r="I156" i="7" s="1"/>
  <c r="K33" i="7"/>
  <c r="K334" i="7"/>
  <c r="J33" i="7"/>
  <c r="L302" i="6"/>
  <c r="J269" i="6"/>
  <c r="K269" i="6"/>
  <c r="L334" i="6"/>
  <c r="L237" i="6"/>
  <c r="L236" i="6" s="1"/>
  <c r="K137" i="6"/>
  <c r="I269" i="6"/>
  <c r="I236" i="6" s="1"/>
  <c r="J237" i="6"/>
  <c r="J236" i="6" s="1"/>
  <c r="K171" i="6"/>
  <c r="K166" i="6" s="1"/>
  <c r="J137" i="6"/>
  <c r="I64" i="6"/>
  <c r="I63" i="6" s="1"/>
  <c r="I32" i="6" s="1"/>
  <c r="L137" i="6"/>
  <c r="J184" i="6"/>
  <c r="I334" i="6"/>
  <c r="K91" i="6"/>
  <c r="J302" i="6"/>
  <c r="J301" i="6" s="1"/>
  <c r="I184" i="6"/>
  <c r="I183" i="6" s="1"/>
  <c r="J157" i="6"/>
  <c r="J156" i="6" s="1"/>
  <c r="L111" i="6"/>
  <c r="I302" i="6"/>
  <c r="I301" i="6" s="1"/>
  <c r="K184" i="6"/>
  <c r="K183" i="6" s="1"/>
  <c r="K182" i="6" s="1"/>
  <c r="K111" i="6"/>
  <c r="J102" i="6"/>
  <c r="J91" i="6" s="1"/>
  <c r="I91" i="6"/>
  <c r="L33" i="6"/>
  <c r="K214" i="6"/>
  <c r="J166" i="6"/>
  <c r="L157" i="6"/>
  <c r="L156" i="6" s="1"/>
  <c r="J111" i="6"/>
  <c r="J64" i="6"/>
  <c r="J63" i="6" s="1"/>
  <c r="K33" i="6"/>
  <c r="J214" i="6"/>
  <c r="I166" i="6"/>
  <c r="L269" i="6"/>
  <c r="K237" i="6"/>
  <c r="K236" i="6" s="1"/>
  <c r="I111" i="6"/>
  <c r="K64" i="6"/>
  <c r="K63" i="6" s="1"/>
  <c r="I334" i="5"/>
  <c r="J303" i="5"/>
  <c r="J302" i="5" s="1"/>
  <c r="L269" i="5"/>
  <c r="K237" i="5"/>
  <c r="I111" i="5"/>
  <c r="I102" i="5"/>
  <c r="L64" i="5"/>
  <c r="L63" i="5" s="1"/>
  <c r="J137" i="5"/>
  <c r="L334" i="5"/>
  <c r="K303" i="5"/>
  <c r="K302" i="5" s="1"/>
  <c r="K301" i="5" s="1"/>
  <c r="I269" i="5"/>
  <c r="I64" i="5"/>
  <c r="I63" i="5" s="1"/>
  <c r="K157" i="5"/>
  <c r="K156" i="5" s="1"/>
  <c r="I303" i="5"/>
  <c r="J157" i="5"/>
  <c r="J156" i="5" s="1"/>
  <c r="J214" i="5"/>
  <c r="J183" i="5" s="1"/>
  <c r="I184" i="5"/>
  <c r="I183" i="5" s="1"/>
  <c r="L102" i="5"/>
  <c r="L91" i="5" s="1"/>
  <c r="J237" i="5"/>
  <c r="K102" i="5"/>
  <c r="K91" i="5" s="1"/>
  <c r="J33" i="5"/>
  <c r="J102" i="5"/>
  <c r="J91" i="5" s="1"/>
  <c r="K269" i="5"/>
  <c r="K236" i="5" s="1"/>
  <c r="K64" i="5"/>
  <c r="K63" i="5" s="1"/>
  <c r="J269" i="5"/>
  <c r="J171" i="5"/>
  <c r="J64" i="5"/>
  <c r="J63" i="5" s="1"/>
  <c r="K334" i="5"/>
  <c r="L214" i="5"/>
  <c r="L184" i="5"/>
  <c r="J334" i="5"/>
  <c r="J301" i="5" s="1"/>
  <c r="I302" i="5"/>
  <c r="I301" i="5" s="1"/>
  <c r="K214" i="5"/>
  <c r="K184" i="5"/>
  <c r="K183" i="5" s="1"/>
  <c r="L166" i="5"/>
  <c r="I237" i="5"/>
  <c r="K166" i="5"/>
  <c r="J166" i="5"/>
  <c r="I157" i="5"/>
  <c r="I156" i="5" s="1"/>
  <c r="I214" i="5"/>
  <c r="I91" i="5"/>
  <c r="L33" i="5"/>
  <c r="I166" i="5"/>
  <c r="L111" i="5"/>
  <c r="K33" i="5"/>
  <c r="L302" i="5"/>
  <c r="K111" i="5"/>
  <c r="L237" i="5"/>
  <c r="L236" i="5" s="1"/>
  <c r="J111" i="5"/>
  <c r="I33" i="5"/>
  <c r="L102" i="4"/>
  <c r="K102" i="4"/>
  <c r="K91" i="4"/>
  <c r="J102" i="4"/>
  <c r="J91" i="4" s="1"/>
  <c r="I102" i="4"/>
  <c r="I91" i="4" s="1"/>
  <c r="I32" i="4" s="1"/>
  <c r="L64" i="4"/>
  <c r="L63" i="4" s="1"/>
  <c r="I269" i="4"/>
  <c r="L184" i="4"/>
  <c r="L183" i="4" s="1"/>
  <c r="K171" i="4"/>
  <c r="L33" i="4"/>
  <c r="L32" i="4" s="1"/>
  <c r="I303" i="4"/>
  <c r="I302" i="4" s="1"/>
  <c r="I301" i="4" s="1"/>
  <c r="J171" i="4"/>
  <c r="J166" i="4" s="1"/>
  <c r="I64" i="4"/>
  <c r="J237" i="4"/>
  <c r="J33" i="4"/>
  <c r="I35" i="4"/>
  <c r="I34" i="4" s="1"/>
  <c r="I33" i="4" s="1"/>
  <c r="L237" i="4"/>
  <c r="K184" i="4"/>
  <c r="I157" i="4"/>
  <c r="I156" i="4" s="1"/>
  <c r="L91" i="4"/>
  <c r="I237" i="4"/>
  <c r="I236" i="4" s="1"/>
  <c r="J184" i="4"/>
  <c r="K166" i="4"/>
  <c r="K214" i="4"/>
  <c r="I184" i="4"/>
  <c r="J157" i="4"/>
  <c r="J156" i="4" s="1"/>
  <c r="K302" i="4"/>
  <c r="K301" i="4" s="1"/>
  <c r="J214" i="4"/>
  <c r="I166" i="4"/>
  <c r="L334" i="4"/>
  <c r="I214" i="4"/>
  <c r="L166" i="4"/>
  <c r="K137" i="4"/>
  <c r="L111" i="4"/>
  <c r="K64" i="4"/>
  <c r="K63" i="4" s="1"/>
  <c r="L214" i="4"/>
  <c r="J137" i="4"/>
  <c r="K111" i="4"/>
  <c r="J64" i="4"/>
  <c r="J63" i="4" s="1"/>
  <c r="L302" i="4"/>
  <c r="K269" i="4"/>
  <c r="L269" i="4"/>
  <c r="I137" i="4"/>
  <c r="J111" i="4"/>
  <c r="I111" i="4"/>
  <c r="J302" i="4"/>
  <c r="J269" i="4"/>
  <c r="J236" i="4" s="1"/>
  <c r="J334" i="4"/>
  <c r="K237" i="4"/>
  <c r="K236" i="4" s="1"/>
  <c r="I63" i="4"/>
  <c r="K33" i="4"/>
  <c r="J303" i="3"/>
  <c r="L102" i="3"/>
  <c r="L334" i="3"/>
  <c r="J111" i="3"/>
  <c r="J64" i="3"/>
  <c r="J63" i="3" s="1"/>
  <c r="K64" i="3"/>
  <c r="K63" i="3" s="1"/>
  <c r="I214" i="3"/>
  <c r="L184" i="3"/>
  <c r="L183" i="3" s="1"/>
  <c r="J171" i="3"/>
  <c r="I303" i="3"/>
  <c r="I302" i="3" s="1"/>
  <c r="K102" i="3"/>
  <c r="K91" i="3" s="1"/>
  <c r="I269" i="3"/>
  <c r="K111" i="3"/>
  <c r="I35" i="3"/>
  <c r="I34" i="3" s="1"/>
  <c r="J302" i="3"/>
  <c r="J269" i="3"/>
  <c r="L111" i="3"/>
  <c r="L64" i="3"/>
  <c r="L63" i="3" s="1"/>
  <c r="I137" i="3"/>
  <c r="I111" i="3"/>
  <c r="I64" i="3"/>
  <c r="I63" i="3" s="1"/>
  <c r="L302" i="3"/>
  <c r="L301" i="3" s="1"/>
  <c r="I171" i="3"/>
  <c r="I166" i="3" s="1"/>
  <c r="I334" i="3"/>
  <c r="K157" i="3"/>
  <c r="K156" i="3" s="1"/>
  <c r="K334" i="3"/>
  <c r="I184" i="3"/>
  <c r="J157" i="3"/>
  <c r="J156" i="3" s="1"/>
  <c r="J334" i="3"/>
  <c r="K184" i="3"/>
  <c r="K183" i="3" s="1"/>
  <c r="K166" i="3"/>
  <c r="K237" i="3"/>
  <c r="J184" i="3"/>
  <c r="J183" i="3" s="1"/>
  <c r="J166" i="3"/>
  <c r="L157" i="3"/>
  <c r="L156" i="3" s="1"/>
  <c r="L91" i="3"/>
  <c r="L33" i="3"/>
  <c r="J237" i="3"/>
  <c r="I157" i="3"/>
  <c r="I156" i="3" s="1"/>
  <c r="K33" i="3"/>
  <c r="L269" i="3"/>
  <c r="I237" i="3"/>
  <c r="L166" i="3"/>
  <c r="J91" i="3"/>
  <c r="J33" i="3"/>
  <c r="J32" i="3" s="1"/>
  <c r="K302" i="3"/>
  <c r="K301" i="3" s="1"/>
  <c r="K269" i="3"/>
  <c r="L237" i="3"/>
  <c r="L137" i="3"/>
  <c r="I91" i="3"/>
  <c r="I33" i="3"/>
  <c r="I269" i="2"/>
  <c r="I236" i="2"/>
  <c r="K302" i="2"/>
  <c r="L269" i="2"/>
  <c r="K157" i="2"/>
  <c r="K156" i="2" s="1"/>
  <c r="K137" i="2"/>
  <c r="J33" i="2"/>
  <c r="J302" i="2"/>
  <c r="J301" i="2" s="1"/>
  <c r="J166" i="2"/>
  <c r="J157" i="2"/>
  <c r="J156" i="2" s="1"/>
  <c r="J137" i="2"/>
  <c r="J91" i="2"/>
  <c r="I33" i="2"/>
  <c r="I302" i="2"/>
  <c r="I301" i="2" s="1"/>
  <c r="I166" i="2"/>
  <c r="I157" i="2"/>
  <c r="I156" i="2" s="1"/>
  <c r="I137" i="2"/>
  <c r="K102" i="2"/>
  <c r="K91" i="2" s="1"/>
  <c r="I91" i="2"/>
  <c r="L33" i="2"/>
  <c r="L334" i="2"/>
  <c r="L302" i="2"/>
  <c r="J102" i="2"/>
  <c r="L91" i="2"/>
  <c r="K64" i="2"/>
  <c r="K63" i="2" s="1"/>
  <c r="K32" i="2" s="1"/>
  <c r="L183" i="2"/>
  <c r="K184" i="2"/>
  <c r="K183" i="2" s="1"/>
  <c r="K111" i="2"/>
  <c r="J184" i="2"/>
  <c r="J111" i="2"/>
  <c r="L64" i="2"/>
  <c r="L63" i="2" s="1"/>
  <c r="K214" i="2"/>
  <c r="I171" i="2"/>
  <c r="J214" i="2"/>
  <c r="L166" i="2"/>
  <c r="L137" i="2"/>
  <c r="L111" i="2"/>
  <c r="J236" i="2"/>
  <c r="K334" i="2"/>
  <c r="J334" i="2"/>
  <c r="L237" i="2"/>
  <c r="I334" i="2"/>
  <c r="J171" i="2"/>
  <c r="I111" i="2"/>
  <c r="K269" i="2"/>
  <c r="K237" i="2"/>
  <c r="K236" i="2" s="1"/>
  <c r="I214" i="2"/>
  <c r="I183" i="2" s="1"/>
  <c r="I182" i="2" s="1"/>
  <c r="I302" i="1"/>
  <c r="I111" i="1"/>
  <c r="K166" i="1"/>
  <c r="I269" i="1"/>
  <c r="I171" i="1"/>
  <c r="I166" i="1" s="1"/>
  <c r="I157" i="1"/>
  <c r="I156" i="1" s="1"/>
  <c r="I184" i="1"/>
  <c r="I183" i="1" s="1"/>
  <c r="K334" i="1"/>
  <c r="J184" i="1"/>
  <c r="L64" i="1"/>
  <c r="L63" i="1" s="1"/>
  <c r="K184" i="1"/>
  <c r="K183" i="1" s="1"/>
  <c r="K237" i="1"/>
  <c r="K33" i="1"/>
  <c r="L171" i="1"/>
  <c r="I137" i="1"/>
  <c r="L33" i="1"/>
  <c r="I237" i="1"/>
  <c r="I236" i="1" s="1"/>
  <c r="L237" i="1"/>
  <c r="J269" i="1"/>
  <c r="J303" i="1"/>
  <c r="J302" i="1" s="1"/>
  <c r="J301" i="1" s="1"/>
  <c r="K102" i="1"/>
  <c r="K91" i="1" s="1"/>
  <c r="K303" i="1"/>
  <c r="K302" i="1" s="1"/>
  <c r="K301" i="1" s="1"/>
  <c r="L102" i="1"/>
  <c r="I334" i="1"/>
  <c r="I64" i="1"/>
  <c r="I63" i="1" s="1"/>
  <c r="L91" i="1"/>
  <c r="L184" i="1"/>
  <c r="J334" i="1"/>
  <c r="K64" i="1"/>
  <c r="K63" i="1" s="1"/>
  <c r="J237" i="1"/>
  <c r="J64" i="1"/>
  <c r="J63" i="1" s="1"/>
  <c r="K137" i="1"/>
  <c r="J183" i="1"/>
  <c r="J157" i="1"/>
  <c r="J156" i="1" s="1"/>
  <c r="I33" i="1"/>
  <c r="J137" i="1"/>
  <c r="K157" i="1"/>
  <c r="K156" i="1" s="1"/>
  <c r="J166" i="1"/>
  <c r="J214" i="1"/>
  <c r="J111" i="1"/>
  <c r="I91" i="1"/>
  <c r="J102" i="1"/>
  <c r="J91" i="1" s="1"/>
  <c r="K111" i="1"/>
  <c r="L157" i="1"/>
  <c r="L156" i="1" s="1"/>
  <c r="K269" i="1"/>
  <c r="K236" i="1" s="1"/>
  <c r="L111" i="1"/>
  <c r="L166" i="1"/>
  <c r="L214" i="1"/>
  <c r="L269" i="1"/>
  <c r="L334" i="1"/>
  <c r="L302" i="1"/>
  <c r="L181" i="8" l="1"/>
  <c r="K30" i="8"/>
  <c r="I181" i="8"/>
  <c r="I234" i="8"/>
  <c r="L299" i="8"/>
  <c r="L234" i="8"/>
  <c r="J234" i="8"/>
  <c r="L180" i="8"/>
  <c r="J181" i="8"/>
  <c r="K234" i="8"/>
  <c r="K180" i="8" s="1"/>
  <c r="K364" i="8" s="1"/>
  <c r="J30" i="8"/>
  <c r="I180" i="8"/>
  <c r="I30" i="8"/>
  <c r="J299" i="8"/>
  <c r="K299" i="8"/>
  <c r="L30" i="8"/>
  <c r="I366" i="7"/>
  <c r="K182" i="7"/>
  <c r="I236" i="7"/>
  <c r="J32" i="7"/>
  <c r="J236" i="7"/>
  <c r="K32" i="7"/>
  <c r="K366" i="7" s="1"/>
  <c r="I182" i="7"/>
  <c r="L301" i="7"/>
  <c r="L182" i="7" s="1"/>
  <c r="L366" i="7" s="1"/>
  <c r="J183" i="7"/>
  <c r="J182" i="7" s="1"/>
  <c r="J32" i="6"/>
  <c r="J366" i="6" s="1"/>
  <c r="I366" i="6"/>
  <c r="K32" i="6"/>
  <c r="K366" i="6" s="1"/>
  <c r="I182" i="6"/>
  <c r="L32" i="6"/>
  <c r="J183" i="6"/>
  <c r="J182" i="6" s="1"/>
  <c r="L301" i="6"/>
  <c r="L182" i="6" s="1"/>
  <c r="J32" i="5"/>
  <c r="L301" i="5"/>
  <c r="K32" i="5"/>
  <c r="I236" i="5"/>
  <c r="J236" i="5"/>
  <c r="J182" i="5"/>
  <c r="J366" i="5" s="1"/>
  <c r="L183" i="5"/>
  <c r="L182" i="5" s="1"/>
  <c r="L32" i="5"/>
  <c r="L366" i="5" s="1"/>
  <c r="I182" i="5"/>
  <c r="I32" i="5"/>
  <c r="I366" i="5" s="1"/>
  <c r="K182" i="5"/>
  <c r="K366" i="5"/>
  <c r="L301" i="4"/>
  <c r="J32" i="4"/>
  <c r="L236" i="4"/>
  <c r="I183" i="4"/>
  <c r="I182" i="4" s="1"/>
  <c r="I366" i="4" s="1"/>
  <c r="J301" i="4"/>
  <c r="L182" i="4"/>
  <c r="L366" i="4" s="1"/>
  <c r="J183" i="4"/>
  <c r="J182" i="4" s="1"/>
  <c r="J366" i="4" s="1"/>
  <c r="K32" i="4"/>
  <c r="K183" i="4"/>
  <c r="K182" i="4" s="1"/>
  <c r="K32" i="3"/>
  <c r="I183" i="3"/>
  <c r="I182" i="3" s="1"/>
  <c r="J301" i="3"/>
  <c r="L236" i="3"/>
  <c r="L182" i="3" s="1"/>
  <c r="I236" i="3"/>
  <c r="J236" i="3"/>
  <c r="J182" i="3" s="1"/>
  <c r="J366" i="3" s="1"/>
  <c r="I301" i="3"/>
  <c r="K236" i="3"/>
  <c r="K182" i="3" s="1"/>
  <c r="K366" i="3" s="1"/>
  <c r="I32" i="3"/>
  <c r="L32" i="3"/>
  <c r="K301" i="2"/>
  <c r="K182" i="2" s="1"/>
  <c r="K366" i="2" s="1"/>
  <c r="L301" i="2"/>
  <c r="L32" i="2"/>
  <c r="J32" i="2"/>
  <c r="J366" i="2" s="1"/>
  <c r="J183" i="2"/>
  <c r="J182" i="2" s="1"/>
  <c r="I32" i="2"/>
  <c r="I366" i="2" s="1"/>
  <c r="L236" i="2"/>
  <c r="L182" i="2" s="1"/>
  <c r="J32" i="1"/>
  <c r="K32" i="1"/>
  <c r="J236" i="1"/>
  <c r="J182" i="1" s="1"/>
  <c r="I32" i="1"/>
  <c r="I301" i="1"/>
  <c r="I182" i="1" s="1"/>
  <c r="L236" i="1"/>
  <c r="L32" i="1"/>
  <c r="L183" i="1"/>
  <c r="K182" i="1"/>
  <c r="K366" i="1" s="1"/>
  <c r="L301" i="1"/>
  <c r="I364" i="8" l="1"/>
  <c r="L364" i="8"/>
  <c r="J180" i="8"/>
  <c r="J364" i="8" s="1"/>
  <c r="J366" i="7"/>
  <c r="L366" i="6"/>
  <c r="K366" i="4"/>
  <c r="L366" i="3"/>
  <c r="I366" i="3"/>
  <c r="L366" i="2"/>
  <c r="I366" i="1"/>
  <c r="J366" i="1"/>
  <c r="L182" i="1"/>
  <c r="L366" i="1" s="1"/>
</calcChain>
</file>

<file path=xl/sharedStrings.xml><?xml version="1.0" encoding="utf-8"?>
<sst xmlns="http://schemas.openxmlformats.org/spreadsheetml/2006/main" count="3611" uniqueCount="431">
  <si>
    <t>PATVIRTINTA</t>
  </si>
  <si>
    <t>Lietuvos Respublikos finansų ministro</t>
  </si>
  <si>
    <t>2008 m. gruodžio 31 d. įsakymu Nr. 1K-465</t>
  </si>
  <si>
    <t xml:space="preserve">       </t>
  </si>
  <si>
    <t>(Lietuvos Respublikos finansų ministro</t>
  </si>
  <si>
    <t>2022 m. rugpjūčio 30 d. įsakymo Nr. 1K-301  redakcija)</t>
  </si>
  <si>
    <t>(Biudžeto išlaidų sąmatos vykdymo 2023 m. kovo mėn. 31 d. metinės, ketvirtinės ataskaitos forma Nr. 2)</t>
  </si>
  <si>
    <t>Gargždų Kranto progimnazija, 191789019, Kvietinių 28, Gargždai</t>
  </si>
  <si>
    <t>(įstaigos pavadinimas, kodas Juridinių asmenų registre, adresas)</t>
  </si>
  <si>
    <t>BIUDŽETO IŠLAIDŲ SĄMATOS VYKDYMO</t>
  </si>
  <si>
    <t>2023 M. KOVO MĖN. 31 D.</t>
  </si>
  <si>
    <t xml:space="preserve"> mėn.</t>
  </si>
  <si>
    <t>(metinė, ketvirtinė)</t>
  </si>
  <si>
    <t>ATASKAITA</t>
  </si>
  <si>
    <t>(programos pavadinimas)</t>
  </si>
  <si>
    <t>Kodas</t>
  </si>
  <si>
    <t xml:space="preserve">                    Ministerijos / Savivaldybės</t>
  </si>
  <si>
    <t>Departamento</t>
  </si>
  <si>
    <t>Įstaigos</t>
  </si>
  <si>
    <t>191789019</t>
  </si>
  <si>
    <t xml:space="preserve"> </t>
  </si>
  <si>
    <t>Programos</t>
  </si>
  <si>
    <t>Finansavimo šaltinio</t>
  </si>
  <si>
    <t>Valstybės funkcijos</t>
  </si>
  <si>
    <t>(eurais, ct)</t>
  </si>
  <si>
    <t>Išlaidų ekonominės klasifikacijos kodas</t>
  </si>
  <si>
    <t>Išlaidų pavadinimas</t>
  </si>
  <si>
    <t>Eil. Nr.</t>
  </si>
  <si>
    <t>Asignavimų planas, įskaitant patikslinimus</t>
  </si>
  <si>
    <t>Gauti asignavimai kartu su įskaitytu praėjusių metų lėšų likučiu</t>
  </si>
  <si>
    <t>Panaudoti asignavimai</t>
  </si>
  <si>
    <t xml:space="preserve"> metams</t>
  </si>
  <si>
    <t xml:space="preserve"> ataskaitiniam laikotarpiui</t>
  </si>
  <si>
    <t>1</t>
  </si>
  <si>
    <t>4</t>
  </si>
  <si>
    <t>5</t>
  </si>
  <si>
    <t>IŠLAIDOS</t>
  </si>
  <si>
    <t xml:space="preserve">Darbo užmokestis ir socialinis draudimas </t>
  </si>
  <si>
    <t>Darbo užmokestis</t>
  </si>
  <si>
    <t xml:space="preserve">Darbo užmokestis pinigais </t>
  </si>
  <si>
    <t>Pajamos natūra</t>
  </si>
  <si>
    <t xml:space="preserve">Socialinio draudimo įmokos </t>
  </si>
  <si>
    <t>Prekių ir paslaugų įsigijimo  išlaidos</t>
  </si>
  <si>
    <t>Mitybos išlaidos</t>
  </si>
  <si>
    <t>Medikamentų ir medicininių prekių bei paslaugų įsigijimo išlaidos</t>
  </si>
  <si>
    <t>Ryšių įrangos ir ryšių paslaugų įsigijimo išlaidos</t>
  </si>
  <si>
    <t>Transporto išlaikymo  ir transporto paslaugų įsigijimo išlaidos</t>
  </si>
  <si>
    <t>Aprangos ir patalynės įsigijimo bei priežiūros išlaidos</t>
  </si>
  <si>
    <t>Komandiruočių išlaidos</t>
  </si>
  <si>
    <t>Gyvenamųjų vietovių viešojo ūkio išlaidos</t>
  </si>
  <si>
    <t xml:space="preserve"> Materialiojo ir nematerialiojo turto nuomos išlaidos</t>
  </si>
  <si>
    <t>Materialiojo turto paprastojo remonto prekių ir paslaugų įsigijimo išlaidos</t>
  </si>
  <si>
    <t>Kvalifikacijos kėlimo išlaidos</t>
  </si>
  <si>
    <t>Ekspertų ir konsultantų paslaugų įsigijimo išlaidos</t>
  </si>
  <si>
    <t>Komunalinių paslaugų įsigijimo išlaidos</t>
  </si>
  <si>
    <t>Informacinių technologijų prekių ir paslaugų įsigijimo išlaidos</t>
  </si>
  <si>
    <t>Reprezentacinės išlaidos</t>
  </si>
  <si>
    <t>Kitų prekių ir paslaugų įsigijimo išlaidos</t>
  </si>
  <si>
    <t>Palūkanos</t>
  </si>
  <si>
    <t xml:space="preserve">Palūkanos </t>
  </si>
  <si>
    <t>Palūkanos nerezidentams</t>
  </si>
  <si>
    <t>Asignavimų valdytojų sumokėtos palūkanos</t>
  </si>
  <si>
    <t>Finansų ministerijos sumokėtos palūkanos</t>
  </si>
  <si>
    <t xml:space="preserve">Savivaldybių sumokėtos palūkanos </t>
  </si>
  <si>
    <t xml:space="preserve">Palūkanos rezidentams, kitiems nei valdžios sektorius (tik už tiesioginę skolą) </t>
  </si>
  <si>
    <r>
      <t>Palūkanos kitiems valdžios sektoriaus</t>
    </r>
    <r>
      <rPr>
        <sz val="10"/>
        <color rgb="FFFF0000"/>
        <rFont val="Times New Roman"/>
        <family val="1"/>
      </rPr>
      <t xml:space="preserve"> </t>
    </r>
    <r>
      <rPr>
        <sz val="10"/>
        <color rgb="FF000000"/>
        <rFont val="Times New Roman"/>
        <family val="1"/>
      </rPr>
      <t xml:space="preserve"> subjektams</t>
    </r>
  </si>
  <si>
    <r>
      <t>Palūkanos kitiems valdžios sektoriaus</t>
    </r>
    <r>
      <rPr>
        <sz val="10"/>
        <color rgb="FFFF0000"/>
        <rFont val="Times New Roman"/>
        <family val="1"/>
      </rPr>
      <t xml:space="preserve"> </t>
    </r>
    <r>
      <rPr>
        <sz val="10"/>
        <color rgb="FF000000"/>
        <rFont val="Times New Roman"/>
        <family val="1"/>
      </rPr>
      <t>subjektams</t>
    </r>
  </si>
  <si>
    <t>Palūkanos valstybės biudžetui</t>
  </si>
  <si>
    <t>Palūkanos savivaldybių biudžetams</t>
  </si>
  <si>
    <t>Palūkanos nebiudžetiniams fondams</t>
  </si>
  <si>
    <t>Žemės nuoma</t>
  </si>
  <si>
    <t xml:space="preserve">Subsidijos </t>
  </si>
  <si>
    <t>Subsidijos iš biudžeto lėšų</t>
  </si>
  <si>
    <t>Subsidijos importui</t>
  </si>
  <si>
    <t>Subsidijos gaminiams</t>
  </si>
  <si>
    <t>Subsidijos gamybai</t>
  </si>
  <si>
    <t xml:space="preserve">Dotacijos </t>
  </si>
  <si>
    <t xml:space="preserve">Dotacijos užsienio valstybėms </t>
  </si>
  <si>
    <t>Dotacijos užsienio valstybėms einamiesiems tikslams</t>
  </si>
  <si>
    <t>Dotacijos užsienio valstybėms turtui įsigyti</t>
  </si>
  <si>
    <t xml:space="preserve">Dotacijos tarptautinėms organizacijoms </t>
  </si>
  <si>
    <t>Dotacijos tarptautinėms organizacijoms einamiesiems tikslams</t>
  </si>
  <si>
    <t xml:space="preserve">Dotacijos tarptautinėms organizacijoms turtui įsigyti </t>
  </si>
  <si>
    <t>Dotacijos kitiems valdžios sektoriaus subjektams</t>
  </si>
  <si>
    <t>Dotacijos kitiems valdžios sektoriaus subjektams einamiesiems tikslams</t>
  </si>
  <si>
    <t>Dotacijos savivaldybėms einamiesiems tikslams</t>
  </si>
  <si>
    <t>Dotacijos kitiems valdžios sektoriaus subjektams turtui įsigyti</t>
  </si>
  <si>
    <t>Dotacijos savivaldybėms turtui įsigyti</t>
  </si>
  <si>
    <t xml:space="preserve">Įmokos į Europos Sąjungos biudžetą </t>
  </si>
  <si>
    <t xml:space="preserve">Tradiciniai nuosavi ištekliai </t>
  </si>
  <si>
    <t xml:space="preserve">Muitai </t>
  </si>
  <si>
    <t xml:space="preserve">Cukraus sektoriaus mokesčiai </t>
  </si>
  <si>
    <t xml:space="preserve">Pridėtinės vertės mokesčio nuosavi ištekliai </t>
  </si>
  <si>
    <t xml:space="preserve">Bendrųjų nacionalinių pajamų nuosavi ištekliai </t>
  </si>
  <si>
    <t>Biudžeto disbalansų korekcija Jungtinės Karalystės naudai</t>
  </si>
  <si>
    <t>Su nuosavais ištekliais susijusios baudos, delspinigiai ir neigiamos palūkanos</t>
  </si>
  <si>
    <t>Su nuosavais ištekliais susijusios baudos,  delspinigiai ir neigiamos palūkanos</t>
  </si>
  <si>
    <t>Neperdirbto plastiko atliekų nuosavi ištekliai</t>
  </si>
  <si>
    <t xml:space="preserve">Socialinės išmokos (pašalpos) </t>
  </si>
  <si>
    <t>Socialinio draudimo išmokos (pašalpos)</t>
  </si>
  <si>
    <t>Socialinio draudimo išmokos pinigais</t>
  </si>
  <si>
    <t>Socialinio draudimo išmokos natūra</t>
  </si>
  <si>
    <t>Socialinė parama (socialinės paramos pašalpos) ir rentos</t>
  </si>
  <si>
    <t xml:space="preserve">Socialinė parama (socialinės paramos pašalpos) </t>
  </si>
  <si>
    <t xml:space="preserve">Socialinė parama pinigais </t>
  </si>
  <si>
    <t xml:space="preserve">Socialinė parama natūra </t>
  </si>
  <si>
    <t>Rentos</t>
  </si>
  <si>
    <t xml:space="preserve">Darbdavių socialinė parama </t>
  </si>
  <si>
    <t>Darbdavių socialinė parama pinigais</t>
  </si>
  <si>
    <t>Darbdavių socialinė parama natūra</t>
  </si>
  <si>
    <t>Kitos išlaidos</t>
  </si>
  <si>
    <t>Kitos išlaidos einamiesiems tikslams</t>
  </si>
  <si>
    <t xml:space="preserve">Stipendijoms </t>
  </si>
  <si>
    <t xml:space="preserve">Kitos išlaidos kitiems einamiesiems tikslams </t>
  </si>
  <si>
    <t>Valiutos kurso įtaka</t>
  </si>
  <si>
    <t>Kitos išlaidos turtui įsigyti</t>
  </si>
  <si>
    <t xml:space="preserve">Pervedamos Europos Sąjungos, kitos tarptautinės  finansinės paramos ir bendrojo finansavimo lėšos </t>
  </si>
  <si>
    <t>Subsidijos iš Europos Sąjungos ir kitos tarptautinės finansinės paramos lėšų (ne valdžios sektoriui)</t>
  </si>
  <si>
    <t xml:space="preserve">Pervedamos Europos Sąjungos, kitos  tarptautinės finansinės paramos ir bendrojo finansavimo lėšos </t>
  </si>
  <si>
    <t>Pervedamos Europos Sąjungos, kitos tarptautinės finansinės paramos ir bendrojo finansavimo lėšos einamiesiems tikslams</t>
  </si>
  <si>
    <t>Pervedamos Europos Sąjungos, kitos tarptautinės finansinės paramos ir bendrojo finansavimo lėšos einamiesiems tikslams savivaldybėms</t>
  </si>
  <si>
    <t>Pervedamos Europos Sąjungos, kitos tarptautinės finansinės paramos ir bendrojo finansavimo lėšos einamiesiems tikslams kitiems valdžios sektoriaus subjektams</t>
  </si>
  <si>
    <t>Pervedamos Europos Sąjungos, kitos tarptautinės finansinės paramos ir bendrojo finansavimo lėšos einamiesiems tikslams ne valdžios sektoriui</t>
  </si>
  <si>
    <t>Pervedamos Europos Sąjungos, kitos tarptautinės finansinės paramos ir bendrojo finansavimo lėšos investicijoms</t>
  </si>
  <si>
    <t xml:space="preserve">Pervedamos Europos Sąjungos, kitos tarptautinės finansinės paramos ir bendrojo finansavimo lėšos investicijoms </t>
  </si>
  <si>
    <t xml:space="preserve">Pervedamos Europos Sąjungos, kitos tarptautinės finansinės paramos ir bendrojo finansavimo lėšos investicijoms, skirtoms savivaldybėms </t>
  </si>
  <si>
    <t xml:space="preserve">Pervedamos Europos Sąjungos, kitos tarptautinės finansinės paramos ir bendrojo finansavimo lėšos investicijoms kitiems valdžios sektoriaus subjektams </t>
  </si>
  <si>
    <t>Pervedamos Europos Sąjungos, kitos tarptautinės finansinės paramos ir bendrojo finansavimo lėšos investicijoms ne valdžios sektoriui</t>
  </si>
  <si>
    <t xml:space="preserve"> MATERIALIOJO IR NEMATERIALIOJO TURTO ĮSIGIJIMO, FINANSINIO TURTO PADIDĖJIMO IR FINANSINIŲ ĮSIPAREIGOJIMŲ VYKDYMO IŠLAIDOS</t>
  </si>
  <si>
    <t>Materialiojo ir nematerialiojo turto įsigijimo išlaidos</t>
  </si>
  <si>
    <t>Ilgalaikio materialiojo turto kūrimo ir įsigijimo išlaidos</t>
  </si>
  <si>
    <t xml:space="preserve">Žemės įsigijimo išlaidos </t>
  </si>
  <si>
    <t>Pastatų ir statinių įsigijimo išlaidos</t>
  </si>
  <si>
    <t>Gyvenamųjų namų įsigijimo išlaidos</t>
  </si>
  <si>
    <t>Negyvenamųjų pastatų įsigijimo išlaidos</t>
  </si>
  <si>
    <t>Infrastruktūros ir kitų statinių įsigijimo išlaidos</t>
  </si>
  <si>
    <t>Mašinų ir įrenginių įsigijimo išlaidos</t>
  </si>
  <si>
    <t>Transporto priemonių įsigijimo išlaidos</t>
  </si>
  <si>
    <t>Kitų mašinų ir įrenginių įsigijimo išlaidos</t>
  </si>
  <si>
    <t>Ginklų ir karinės įrangos įsigijimo išlaidos</t>
  </si>
  <si>
    <t>Kompiuterinės techninės ir elektroninių ryšių įrangos įsigijimo išlaidos</t>
  </si>
  <si>
    <t>Kultūros ir kitų vertybių įsigijimo išlaidos</t>
  </si>
  <si>
    <t>Muziejinių vertybių įsigijimo išlaidos</t>
  </si>
  <si>
    <r>
      <t>Antikvarinių</t>
    </r>
    <r>
      <rPr>
        <sz val="10"/>
        <color rgb="FFFF0000"/>
        <rFont val="Times New Roman"/>
        <family val="1"/>
      </rPr>
      <t xml:space="preserve"> </t>
    </r>
    <r>
      <rPr>
        <sz val="10"/>
        <color rgb="FF000000"/>
        <rFont val="Times New Roman"/>
        <family val="1"/>
      </rPr>
      <t>ir kitų meno kūrinių įsigijimo išlaidos</t>
    </r>
  </si>
  <si>
    <t>Kitų vertybių įsigijimo išlaidos</t>
  </si>
  <si>
    <t>Kito ilgalaikio materialiojo turto įsigijimo išlaidos</t>
  </si>
  <si>
    <t>Nematerialiojo turto kūrimo ir įsigijimo išlaidos</t>
  </si>
  <si>
    <r>
      <t>Kompiuterinės programinės įrangos ir kompiuterinės programinės įrangos licencijų</t>
    </r>
    <r>
      <rPr>
        <strike/>
        <sz val="10"/>
        <color rgb="FFFF0000"/>
        <rFont val="Times New Roman"/>
        <family val="1"/>
      </rPr>
      <t xml:space="preserve"> </t>
    </r>
    <r>
      <rPr>
        <sz val="10"/>
        <color rgb="FF000000"/>
        <rFont val="Times New Roman"/>
        <family val="1"/>
      </rPr>
      <t>įsigijimo išlaidos</t>
    </r>
  </si>
  <si>
    <t>Patentų įsigijimo išlaidos</t>
  </si>
  <si>
    <t>Literatūros ir meno kūrinių įsigijimo išlaidos</t>
  </si>
  <si>
    <t>Kito nematerialiojo turto įsigijimo išlaidos</t>
  </si>
  <si>
    <t>Atsargų kūrimo ir įsigijimo išlaidos</t>
  </si>
  <si>
    <t>Strateginių ir neliečiamųjų atsargų įsigijimo išlaidos</t>
  </si>
  <si>
    <t>Kitų atsargų įsigijimo išlaidos</t>
  </si>
  <si>
    <t>Žaliavų ir medžiagų įsigijimo išlaidos</t>
  </si>
  <si>
    <t>Nebaigtos gaminti produkcijos  įsigijimo išlaidos</t>
  </si>
  <si>
    <t>Pagamintos produkcijos įsigijimo išlaidos</t>
  </si>
  <si>
    <r>
      <t>Prekių, skirtų parduoti arba perduoti</t>
    </r>
    <r>
      <rPr>
        <sz val="10"/>
        <color rgb="FF00B0F0"/>
        <rFont val="Times New Roman"/>
        <family val="1"/>
      </rPr>
      <t>,</t>
    </r>
    <r>
      <rPr>
        <sz val="10"/>
        <color rgb="FF000000"/>
        <rFont val="Times New Roman"/>
        <family val="1"/>
      </rPr>
      <t xml:space="preserve"> įsigijimo išlaidos</t>
    </r>
  </si>
  <si>
    <t>Karinių atsargų įsigijimo išlaidos</t>
  </si>
  <si>
    <t>Ilgalaikio turto finansinės nuomos (lizingo)  išlaidos</t>
  </si>
  <si>
    <t>Ilgalaikio turto finansinės nuomos (lizingo) išlaidos</t>
  </si>
  <si>
    <r>
      <t>Biologinio turto ir žemės gelmių  išteklių</t>
    </r>
    <r>
      <rPr>
        <strike/>
        <sz val="10"/>
        <color rgb="FFFF0000"/>
        <rFont val="Times New Roman"/>
        <family val="1"/>
      </rPr>
      <t xml:space="preserve"> </t>
    </r>
    <r>
      <rPr>
        <sz val="10"/>
        <color rgb="FF000000"/>
        <rFont val="Times New Roman"/>
        <family val="1"/>
      </rPr>
      <t>įsigijimo išlaidos</t>
    </r>
  </si>
  <si>
    <t>Žemės gelmių išteklių įsigijimo išlaidos</t>
  </si>
  <si>
    <t>Gyvulių ir kitų gyvūnų įsigijimo išlaidos</t>
  </si>
  <si>
    <t>Miškų, vaismedžių ir kitų augalų įsigijimo išlaidos</t>
  </si>
  <si>
    <t>Finansinio turto padidėjimo išlaidos (finansinio turto įsigijimo / investavimo išlaidos)</t>
  </si>
  <si>
    <t>Vidaus finansinio turto padidėjimo išlaidos (investavimo į rezidentus išlaidos)</t>
  </si>
  <si>
    <t xml:space="preserve">Grynieji pinigai ir indėliai </t>
  </si>
  <si>
    <t>Grynieji pinigai</t>
  </si>
  <si>
    <t xml:space="preserve">Pervedamieji indėliai </t>
  </si>
  <si>
    <t>Trumpalaikiai pervedamieji indėliai</t>
  </si>
  <si>
    <t>Ilgalaikiai pervedamieji indėliai</t>
  </si>
  <si>
    <t>Kiti indėliai</t>
  </si>
  <si>
    <t>Kiti trumpalaikiai indėliai</t>
  </si>
  <si>
    <t xml:space="preserve">Kiti ilgalaikiai indėliai </t>
  </si>
  <si>
    <r>
      <t>Vertybiniai popieriai (įsigyti iš rezidentų)</t>
    </r>
    <r>
      <rPr>
        <strike/>
        <sz val="10"/>
        <color rgb="FFFF0000"/>
        <rFont val="Times New Roman Baltic"/>
      </rPr>
      <t/>
    </r>
  </si>
  <si>
    <t>Trumpalaikiai vertybiniai popieriai (įsigyti iš rezidentų)</t>
  </si>
  <si>
    <t>Ilgalaikiai vertybiniai popieriai (įsigyti iš rezidentų)</t>
  </si>
  <si>
    <t>Išvestinės finansinės priemonės (įsigytos iš rezidentų)</t>
  </si>
  <si>
    <t>Trumpalaikės išvestinės finansinės priemonės (įsigytos iš rezidentų)</t>
  </si>
  <si>
    <t>Ilgalaikės išvestinės finansinės priemonės (įsigytos iš rezidentų)</t>
  </si>
  <si>
    <t>Paskolos (suteiktos rezidentams)</t>
  </si>
  <si>
    <t>Trumpalaikės paskolos (suteiktos rezidentams)</t>
  </si>
  <si>
    <t>Ilgalaikės paskolos (suteiktos rezidentams)</t>
  </si>
  <si>
    <t xml:space="preserve">Akcijos (įsigytos iš rezidentų) </t>
  </si>
  <si>
    <t xml:space="preserve">Draudimo techniniai atidėjiniai </t>
  </si>
  <si>
    <t>Kitos mokėtinos sumos (suteiktos)</t>
  </si>
  <si>
    <t>Kitos trumpalaikės mokėtinos sumos (suteiktos)</t>
  </si>
  <si>
    <t>Kitos ilgalaikės mokėtinos sumos (suteiktos)</t>
  </si>
  <si>
    <t>Užsienio finansinio turto padidėjimo išlaidos (investavimo į nerezidentus išlaidos)</t>
  </si>
  <si>
    <t>Grynieji pinigai ir indėliai</t>
  </si>
  <si>
    <t>Pervedamieji indėliai</t>
  </si>
  <si>
    <t>Kiti ilgalaikiai indėliai</t>
  </si>
  <si>
    <t>Vertybiniai popieriai (įsigyti iš nerezidentų)</t>
  </si>
  <si>
    <t>Trumpalaikiai vertybiniai popieriai (įsigyti iš nerezidentų)</t>
  </si>
  <si>
    <t>Ilgalaikiai  vertybiniai popieriai (įsigyti iš nerezidentų)</t>
  </si>
  <si>
    <t>Išvestinės finansinės priemonės (įsigytos iš nerezidentų)</t>
  </si>
  <si>
    <t>Trumpalaikės išvestinės finansinės priemonės (įsigytos iš nerezidentų)</t>
  </si>
  <si>
    <t>Ilgalaikės išvestinės finansinės priemonės (įsigytos iš nerezidentų)</t>
  </si>
  <si>
    <t>Paskolos (suteiktos nerezidentams)</t>
  </si>
  <si>
    <t>Trumpalaikės paskolos (suteiktos nerezidentams)</t>
  </si>
  <si>
    <t>Ilgalaikės paskolos (suteiktos nerezidentams)</t>
  </si>
  <si>
    <t>Akcijos (įsigytos iš nerezidentų)</t>
  </si>
  <si>
    <t xml:space="preserve">Finansinių įsipareigojimų vykdymo išlaidos (grąžintos skolos) </t>
  </si>
  <si>
    <t>Vidaus finansinių įsipareigojimų vykdymo išlaidos (kreditoriams rezidentams grąžintos skolos)</t>
  </si>
  <si>
    <t>Vertybiniai popieriai (išpirkti)</t>
  </si>
  <si>
    <t>Trumpalaikiai vertybiniai popieriai (išpirkti)</t>
  </si>
  <si>
    <t>Ilgalaikiai vertybiniai popieriai (išpirkti)</t>
  </si>
  <si>
    <t>Išvestinės finansinės priemonės (grąžintos)</t>
  </si>
  <si>
    <t>Trumpalaikės išvestinės finansinės priemonės (grąžintos)</t>
  </si>
  <si>
    <t>Ilgalaikės išvestinės finansinės priemonės (grąžintos)</t>
  </si>
  <si>
    <t>Paskolos (grąžintos)</t>
  </si>
  <si>
    <t>Trumpalaikės paskolos (grąžintos)</t>
  </si>
  <si>
    <t>Ilgalaikės  paskolos (grąžintos)</t>
  </si>
  <si>
    <t xml:space="preserve">Akcijos  (išpirktos) </t>
  </si>
  <si>
    <r>
      <t>Akcijos (išpirktos)</t>
    </r>
    <r>
      <rPr>
        <sz val="10"/>
        <color rgb="FF000000"/>
        <rFont val="Times New Roman Baltic"/>
      </rPr>
      <t/>
    </r>
  </si>
  <si>
    <t>Kitos mokėtinos sumos (grąžintos)</t>
  </si>
  <si>
    <t>Kitos trumpalaikės mokėtinos sumos (grąžintos)</t>
  </si>
  <si>
    <t>Kitos ilgalaikės mokėtinos sumos (grąžintos)</t>
  </si>
  <si>
    <t>Užsienio finansinių įsipareigojimų vykdymo išlaidos (kreditoriams nerezidentams grąžintos skolos)</t>
  </si>
  <si>
    <t>Ilgalaikės paskolos (grąžintos)</t>
  </si>
  <si>
    <t xml:space="preserve">IŠ VISO </t>
  </si>
  <si>
    <t>Direktorius</t>
  </si>
  <si>
    <t>Egidijus Žiedas</t>
  </si>
  <si>
    <t>(įstaigos vadovo ar jo įgalioto asmens pareigų  pavadinimas)</t>
  </si>
  <si>
    <t>(parašas)</t>
  </si>
  <si>
    <t>(vardas ir pavardė)</t>
  </si>
  <si>
    <t>Centralizuotos biudžetinių įstaigų buhalterinės apskaitos skyriaus vedėja</t>
  </si>
  <si>
    <t>Viktorija Kaprizkina</t>
  </si>
  <si>
    <t>(finansinę apskaitą tvarkančio asmens, centralizuotos apskaitos įstaigos vadovo arba jo įgalioto asmens pareigų pavadinimas)</t>
  </si>
  <si>
    <r>
      <t>(metinė,</t>
    </r>
    <r>
      <rPr>
        <u/>
        <sz val="8"/>
        <color rgb="FF000000"/>
        <rFont val="Times New Roman"/>
        <family val="1"/>
      </rPr>
      <t xml:space="preserve"> ketvirtinė</t>
    </r>
    <r>
      <rPr>
        <sz val="8"/>
        <color rgb="FF000000"/>
        <rFont val="Times New Roman"/>
        <family val="1"/>
      </rPr>
      <t>)</t>
    </r>
  </si>
  <si>
    <r>
      <t>Biologinio turto ir žemės gelmių  išteklių</t>
    </r>
    <r>
      <rPr>
        <strike/>
        <sz val="10"/>
        <color rgb="FFFF0000"/>
        <rFont val="Times New Roman"/>
        <family val="1"/>
      </rPr>
      <t xml:space="preserve"> </t>
    </r>
    <r>
      <rPr>
        <sz val="10"/>
        <color rgb="FF000000"/>
        <rFont val="Times New Roman"/>
        <family val="1"/>
      </rPr>
      <t>įsigijimo išlaidos</t>
    </r>
  </si>
  <si>
    <r>
      <t>Prekių, skirtų parduoti arba perduoti</t>
    </r>
    <r>
      <rPr>
        <sz val="10"/>
        <color rgb="FF00B0F0"/>
        <rFont val="Times New Roman"/>
        <family val="1"/>
      </rPr>
      <t>,</t>
    </r>
    <r>
      <rPr>
        <sz val="10"/>
        <color rgb="FF000000"/>
        <rFont val="Times New Roman"/>
        <family val="1"/>
      </rPr>
      <t xml:space="preserve"> įsigijimo išlaidos</t>
    </r>
  </si>
  <si>
    <r>
      <t>Kompiuterinės programinės įrangos ir kompiuterinės programinės įrangos licencijų</t>
    </r>
    <r>
      <rPr>
        <strike/>
        <sz val="10"/>
        <color rgb="FFFF0000"/>
        <rFont val="Times New Roman"/>
        <family val="1"/>
      </rPr>
      <t xml:space="preserve"> </t>
    </r>
    <r>
      <rPr>
        <sz val="10"/>
        <color rgb="FF000000"/>
        <rFont val="Times New Roman"/>
        <family val="1"/>
      </rPr>
      <t>įsigijimo išlaidos</t>
    </r>
  </si>
  <si>
    <r>
      <t>Antikvarinių</t>
    </r>
    <r>
      <rPr>
        <sz val="10"/>
        <color rgb="FFFF0000"/>
        <rFont val="Times New Roman"/>
        <family val="1"/>
      </rPr>
      <t xml:space="preserve"> </t>
    </r>
    <r>
      <rPr>
        <sz val="10"/>
        <color rgb="FF000000"/>
        <rFont val="Times New Roman"/>
        <family val="1"/>
      </rPr>
      <t>ir kitų meno kūrinių įsigijimo išlaidos</t>
    </r>
  </si>
  <si>
    <r>
      <t>Palūkanos kitiems valdžios sektoriaus</t>
    </r>
    <r>
      <rPr>
        <sz val="10"/>
        <color rgb="FFFF0000"/>
        <rFont val="Times New Roman"/>
        <family val="1"/>
      </rPr>
      <t xml:space="preserve"> </t>
    </r>
    <r>
      <rPr>
        <sz val="10"/>
        <color rgb="FF000000"/>
        <rFont val="Times New Roman"/>
        <family val="1"/>
      </rPr>
      <t>subjektams</t>
    </r>
  </si>
  <si>
    <r>
      <t>Palūkanos kitiems valdžios sektoriaus</t>
    </r>
    <r>
      <rPr>
        <sz val="10"/>
        <color rgb="FFFF0000"/>
        <rFont val="Times New Roman"/>
        <family val="1"/>
      </rPr>
      <t xml:space="preserve"> </t>
    </r>
    <r>
      <rPr>
        <sz val="10"/>
        <color rgb="FF000000"/>
        <rFont val="Times New Roman"/>
        <family val="1"/>
      </rPr>
      <t xml:space="preserve"> subjektams</t>
    </r>
  </si>
  <si>
    <t>Savivaldybės biudžeto lėšos</t>
  </si>
  <si>
    <t>SB</t>
  </si>
  <si>
    <r>
      <t xml:space="preserve">(metinė, </t>
    </r>
    <r>
      <rPr>
        <u/>
        <sz val="8"/>
        <color rgb="FF000000"/>
        <rFont val="Times New Roman"/>
        <family val="1"/>
      </rPr>
      <t>ketvirtinė</t>
    </r>
    <r>
      <rPr>
        <sz val="8"/>
        <color rgb="FF000000"/>
        <rFont val="Times New Roman"/>
        <family val="1"/>
      </rPr>
      <t>)</t>
    </r>
  </si>
  <si>
    <t>01</t>
  </si>
  <si>
    <t>02</t>
  </si>
  <si>
    <t>09</t>
  </si>
  <si>
    <t>1.1.1.8. Bendrųjų ugdymo planų įgyvendinimas bei tinkamos ugdymo aplinkos užtikrinimas Gargždų "Kranto" progimnazijoje</t>
  </si>
  <si>
    <t>Mokyklos, priskiriamos pagrindinės mokyklos tipui</t>
  </si>
  <si>
    <t>Žinių visuomenės plėtros programa</t>
  </si>
  <si>
    <t>06</t>
  </si>
  <si>
    <t>Papildomos švietimo paslaugos</t>
  </si>
  <si>
    <r>
      <t>(metinė,</t>
    </r>
    <r>
      <rPr>
        <u/>
        <sz val="8"/>
        <color rgb="FF000000"/>
        <rFont val="Times New Roman"/>
        <family val="1"/>
      </rPr>
      <t xml:space="preserve"> ketvirtinė</t>
    </r>
    <r>
      <rPr>
        <sz val="8"/>
        <color rgb="FF000000"/>
        <rFont val="Times New Roman"/>
        <family val="1"/>
      </rPr>
      <t>)</t>
    </r>
  </si>
  <si>
    <t>Mokymo lėšos</t>
  </si>
  <si>
    <t>ML</t>
  </si>
  <si>
    <t>Speciali tikslinė dotacija mokymo reikmėms finansu</t>
  </si>
  <si>
    <t>ML(UK)</t>
  </si>
  <si>
    <t>Valstybės biudžeto specialioji tikslinė dotacija</t>
  </si>
  <si>
    <t>VBD</t>
  </si>
  <si>
    <t>Pajamos už paslaugas ir nuomą</t>
  </si>
  <si>
    <t>S</t>
  </si>
  <si>
    <t>(Vardas ir pavardė)</t>
  </si>
  <si>
    <t xml:space="preserve">(Parašas) </t>
  </si>
  <si>
    <t xml:space="preserve"> (Vardas ir pavardė)</t>
  </si>
  <si>
    <t>(Parašas)</t>
  </si>
  <si>
    <t>Iš viso</t>
  </si>
  <si>
    <t>Kitoms išlaidoms</t>
  </si>
  <si>
    <t>Atsargoms</t>
  </si>
  <si>
    <t>Suma</t>
  </si>
  <si>
    <t>Programa</t>
  </si>
  <si>
    <t>Valstybės funkcija</t>
  </si>
  <si>
    <t>Finansavimo sumų paskirtis</t>
  </si>
  <si>
    <t>Finansavimo
šaltinis</t>
  </si>
  <si>
    <t>Eil.
Nr.</t>
  </si>
  <si>
    <t>Per ataskaitinį laikotarpį gautos finansavimo sumos:</t>
  </si>
  <si>
    <t>2023-03-31</t>
  </si>
  <si>
    <t>Ataskaitinis laikotarpis:</t>
  </si>
  <si>
    <t>Kvietinių 28, Gargždai</t>
  </si>
  <si>
    <t>PAŽYMA DĖL GAUTINŲ, GAUTŲ IR GRĄŽINTINŲ FINANSAVIMO SUMŲ</t>
  </si>
  <si>
    <t>Klaipėdos raj.savivaldybės administracijos (Biudžeto ir ekonomikos skyriui)</t>
  </si>
  <si>
    <t>(Įstaigos pavadinimas)</t>
  </si>
  <si>
    <t>Gargždų Kranto progimnazija</t>
  </si>
  <si>
    <t>09.02.01.01.</t>
  </si>
  <si>
    <t>09.06.01.01.</t>
  </si>
  <si>
    <t>(Registracijos kodas ir buveinės adresas)</t>
  </si>
  <si>
    <r>
      <t xml:space="preserve">metinė , </t>
    </r>
    <r>
      <rPr>
        <u/>
        <sz val="10"/>
        <rFont val="Times New Roman"/>
        <family val="1"/>
      </rPr>
      <t>ketvirtinė</t>
    </r>
    <r>
      <rPr>
        <sz val="10"/>
        <rFont val="Times New Roman"/>
        <family val="1"/>
        <charset val="186"/>
      </rPr>
      <t>, mėnesio</t>
    </r>
  </si>
  <si>
    <t xml:space="preserve"> PAŽYMA APIE PAJAMAS UŽ PASLAUGAS IR NUOMĄ PAGAL 2023 M. KOVO 31 D. DUOMENIS</t>
  </si>
  <si>
    <t>(Eur., euro cnt.)</t>
  </si>
  <si>
    <t>Pavadinimas</t>
  </si>
  <si>
    <t>Likutis metų pražioje</t>
  </si>
  <si>
    <t>Patvirtinta įmokų suma, įskaitant patikslinimą</t>
  </si>
  <si>
    <t>Faktinės įmokos į biudžetą ataskaitinį laikotarpį</t>
  </si>
  <si>
    <t>Gauti biudžeto asignavimai per ataskaitinį laikotarpį</t>
  </si>
  <si>
    <t>Negauti biudžeto asignavimai per ataskaitinį laikotarpį</t>
  </si>
  <si>
    <t>metams</t>
  </si>
  <si>
    <t>ataskaitiniam laikotarpiui</t>
  </si>
  <si>
    <t>Biudžetinių įstaigų pajamų už prekes ir paslaugas įmokos</t>
  </si>
  <si>
    <t xml:space="preserve">Įmokos už išlaikymą švietimo, socialinės apsaugos ir kitose įstaigose
</t>
  </si>
  <si>
    <t xml:space="preserve">Pajamų už ilgalaikio ir trumpalaikio materialiojo turto nuomą įmokos
</t>
  </si>
  <si>
    <t>Pajamų už socialinio būsto paslaugas įmokos</t>
  </si>
  <si>
    <t>Pajamų už infrastruktūros plėtrą įmokos, iš jų:</t>
  </si>
  <si>
    <t>Pajamų už prioritetinės infrastruktūros plėtrą įmokos</t>
  </si>
  <si>
    <t>X</t>
  </si>
  <si>
    <t>Pajamų už neprioritetinės infrastruktūros plėtrą įmokos</t>
  </si>
  <si>
    <t>Pajamos iš viso</t>
  </si>
  <si>
    <t>Likutis ataskaitinio laikotarpio pabaigoje,
iš viso</t>
  </si>
  <si>
    <t>Direktorė</t>
  </si>
  <si>
    <t>Danutė Ruškytė</t>
  </si>
  <si>
    <t>Alvyda Šneiderytė, el. p. alvyda.sneideryte@krcb.lt, tel. Nr. +370 659 49 618</t>
  </si>
  <si>
    <t xml:space="preserve"> 191789019, Kvietinių 28, Gargždai</t>
  </si>
  <si>
    <t>(įstaigos vadovo ar jo įgalioto asmens pareigų pavadinimas)</t>
  </si>
  <si>
    <t>Pastaba. Ilgalaikių įsipareigojimų likutis – įsipareigojimai, kurių terminas ilgesnis negu 1 metai.</t>
  </si>
  <si>
    <t>IŠ VISO (2 + 3)</t>
  </si>
  <si>
    <t>Biologinio turto ir žemės gelmių išteklių įsigijimo išlaidos</t>
  </si>
  <si>
    <t>Ilgalaikio materialiojo turto  kūrimo ir įsigijimo išlaidos</t>
  </si>
  <si>
    <t>MATERIALIOJO IR NEMATERIALIOJO TURTO ĮSIGIJIMO, FINANSINIO TURTO PADIDĖJIMO IR FINANSINIŲ ĮSIPAREIGOJIMŲ VYKDYMO IŠLAIDOS</t>
  </si>
  <si>
    <t xml:space="preserve">Pervedamos Europos Sąjungos, kitos tarptautinės finansinės paramos ir bendrojo finansavimo lėšos </t>
  </si>
  <si>
    <t>Kitos išlaidos kitiems einamiesiems tikslams</t>
  </si>
  <si>
    <t>Stipendijos</t>
  </si>
  <si>
    <t xml:space="preserve">Kitos išlaidos </t>
  </si>
  <si>
    <t>Socialinė parama natūra</t>
  </si>
  <si>
    <t>Socialinė parama pinigais</t>
  </si>
  <si>
    <t>Socialinė parama (soc. paramos pašalpos) ir rentos</t>
  </si>
  <si>
    <t xml:space="preserve">Socialinio draudimo išmokos (pašalpos) </t>
  </si>
  <si>
    <t>Bendrųjų nacionalinių pajamų nuosavi ištekliai</t>
  </si>
  <si>
    <t>Pridėtinės vertės mokesčio nuosavi ištekliai</t>
  </si>
  <si>
    <t>Tradiciniai nuosavi ištekliai</t>
  </si>
  <si>
    <t>Dotacijos tarptautinėms organizacijoms turtui įsigyti</t>
  </si>
  <si>
    <t xml:space="preserve">Subsidijos iš  biudžeto lėšų </t>
  </si>
  <si>
    <t xml:space="preserve">Prekių ir paslaugų įsigijimo išlaidos </t>
  </si>
  <si>
    <t>iš jų: gyventojų pajamų mokestis</t>
  </si>
  <si>
    <t>Darbo užmokestis pinigais</t>
  </si>
  <si>
    <t xml:space="preserve">Darbo užmokestis </t>
  </si>
  <si>
    <t xml:space="preserve">IŠLAIDOS </t>
  </si>
  <si>
    <t>iš jų ilgalaikių įsiskolinimų likutis</t>
  </si>
  <si>
    <t>iš viso</t>
  </si>
  <si>
    <t>likutis ataskaitinio laikotarpio pabaigoje</t>
  </si>
  <si>
    <t>likutis metų pradžioje</t>
  </si>
  <si>
    <t xml:space="preserve"> biudžeto lėšos</t>
  </si>
  <si>
    <t>Mokėtinos sumos</t>
  </si>
  <si>
    <t>Eil.Nr.</t>
  </si>
  <si>
    <t>(Eurais,ct)</t>
  </si>
  <si>
    <t>Ministerijos / Savivaldybės</t>
  </si>
  <si>
    <r>
      <t xml:space="preserve">(metinė, </t>
    </r>
    <r>
      <rPr>
        <u/>
        <sz val="9"/>
        <color rgb="FF000000"/>
        <rFont val="Times New Roman"/>
        <family val="1"/>
      </rPr>
      <t>ketvirtinė</t>
    </r>
    <r>
      <rPr>
        <sz val="9"/>
        <color indexed="8"/>
        <rFont val="Times New Roman"/>
        <family val="1"/>
      </rPr>
      <t>)</t>
    </r>
  </si>
  <si>
    <t>1 ketvirtis</t>
  </si>
  <si>
    <t>2023 m. kovo mėn. 31 d.</t>
  </si>
  <si>
    <t>MOKĖTINŲ SUMŲ ATASKAITA</t>
  </si>
  <si>
    <t>(Mokėtinų sumų ataskaitos forma)</t>
  </si>
  <si>
    <t>9 priedas</t>
  </si>
  <si>
    <t xml:space="preserve">teikimo Finansų ministerijai ir skelbimo taisyklių  </t>
  </si>
  <si>
    <t xml:space="preserve">Valdžios sektoriaus subjektų apskaitos duomenų </t>
  </si>
  <si>
    <t xml:space="preserve">                             </t>
  </si>
  <si>
    <t xml:space="preserve">Informacijos, reikalingos Lietuvos Respublikos savivaldybių iždų </t>
  </si>
  <si>
    <t>finansinėms ataskaitoms sudaryti,</t>
  </si>
  <si>
    <t>pateikimo taisyklių</t>
  </si>
  <si>
    <t>7 priedas</t>
  </si>
  <si>
    <t xml:space="preserve">(Savivaldybės biudžetinių įstaigų  pajamų įmokų ataskaitos forma S7) </t>
  </si>
  <si>
    <t>(įstaigos pavadinimas, kodas)</t>
  </si>
  <si>
    <t>SAVIVALDYBĖS BIUDŽETINIŲ ĮSTAIGŲ  PAJAMŲ ĮMOKŲ ATASKAITA UŽ  2023  METŲ I KETVIRTĮ</t>
  </si>
  <si>
    <t xml:space="preserve">` </t>
  </si>
  <si>
    <t>Gargždai</t>
  </si>
  <si>
    <t xml:space="preserve">                       (sudarymo vieta)</t>
  </si>
  <si>
    <t>(Eurais,euro ct.)</t>
  </si>
  <si>
    <t>Didžiosios knygos sąskaitos numeris</t>
  </si>
  <si>
    <t>Didžiosios knygos sąskaitos pavadinimas</t>
  </si>
  <si>
    <t xml:space="preserve">Sukauptos gautinos iš savivaldybės iždo sumos </t>
  </si>
  <si>
    <t>Laikotarpio pradžios likutis</t>
  </si>
  <si>
    <t xml:space="preserve">Pervesta į iždą grąžintinų iš iždo sumų </t>
  </si>
  <si>
    <t>Gauta iš iždo sumų</t>
  </si>
  <si>
    <t>Grąžintinų sumų pokytis</t>
  </si>
  <si>
    <t>Laikotarpio pabaigos likutis
(3+4-5-6)</t>
  </si>
  <si>
    <t>Apskaičiuotos prekių, turto ir paslaugų pardavimo pajamos</t>
  </si>
  <si>
    <t>IŠ VISO:</t>
  </si>
  <si>
    <t>(vadovo ar jo įgalioto asmens pareigos)</t>
  </si>
  <si>
    <t>Alvyda Šneiderytė,el. p. alvyda.sneideryte@krcb.lt, tel. Nr. +370 659 49618</t>
  </si>
  <si>
    <t xml:space="preserve">                                  (vardas ir pavardė)</t>
  </si>
  <si>
    <t xml:space="preserve">  (parašas)</t>
  </si>
  <si>
    <t>Iš viso:</t>
  </si>
  <si>
    <t>2.7.2.1.1.1.</t>
  </si>
  <si>
    <t>kitos išlaidos (atsargos)</t>
  </si>
  <si>
    <t>2.2.1.1.1.30</t>
  </si>
  <si>
    <t>2.2.1.1.1.22.</t>
  </si>
  <si>
    <t>2.2.1.1.1.21.</t>
  </si>
  <si>
    <t>atliekų tvarkymui</t>
  </si>
  <si>
    <t>vandentiekiui, kanalizacijai</t>
  </si>
  <si>
    <t>elektros energijai</t>
  </si>
  <si>
    <t>šildymui</t>
  </si>
  <si>
    <t>iš jų:</t>
  </si>
  <si>
    <t>2.2.1.1.1.20</t>
  </si>
  <si>
    <t xml:space="preserve">2.2.1.1.1.16. </t>
  </si>
  <si>
    <t>Mat. turto paprastojo remonto išlaidos</t>
  </si>
  <si>
    <t xml:space="preserve">2.2.1.1.1.15. </t>
  </si>
  <si>
    <t>Materialiojo ir nemat. turto nuomos išlaidos</t>
  </si>
  <si>
    <t xml:space="preserve">2.2.1.1.1.14. </t>
  </si>
  <si>
    <t xml:space="preserve">2.2.1.1.1.12. </t>
  </si>
  <si>
    <t xml:space="preserve">2.2.1.1.1.11. </t>
  </si>
  <si>
    <t>Aprangos ir patalynės įsigijimo išlaidos</t>
  </si>
  <si>
    <t xml:space="preserve">2.2.1.1.1.7. </t>
  </si>
  <si>
    <t>Transporto išlaikymo  išlaidos</t>
  </si>
  <si>
    <t xml:space="preserve">2.2.1.1.1.6. </t>
  </si>
  <si>
    <t>Ryšių paslaugų įsigijimo išlaidos</t>
  </si>
  <si>
    <t xml:space="preserve">2.2.1.1.1.5. </t>
  </si>
  <si>
    <t>Medikamentų įsigijimo išlaidos</t>
  </si>
  <si>
    <t xml:space="preserve">2.2.1.1.1.2. </t>
  </si>
  <si>
    <t xml:space="preserve">2.2.1.1.1.1. </t>
  </si>
  <si>
    <t>Prekių ir paslaugų įsigijimo išlaidos</t>
  </si>
  <si>
    <t>2.2.1.</t>
  </si>
  <si>
    <t>Socialinio draudimo įmokos</t>
  </si>
  <si>
    <t>2.1.2.</t>
  </si>
  <si>
    <t>gyventojų pajamų mokestis</t>
  </si>
  <si>
    <t>2.1.1.</t>
  </si>
  <si>
    <t xml:space="preserve">ES/VBES </t>
  </si>
  <si>
    <t xml:space="preserve">ES struktūrinių fondų/valstybės biudžeto </t>
  </si>
  <si>
    <t>pajamos už paslaugas ir nuomą</t>
  </si>
  <si>
    <t xml:space="preserve">mokymo lėšos </t>
  </si>
  <si>
    <t>valstybės biudžeto specialioji tikslinė dotacija</t>
  </si>
  <si>
    <t xml:space="preserve">savivaldybės
 biudžeto </t>
  </si>
  <si>
    <t xml:space="preserve">Iš viso  </t>
  </si>
  <si>
    <t>(Eurais)</t>
  </si>
  <si>
    <r>
      <t xml:space="preserve">  Metinė</t>
    </r>
    <r>
      <rPr>
        <sz val="8"/>
        <rFont val="Arial"/>
        <family val="2"/>
        <charset val="186"/>
      </rPr>
      <t xml:space="preserve">, </t>
    </r>
    <r>
      <rPr>
        <u/>
        <sz val="8"/>
        <rFont val="Arial"/>
        <family val="2"/>
        <charset val="204"/>
      </rPr>
      <t>ketvirtinė</t>
    </r>
  </si>
  <si>
    <t>GARGŽDŲ „KRANTO“ PAGRINDINĖ MOKYKLA</t>
  </si>
  <si>
    <t>įsakymu Nr. (5.1.1 E) AV-659</t>
  </si>
  <si>
    <t>2020 m. kovo 24 d.</t>
  </si>
  <si>
    <t>administracijos direktoriaus</t>
  </si>
  <si>
    <t>Klaipėdos rajono savivaldybės</t>
  </si>
  <si>
    <t>P A T V I R T I N T A</t>
  </si>
  <si>
    <t>PAŽYMA PRIE MOKĖTINŲ SUMŲ 2023 M. KOVO 31 D. ATASKAITOS 9 PRIEDO</t>
  </si>
  <si>
    <t>Centralizuotos biudžetinių įstaigų  buhalterinės apskaitos skyriaus vedėja</t>
  </si>
  <si>
    <t>2.7.3.1.1.1.</t>
  </si>
  <si>
    <t>PAŽYMA DĖL SUKAUPTŲ FINANSAVIMO SUMŲ</t>
  </si>
  <si>
    <t>Sukaupta finansavimo pajamų suma ataskaitinio laikotarpio pabaigoje:</t>
  </si>
  <si>
    <t>Atidėjiniai</t>
  </si>
  <si>
    <t>Atostogų rezervas, iš jų:</t>
  </si>
  <si>
    <t>socialinio draudimo įmokos</t>
  </si>
  <si>
    <t>P A T V I R T I N T A 	
Klaipėdos rajono savivaldybės	
administracijos direktoriaus	
2023 m. kovo 21 d.	
įsakymu Nr.(5.1.1) AV -747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</si>
</sst>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3">
    <font>
      <sz val="11"/>
      <color rgb="FF000000"/>
      <name val="Calibri"/>
    </font>
    <font>
      <sz val="8"/>
      <color rgb="FF000000"/>
      <name val="Times New Roman"/>
      <family val="1"/>
    </font>
    <font>
      <sz val="10"/>
      <color rgb="FF000000"/>
      <name val="Times New Roman"/>
      <family val="1"/>
    </font>
    <font>
      <vertAlign val="superscript"/>
      <sz val="10"/>
      <color rgb="FF000000"/>
      <name val="Times New Roman"/>
      <family val="1"/>
    </font>
    <font>
      <vertAlign val="superscript"/>
      <sz val="12"/>
      <color rgb="FF000000"/>
      <name val="Times New Roman"/>
      <family val="1"/>
    </font>
    <font>
      <sz val="11"/>
      <color rgb="FF000000"/>
      <name val="Times New Roman"/>
      <family val="1"/>
    </font>
    <font>
      <b/>
      <sz val="12"/>
      <color rgb="FF000000"/>
      <name val="Times New Roman"/>
      <family val="1"/>
    </font>
    <font>
      <b/>
      <sz val="8"/>
      <color rgb="FF000000"/>
      <name val="Times New Roman"/>
      <family val="1"/>
    </font>
    <font>
      <b/>
      <sz val="11"/>
      <color rgb="FF000000"/>
      <name val="Times New Roman"/>
      <family val="1"/>
    </font>
    <font>
      <sz val="9"/>
      <color rgb="FF000000"/>
      <name val="Times New Roman"/>
      <family val="1"/>
    </font>
    <font>
      <b/>
      <sz val="9"/>
      <color rgb="FF000000"/>
      <name val="Times New Roman"/>
      <family val="1"/>
    </font>
    <font>
      <b/>
      <sz val="10"/>
      <color rgb="FF000000"/>
      <name val="Times New Roman"/>
      <family val="1"/>
    </font>
    <font>
      <strike/>
      <sz val="10"/>
      <color rgb="FFFF0000"/>
      <name val="Times New Roman"/>
      <family val="1"/>
    </font>
    <font>
      <i/>
      <sz val="10"/>
      <color rgb="FF000000"/>
      <name val="Times New Roman"/>
      <family val="1"/>
    </font>
    <font>
      <sz val="10"/>
      <color rgb="FFFF0000"/>
      <name val="Times New Roman"/>
      <family val="1"/>
    </font>
    <font>
      <sz val="10"/>
      <color rgb="FF00B0F0"/>
      <name val="Times New Roman"/>
      <family val="1"/>
    </font>
    <font>
      <strike/>
      <sz val="10"/>
      <color rgb="FFFF0000"/>
      <name val="Times New Roman Baltic"/>
    </font>
    <font>
      <sz val="10"/>
      <color rgb="FF000000"/>
      <name val="Times New Roman Baltic"/>
    </font>
    <font>
      <u/>
      <sz val="8"/>
      <color rgb="FF000000"/>
      <name val="Times New Roman"/>
      <family val="1"/>
    </font>
    <font>
      <sz val="8"/>
      <color rgb="FF000000"/>
      <name val="Times New Roman"/>
      <family val="1"/>
    </font>
    <font>
      <sz val="11"/>
      <color rgb="FF000000"/>
      <name val="Calibri"/>
      <family val="2"/>
    </font>
    <font>
      <sz val="11"/>
      <color rgb="FF000000"/>
      <name val="Times New Roman"/>
      <family val="1"/>
    </font>
    <font>
      <sz val="10"/>
      <color rgb="FF000000"/>
      <name val="Times New Roman"/>
      <family val="1"/>
    </font>
    <font>
      <vertAlign val="superscript"/>
      <sz val="12"/>
      <color rgb="FF000000"/>
      <name val="Times New Roman"/>
      <family val="1"/>
    </font>
    <font>
      <vertAlign val="superscript"/>
      <sz val="10"/>
      <color rgb="FF000000"/>
      <name val="Times New Roman"/>
      <family val="1"/>
    </font>
    <font>
      <b/>
      <sz val="10"/>
      <color rgb="FF000000"/>
      <name val="Times New Roman"/>
      <family val="1"/>
    </font>
    <font>
      <i/>
      <sz val="10"/>
      <color rgb="FF000000"/>
      <name val="Times New Roman"/>
      <family val="1"/>
    </font>
    <font>
      <strike/>
      <sz val="10"/>
      <color rgb="FFFF0000"/>
      <name val="Times New Roman"/>
      <family val="1"/>
    </font>
    <font>
      <sz val="9"/>
      <color rgb="FF000000"/>
      <name val="Times New Roman"/>
      <family val="1"/>
    </font>
    <font>
      <b/>
      <sz val="9"/>
      <color rgb="FF000000"/>
      <name val="Times New Roman"/>
      <family val="1"/>
    </font>
    <font>
      <b/>
      <sz val="11"/>
      <color rgb="FF000000"/>
      <name val="Times New Roman"/>
      <family val="1"/>
    </font>
    <font>
      <b/>
      <sz val="12"/>
      <color rgb="FF000000"/>
      <name val="Times New Roman"/>
      <family val="1"/>
    </font>
    <font>
      <b/>
      <sz val="8"/>
      <color rgb="FF000000"/>
      <name val="Times New Roman"/>
      <family val="1"/>
    </font>
    <font>
      <sz val="11"/>
      <color indexed="8"/>
      <name val="Calibri"/>
      <family val="2"/>
    </font>
    <font>
      <sz val="11"/>
      <color indexed="8"/>
      <name val="Times New Roman"/>
      <family val="1"/>
    </font>
    <font>
      <sz val="9"/>
      <color indexed="8"/>
      <name val="Times New Roman"/>
      <family val="1"/>
    </font>
    <font>
      <b/>
      <sz val="11"/>
      <color indexed="8"/>
      <name val="Times New Roman"/>
      <family val="1"/>
    </font>
    <font>
      <b/>
      <sz val="11"/>
      <color indexed="8"/>
      <name val="Calibri"/>
      <family val="2"/>
    </font>
    <font>
      <sz val="10"/>
      <color indexed="8"/>
      <name val="Times New Roman"/>
      <family val="1"/>
    </font>
    <font>
      <b/>
      <sz val="12"/>
      <color indexed="8"/>
      <name val="Times New Roman"/>
      <family val="1"/>
    </font>
    <font>
      <sz val="10"/>
      <name val="Arial"/>
      <family val="2"/>
    </font>
    <font>
      <sz val="10"/>
      <name val="Times New Roman"/>
      <family val="1"/>
      <charset val="186"/>
    </font>
    <font>
      <b/>
      <sz val="10"/>
      <name val="Times New Roman"/>
      <family val="1"/>
      <charset val="186"/>
    </font>
    <font>
      <b/>
      <sz val="12"/>
      <name val="Times New Roman"/>
      <family val="1"/>
      <charset val="186"/>
    </font>
    <font>
      <sz val="8"/>
      <name val="Times New Roman"/>
      <family val="1"/>
      <charset val="186"/>
    </font>
    <font>
      <sz val="9"/>
      <name val="Times New Roman"/>
      <family val="1"/>
      <charset val="186"/>
    </font>
    <font>
      <u/>
      <sz val="10"/>
      <name val="Times New Roman"/>
      <family val="1"/>
    </font>
    <font>
      <sz val="12"/>
      <name val="Times New Roman"/>
      <family val="1"/>
      <charset val="186"/>
    </font>
    <font>
      <sz val="10"/>
      <color rgb="FFFF0000"/>
      <name val="Times New Roman"/>
      <family val="1"/>
      <charset val="186"/>
    </font>
    <font>
      <u/>
      <sz val="10"/>
      <name val="Times New Roman"/>
      <family val="1"/>
      <charset val="186"/>
    </font>
    <font>
      <sz val="8"/>
      <color indexed="8"/>
      <name val="Times New Roman"/>
      <family val="1"/>
    </font>
    <font>
      <i/>
      <sz val="9"/>
      <color indexed="8"/>
      <name val="Times New Roman"/>
      <family val="1"/>
    </font>
    <font>
      <vertAlign val="superscript"/>
      <sz val="9"/>
      <color indexed="8"/>
      <name val="Times New Roman"/>
      <family val="1"/>
    </font>
    <font>
      <b/>
      <sz val="9"/>
      <color indexed="8"/>
      <name val="Times New Roman"/>
      <family val="1"/>
    </font>
    <font>
      <u/>
      <sz val="9"/>
      <color rgb="FF000000"/>
      <name val="Times New Roman"/>
      <family val="1"/>
    </font>
    <font>
      <sz val="12"/>
      <color indexed="8"/>
      <name val="Times New Roman"/>
      <family val="1"/>
    </font>
    <font>
      <sz val="11"/>
      <name val="Times New Roman"/>
      <family val="1"/>
      <charset val="186"/>
    </font>
    <font>
      <sz val="10"/>
      <color indexed="10"/>
      <name val="Times New Roman"/>
      <family val="1"/>
      <charset val="186"/>
    </font>
    <font>
      <b/>
      <sz val="10"/>
      <name val="EYInterstate Light"/>
    </font>
    <font>
      <sz val="10"/>
      <name val="Arial"/>
      <family val="2"/>
      <charset val="186"/>
    </font>
    <font>
      <sz val="10"/>
      <name val="Times New Roman Baltic"/>
      <charset val="186"/>
    </font>
    <font>
      <sz val="11"/>
      <color indexed="10"/>
      <name val="Times New Roman"/>
      <family val="1"/>
      <charset val="186"/>
    </font>
    <font>
      <sz val="8"/>
      <name val="Arial"/>
      <family val="2"/>
      <charset val="186"/>
    </font>
    <font>
      <sz val="9"/>
      <name val="Arial"/>
      <family val="2"/>
      <charset val="186"/>
    </font>
    <font>
      <sz val="10"/>
      <color rgb="FF222222"/>
      <name val="Tahoma"/>
      <family val="2"/>
    </font>
    <font>
      <sz val="11"/>
      <color theme="1"/>
      <name val="Calibri"/>
      <family val="2"/>
      <scheme val="minor"/>
    </font>
    <font>
      <sz val="9"/>
      <color indexed="8"/>
      <name val="Arial"/>
      <family val="2"/>
      <charset val="186"/>
    </font>
    <font>
      <b/>
      <sz val="10"/>
      <name val="Arial"/>
      <family val="2"/>
      <charset val="186"/>
    </font>
    <font>
      <sz val="8"/>
      <name val="Arial"/>
      <family val="2"/>
      <charset val="204"/>
    </font>
    <font>
      <u/>
      <sz val="8"/>
      <name val="Arial"/>
      <family val="2"/>
      <charset val="204"/>
    </font>
    <font>
      <sz val="11"/>
      <color indexed="8"/>
      <name val="Calibri"/>
      <family val="2"/>
    </font>
    <font>
      <b/>
      <sz val="11"/>
      <color indexed="8"/>
      <name val="Times New Roman"/>
      <family val="1"/>
    </font>
    <font>
      <sz val="11"/>
      <color indexed="8"/>
      <name val="Times New Roman"/>
      <family val="1"/>
    </font>
    <font>
      <sz val="9"/>
      <color indexed="8"/>
      <name val="Times New Roman"/>
      <family val="1"/>
    </font>
    <font>
      <b/>
      <sz val="12"/>
      <color indexed="8"/>
      <name val="Times New Roman"/>
      <family val="1"/>
    </font>
    <font>
      <sz val="10"/>
      <color indexed="8"/>
      <name val="Times New Roman"/>
      <family val="1"/>
    </font>
    <font>
      <b/>
      <sz val="11"/>
      <color indexed="8"/>
      <name val="Calibri"/>
      <family val="2"/>
    </font>
    <font>
      <b/>
      <sz val="11"/>
      <name val="Times New Roman"/>
      <family val="1"/>
    </font>
    <font>
      <sz val="10"/>
      <name val="Times New Roman"/>
      <family val="1"/>
    </font>
    <font>
      <sz val="8"/>
      <name val="Times New Roman"/>
      <family val="1"/>
    </font>
    <font>
      <b/>
      <sz val="10"/>
      <name val="Times New Roman"/>
      <family val="1"/>
    </font>
    <font>
      <b/>
      <sz val="12"/>
      <name val="Times New Roman"/>
      <family val="1"/>
    </font>
    <font>
      <u/>
      <sz val="12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rgb="FFC00000"/>
        <bgColor rgb="FFFFFFFF"/>
      </patternFill>
    </fill>
    <fill>
      <patternFill patternType="solid">
        <fgColor rgb="FFFF0000"/>
        <bgColor rgb="FFFFFFFF"/>
      </patternFill>
    </fill>
    <fill>
      <patternFill patternType="solid">
        <fgColor rgb="FFCCFFFF"/>
        <bgColor rgb="FFFFFFFF"/>
      </patternFill>
    </fill>
    <fill>
      <patternFill patternType="solid">
        <fgColor theme="0"/>
        <bgColor indexed="9"/>
      </patternFill>
    </fill>
    <fill>
      <patternFill patternType="solid">
        <fgColor indexed="9"/>
        <bgColor indexed="9"/>
      </patternFill>
    </fill>
    <fill>
      <patternFill patternType="solid">
        <fgColor indexed="42"/>
        <bgColor indexed="64"/>
      </patternFill>
    </fill>
  </fills>
  <borders count="41">
    <border>
      <left/>
      <right/>
      <top/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/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/>
      <diagonal/>
    </border>
    <border>
      <left/>
      <right style="hair">
        <color rgb="FF000000"/>
      </right>
      <top/>
      <bottom/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/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/>
      <top/>
      <bottom style="hair">
        <color rgb="FF000000"/>
      </bottom>
      <diagonal/>
    </border>
    <border>
      <left style="hair">
        <color rgb="FF000000"/>
      </left>
      <right/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/>
      <diagonal/>
    </border>
    <border>
      <left/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/>
      <top style="hair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indexed="8"/>
      </top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/>
      <right/>
      <top/>
      <bottom style="hair">
        <color indexed="8"/>
      </bottom>
      <diagonal/>
    </border>
  </borders>
  <cellStyleXfs count="10">
    <xf numFmtId="0" fontId="0" fillId="0" borderId="0"/>
    <xf numFmtId="0" fontId="20" fillId="0" borderId="0"/>
    <xf numFmtId="0" fontId="33" fillId="0" borderId="0" applyFill="0" applyProtection="0"/>
    <xf numFmtId="0" fontId="40" fillId="0" borderId="0"/>
    <xf numFmtId="0" fontId="40" fillId="0" borderId="0"/>
    <xf numFmtId="0" fontId="40" fillId="0" borderId="0"/>
    <xf numFmtId="0" fontId="60" fillId="0" borderId="0"/>
    <xf numFmtId="0" fontId="40" fillId="0" borderId="0"/>
    <xf numFmtId="0" fontId="65" fillId="0" borderId="0"/>
    <xf numFmtId="0" fontId="70" fillId="0" borderId="0" applyFill="0" applyProtection="0"/>
  </cellStyleXfs>
  <cellXfs count="697">
    <xf numFmtId="0" fontId="0" fillId="0" borderId="0" xfId="0"/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164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" fontId="1" fillId="0" borderId="2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horizontal="center" vertical="top"/>
    </xf>
    <xf numFmtId="0" fontId="4" fillId="0" borderId="4" xfId="0" applyFont="1" applyBorder="1" applyAlignment="1">
      <alignment horizontal="center" vertical="top"/>
    </xf>
    <xf numFmtId="164" fontId="1" fillId="0" borderId="0" xfId="0" applyNumberFormat="1" applyFont="1" applyAlignment="1">
      <alignment horizontal="left" vertical="center" wrapText="1"/>
    </xf>
    <xf numFmtId="0" fontId="1" fillId="0" borderId="0" xfId="0" applyFont="1"/>
    <xf numFmtId="0" fontId="4" fillId="0" borderId="0" xfId="0" applyFont="1" applyAlignment="1">
      <alignment horizontal="center" vertical="top"/>
    </xf>
    <xf numFmtId="0" fontId="2" fillId="0" borderId="0" xfId="0" applyFont="1"/>
    <xf numFmtId="0" fontId="2" fillId="0" borderId="0" xfId="0" applyFont="1" applyAlignment="1">
      <alignment horizontal="center"/>
    </xf>
    <xf numFmtId="0" fontId="5" fillId="0" borderId="0" xfId="0" applyFont="1" applyAlignment="1">
      <alignment vertical="center"/>
    </xf>
    <xf numFmtId="0" fontId="5" fillId="0" borderId="0" xfId="0" applyFont="1"/>
    <xf numFmtId="0" fontId="1" fillId="0" borderId="0" xfId="0" applyFont="1" applyAlignment="1">
      <alignment horizontal="left"/>
    </xf>
    <xf numFmtId="0" fontId="6" fillId="0" borderId="0" xfId="0" applyFont="1"/>
    <xf numFmtId="0" fontId="7" fillId="0" borderId="0" xfId="0" applyFont="1"/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wrapText="1"/>
    </xf>
    <xf numFmtId="0" fontId="1" fillId="0" borderId="0" xfId="0" applyFont="1" applyAlignment="1">
      <alignment horizontal="center" vertical="top"/>
    </xf>
    <xf numFmtId="0" fontId="1" fillId="0" borderId="0" xfId="0" applyFont="1"/>
    <xf numFmtId="0" fontId="8" fillId="0" borderId="0" xfId="0" applyFont="1" applyAlignment="1">
      <alignment horizontal="center" vertical="center" wrapText="1"/>
    </xf>
    <xf numFmtId="164" fontId="1" fillId="0" borderId="0" xfId="0" applyNumberFormat="1" applyFont="1" applyAlignment="1">
      <alignment horizontal="left"/>
    </xf>
    <xf numFmtId="3" fontId="2" fillId="0" borderId="1" xfId="0" applyNumberFormat="1" applyFont="1" applyBorder="1"/>
    <xf numFmtId="0" fontId="1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164" fontId="1" fillId="0" borderId="0" xfId="0" applyNumberFormat="1" applyFont="1" applyAlignment="1">
      <alignment horizontal="right"/>
    </xf>
    <xf numFmtId="0" fontId="2" fillId="0" borderId="0" xfId="0" applyFont="1"/>
    <xf numFmtId="1" fontId="2" fillId="0" borderId="1" xfId="0" applyNumberFormat="1" applyFont="1" applyBorder="1"/>
    <xf numFmtId="0" fontId="1" fillId="0" borderId="0" xfId="0" applyFont="1" applyAlignment="1">
      <alignment horizontal="right"/>
    </xf>
    <xf numFmtId="0" fontId="1" fillId="0" borderId="5" xfId="0" applyFont="1" applyBorder="1" applyAlignment="1">
      <alignment horizontal="right"/>
    </xf>
    <xf numFmtId="0" fontId="2" fillId="0" borderId="6" xfId="0" applyFont="1" applyBorder="1"/>
    <xf numFmtId="0" fontId="2" fillId="0" borderId="1" xfId="0" applyFont="1" applyBorder="1"/>
    <xf numFmtId="0" fontId="1" fillId="0" borderId="4" xfId="0" applyFont="1" applyBorder="1" applyAlignment="1">
      <alignment horizontal="right"/>
    </xf>
    <xf numFmtId="3" fontId="2" fillId="0" borderId="3" xfId="0" applyNumberFormat="1" applyFont="1" applyBorder="1"/>
    <xf numFmtId="0" fontId="2" fillId="0" borderId="7" xfId="0" applyFont="1" applyBorder="1" applyAlignment="1">
      <alignment horizontal="center"/>
    </xf>
    <xf numFmtId="164" fontId="1" fillId="0" borderId="7" xfId="0" applyNumberFormat="1" applyFont="1" applyBorder="1" applyAlignment="1">
      <alignment horizontal="right"/>
    </xf>
    <xf numFmtId="0" fontId="2" fillId="0" borderId="0" xfId="0" applyFont="1" applyAlignment="1">
      <alignment horizontal="center" vertical="center"/>
    </xf>
    <xf numFmtId="49" fontId="10" fillId="0" borderId="1" xfId="0" applyNumberFormat="1" applyFont="1" applyBorder="1" applyAlignment="1">
      <alignment horizontal="center" vertical="center" wrapText="1"/>
    </xf>
    <xf numFmtId="49" fontId="10" fillId="0" borderId="2" xfId="0" applyNumberFormat="1" applyFont="1" applyBorder="1" applyAlignment="1">
      <alignment horizontal="center" vertical="center" wrapText="1"/>
    </xf>
    <xf numFmtId="0" fontId="11" fillId="0" borderId="1" xfId="0" applyFont="1" applyBorder="1" applyAlignment="1">
      <alignment vertical="top" wrapText="1"/>
    </xf>
    <xf numFmtId="0" fontId="11" fillId="0" borderId="3" xfId="0" applyFont="1" applyBorder="1" applyAlignment="1">
      <alignment vertical="top" wrapText="1"/>
    </xf>
    <xf numFmtId="0" fontId="11" fillId="0" borderId="8" xfId="0" applyFont="1" applyBorder="1" applyAlignment="1">
      <alignment vertical="top" wrapText="1"/>
    </xf>
    <xf numFmtId="0" fontId="11" fillId="0" borderId="3" xfId="0" applyFont="1" applyBorder="1" applyAlignment="1">
      <alignment horizontal="center" vertical="top" wrapText="1"/>
    </xf>
    <xf numFmtId="0" fontId="11" fillId="0" borderId="0" xfId="0" applyFont="1"/>
    <xf numFmtId="0" fontId="11" fillId="0" borderId="2" xfId="0" applyFont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2" fillId="0" borderId="7" xfId="0" applyFont="1" applyBorder="1" applyAlignment="1">
      <alignment vertical="top" wrapText="1"/>
    </xf>
    <xf numFmtId="0" fontId="2" fillId="0" borderId="9" xfId="0" applyFont="1" applyBorder="1" applyAlignment="1">
      <alignment vertical="top" wrapText="1"/>
    </xf>
    <xf numFmtId="0" fontId="2" fillId="0" borderId="2" xfId="0" applyFont="1" applyBorder="1" applyAlignment="1">
      <alignment horizontal="center" vertical="top" wrapText="1"/>
    </xf>
    <xf numFmtId="0" fontId="11" fillId="0" borderId="7" xfId="0" applyFont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2" fillId="0" borderId="3" xfId="0" applyFont="1" applyBorder="1" applyAlignment="1">
      <alignment vertical="top" wrapText="1"/>
    </xf>
    <xf numFmtId="0" fontId="2" fillId="0" borderId="8" xfId="0" applyFont="1" applyBorder="1" applyAlignment="1">
      <alignment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6" xfId="0" applyFont="1" applyBorder="1" applyAlignment="1">
      <alignment vertical="top" wrapText="1"/>
    </xf>
    <xf numFmtId="0" fontId="11" fillId="0" borderId="10" xfId="0" applyFont="1" applyBorder="1" applyAlignment="1">
      <alignment vertical="top" wrapText="1"/>
    </xf>
    <xf numFmtId="0" fontId="11" fillId="0" borderId="9" xfId="0" applyFont="1" applyBorder="1" applyAlignment="1">
      <alignment vertical="top" wrapText="1"/>
    </xf>
    <xf numFmtId="0" fontId="2" fillId="0" borderId="11" xfId="0" applyFont="1" applyBorder="1" applyAlignment="1">
      <alignment vertical="top" wrapText="1"/>
    </xf>
    <xf numFmtId="0" fontId="2" fillId="0" borderId="12" xfId="0" applyFont="1" applyBorder="1" applyAlignment="1">
      <alignment vertical="top" wrapText="1"/>
    </xf>
    <xf numFmtId="0" fontId="2" fillId="0" borderId="5" xfId="0" applyFont="1" applyBorder="1" applyAlignment="1">
      <alignment vertical="top" wrapText="1"/>
    </xf>
    <xf numFmtId="0" fontId="2" fillId="0" borderId="0" xfId="0" applyFont="1" applyAlignment="1">
      <alignment vertical="top" wrapText="1"/>
    </xf>
    <xf numFmtId="0" fontId="2" fillId="0" borderId="5" xfId="0" applyFont="1" applyBorder="1" applyAlignment="1">
      <alignment horizontal="center" vertical="top" wrapText="1"/>
    </xf>
    <xf numFmtId="1" fontId="2" fillId="0" borderId="3" xfId="0" applyNumberFormat="1" applyFont="1" applyBorder="1" applyAlignment="1">
      <alignment horizontal="center" vertical="top" wrapText="1"/>
    </xf>
    <xf numFmtId="0" fontId="2" fillId="0" borderId="10" xfId="0" applyFont="1" applyBorder="1" applyAlignment="1">
      <alignment vertical="top" wrapText="1"/>
    </xf>
    <xf numFmtId="0" fontId="2" fillId="0" borderId="13" xfId="0" applyFont="1" applyBorder="1" applyAlignment="1">
      <alignment vertical="top" wrapText="1"/>
    </xf>
    <xf numFmtId="0" fontId="2" fillId="0" borderId="14" xfId="0" applyFont="1" applyBorder="1" applyAlignment="1">
      <alignment vertical="top" wrapText="1"/>
    </xf>
    <xf numFmtId="0" fontId="2" fillId="0" borderId="14" xfId="0" applyFont="1" applyBorder="1" applyAlignment="1">
      <alignment horizontal="center" vertical="top" wrapText="1"/>
    </xf>
    <xf numFmtId="0" fontId="2" fillId="0" borderId="4" xfId="0" applyFont="1" applyBorder="1" applyAlignment="1">
      <alignment vertical="top" wrapText="1"/>
    </xf>
    <xf numFmtId="0" fontId="2" fillId="0" borderId="8" xfId="0" applyFont="1" applyBorder="1" applyAlignment="1">
      <alignment horizontal="left" vertical="top" wrapText="1"/>
    </xf>
    <xf numFmtId="0" fontId="11" fillId="0" borderId="10" xfId="0" applyFont="1" applyBorder="1" applyAlignment="1">
      <alignment vertical="center" wrapText="1"/>
    </xf>
    <xf numFmtId="0" fontId="11" fillId="0" borderId="9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2" fillId="0" borderId="0" xfId="0" applyFont="1" applyAlignment="1">
      <alignment vertical="top"/>
    </xf>
    <xf numFmtId="0" fontId="11" fillId="0" borderId="6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11" fillId="0" borderId="1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top" wrapText="1"/>
    </xf>
    <xf numFmtId="0" fontId="11" fillId="0" borderId="8" xfId="0" applyFont="1" applyBorder="1" applyAlignment="1">
      <alignment vertical="center" wrapText="1"/>
    </xf>
    <xf numFmtId="0" fontId="2" fillId="0" borderId="13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center" wrapText="1"/>
    </xf>
    <xf numFmtId="0" fontId="2" fillId="0" borderId="15" xfId="0" applyFont="1" applyBorder="1" applyAlignment="1">
      <alignment vertical="top" wrapText="1"/>
    </xf>
    <xf numFmtId="0" fontId="11" fillId="0" borderId="2" xfId="0" applyFont="1" applyBorder="1" applyAlignment="1">
      <alignment horizontal="center" vertical="top" wrapText="1"/>
    </xf>
    <xf numFmtId="1" fontId="2" fillId="0" borderId="1" xfId="0" applyNumberFormat="1" applyFont="1" applyBorder="1" applyAlignment="1">
      <alignment horizontal="right" vertical="center" wrapText="1"/>
    </xf>
    <xf numFmtId="0" fontId="2" fillId="0" borderId="8" xfId="0" applyFont="1" applyBorder="1" applyAlignment="1">
      <alignment vertical="center" wrapText="1"/>
    </xf>
    <xf numFmtId="0" fontId="2" fillId="0" borderId="7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164" fontId="2" fillId="2" borderId="2" xfId="0" applyNumberFormat="1" applyFont="1" applyFill="1" applyBorder="1" applyAlignment="1">
      <alignment horizontal="right" vertical="center" wrapText="1"/>
    </xf>
    <xf numFmtId="0" fontId="12" fillId="0" borderId="14" xfId="0" applyFont="1" applyBorder="1" applyAlignment="1">
      <alignment horizontal="center" vertical="top" wrapText="1"/>
    </xf>
    <xf numFmtId="0" fontId="13" fillId="0" borderId="3" xfId="0" applyFont="1" applyBorder="1" applyAlignment="1">
      <alignment vertical="top" wrapText="1"/>
    </xf>
    <xf numFmtId="0" fontId="13" fillId="0" borderId="3" xfId="0" applyFont="1" applyBorder="1" applyAlignment="1">
      <alignment horizontal="center" vertical="top" wrapText="1"/>
    </xf>
    <xf numFmtId="164" fontId="2" fillId="3" borderId="3" xfId="0" applyNumberFormat="1" applyFont="1" applyFill="1" applyBorder="1" applyAlignment="1">
      <alignment horizontal="right" vertical="center" wrapText="1"/>
    </xf>
    <xf numFmtId="0" fontId="2" fillId="0" borderId="6" xfId="0" applyFont="1" applyBorder="1"/>
    <xf numFmtId="0" fontId="2" fillId="0" borderId="1" xfId="0" applyFont="1" applyBorder="1"/>
    <xf numFmtId="0" fontId="2" fillId="0" borderId="3" xfId="0" applyFont="1" applyBorder="1"/>
    <xf numFmtId="0" fontId="2" fillId="0" borderId="8" xfId="0" applyFont="1" applyBorder="1"/>
    <xf numFmtId="0" fontId="2" fillId="0" borderId="1" xfId="0" applyFont="1" applyBorder="1" applyAlignment="1">
      <alignment horizontal="center"/>
    </xf>
    <xf numFmtId="0" fontId="11" fillId="0" borderId="8" xfId="0" applyFont="1" applyBorder="1"/>
    <xf numFmtId="164" fontId="2" fillId="0" borderId="4" xfId="0" applyNumberFormat="1" applyFont="1" applyBorder="1" applyAlignment="1">
      <alignment horizontal="right" vertical="center"/>
    </xf>
    <xf numFmtId="164" fontId="2" fillId="0" borderId="0" xfId="0" applyNumberFormat="1" applyFont="1" applyAlignment="1">
      <alignment horizontal="right" vertical="center"/>
    </xf>
    <xf numFmtId="0" fontId="1" fillId="0" borderId="0" xfId="0" applyFont="1" applyAlignment="1">
      <alignment horizontal="center" vertical="center" wrapText="1"/>
    </xf>
    <xf numFmtId="164" fontId="2" fillId="0" borderId="7" xfId="0" applyNumberFormat="1" applyFont="1" applyBorder="1" applyAlignment="1">
      <alignment horizontal="right" vertical="center"/>
    </xf>
    <xf numFmtId="0" fontId="2" fillId="0" borderId="0" xfId="0" applyFont="1" applyAlignment="1">
      <alignment horizontal="center"/>
    </xf>
    <xf numFmtId="3" fontId="2" fillId="0" borderId="13" xfId="0" applyNumberFormat="1" applyFont="1" applyBorder="1" applyAlignment="1">
      <alignment horizontal="left"/>
    </xf>
    <xf numFmtId="3" fontId="2" fillId="0" borderId="9" xfId="0" applyNumberFormat="1" applyFont="1" applyBorder="1" applyAlignment="1" applyProtection="1">
      <alignment horizontal="left"/>
      <protection locked="0"/>
    </xf>
    <xf numFmtId="2" fontId="2" fillId="4" borderId="3" xfId="0" applyNumberFormat="1" applyFont="1" applyFill="1" applyBorder="1" applyAlignment="1">
      <alignment horizontal="right" vertical="center" wrapText="1"/>
    </xf>
    <xf numFmtId="2" fontId="2" fillId="4" borderId="1" xfId="0" applyNumberFormat="1" applyFont="1" applyFill="1" applyBorder="1" applyAlignment="1">
      <alignment horizontal="right" vertical="center" wrapText="1"/>
    </xf>
    <xf numFmtId="2" fontId="2" fillId="4" borderId="12" xfId="0" applyNumberFormat="1" applyFont="1" applyFill="1" applyBorder="1" applyAlignment="1">
      <alignment horizontal="right" vertical="center" wrapText="1"/>
    </xf>
    <xf numFmtId="2" fontId="2" fillId="4" borderId="5" xfId="0" applyNumberFormat="1" applyFont="1" applyFill="1" applyBorder="1" applyAlignment="1">
      <alignment horizontal="right" vertical="center" wrapText="1"/>
    </xf>
    <xf numFmtId="2" fontId="2" fillId="0" borderId="2" xfId="0" applyNumberFormat="1" applyFont="1" applyBorder="1" applyAlignment="1">
      <alignment horizontal="right" vertical="center" wrapText="1"/>
    </xf>
    <xf numFmtId="2" fontId="2" fillId="0" borderId="1" xfId="0" applyNumberFormat="1" applyFont="1" applyBorder="1" applyAlignment="1">
      <alignment horizontal="right" vertical="center" wrapText="1"/>
    </xf>
    <xf numFmtId="2" fontId="2" fillId="0" borderId="3" xfId="0" applyNumberFormat="1" applyFont="1" applyBorder="1" applyAlignment="1">
      <alignment horizontal="right" vertical="center" wrapText="1"/>
    </xf>
    <xf numFmtId="2" fontId="2" fillId="4" borderId="2" xfId="0" applyNumberFormat="1" applyFont="1" applyFill="1" applyBorder="1" applyAlignment="1">
      <alignment horizontal="right" vertical="center" wrapText="1"/>
    </xf>
    <xf numFmtId="2" fontId="2" fillId="4" borderId="9" xfId="0" applyNumberFormat="1" applyFont="1" applyFill="1" applyBorder="1" applyAlignment="1">
      <alignment horizontal="right" vertical="center" wrapText="1"/>
    </xf>
    <xf numFmtId="2" fontId="2" fillId="4" borderId="14" xfId="0" applyNumberFormat="1" applyFont="1" applyFill="1" applyBorder="1" applyAlignment="1">
      <alignment horizontal="right" vertical="center" wrapText="1"/>
    </xf>
    <xf numFmtId="2" fontId="2" fillId="4" borderId="13" xfId="0" applyNumberFormat="1" applyFont="1" applyFill="1" applyBorder="1" applyAlignment="1">
      <alignment horizontal="right" vertical="center" wrapText="1"/>
    </xf>
    <xf numFmtId="2" fontId="2" fillId="0" borderId="14" xfId="0" applyNumberFormat="1" applyFont="1" applyBorder="1" applyAlignment="1">
      <alignment horizontal="right" vertical="center" wrapText="1"/>
    </xf>
    <xf numFmtId="2" fontId="2" fillId="4" borderId="6" xfId="0" applyNumberFormat="1" applyFont="1" applyFill="1" applyBorder="1" applyAlignment="1">
      <alignment horizontal="right" vertical="center" wrapText="1"/>
    </xf>
    <xf numFmtId="2" fontId="2" fillId="4" borderId="10" xfId="0" applyNumberFormat="1" applyFont="1" applyFill="1" applyBorder="1" applyAlignment="1">
      <alignment horizontal="right" vertical="center" wrapText="1"/>
    </xf>
    <xf numFmtId="2" fontId="2" fillId="4" borderId="11" xfId="0" applyNumberFormat="1" applyFont="1" applyFill="1" applyBorder="1" applyAlignment="1">
      <alignment horizontal="right" vertical="center" wrapText="1"/>
    </xf>
    <xf numFmtId="2" fontId="2" fillId="4" borderId="3" xfId="0" applyNumberFormat="1" applyFont="1" applyFill="1" applyBorder="1" applyAlignment="1">
      <alignment horizontal="right" vertical="center"/>
    </xf>
    <xf numFmtId="2" fontId="2" fillId="4" borderId="6" xfId="0" applyNumberFormat="1" applyFont="1" applyFill="1" applyBorder="1" applyAlignment="1">
      <alignment horizontal="right" vertical="center"/>
    </xf>
    <xf numFmtId="2" fontId="2" fillId="4" borderId="1" xfId="0" applyNumberFormat="1" applyFont="1" applyFill="1" applyBorder="1" applyAlignment="1">
      <alignment horizontal="right" vertical="center"/>
    </xf>
    <xf numFmtId="2" fontId="2" fillId="4" borderId="15" xfId="0" applyNumberFormat="1" applyFont="1" applyFill="1" applyBorder="1" applyAlignment="1">
      <alignment horizontal="right" vertical="center" wrapText="1"/>
    </xf>
    <xf numFmtId="2" fontId="2" fillId="0" borderId="8" xfId="0" applyNumberFormat="1" applyFont="1" applyBorder="1" applyAlignment="1">
      <alignment horizontal="right" vertical="center" wrapText="1"/>
    </xf>
    <xf numFmtId="2" fontId="2" fillId="0" borderId="9" xfId="0" applyNumberFormat="1" applyFont="1" applyBorder="1" applyAlignment="1">
      <alignment horizontal="right" vertical="center" wrapText="1"/>
    </xf>
    <xf numFmtId="2" fontId="2" fillId="0" borderId="13" xfId="0" applyNumberFormat="1" applyFont="1" applyBorder="1" applyAlignment="1">
      <alignment horizontal="right" vertical="center" wrapText="1"/>
    </xf>
    <xf numFmtId="2" fontId="2" fillId="0" borderId="15" xfId="0" applyNumberFormat="1" applyFont="1" applyBorder="1" applyAlignment="1">
      <alignment horizontal="right" vertical="center" wrapText="1"/>
    </xf>
    <xf numFmtId="2" fontId="2" fillId="0" borderId="12" xfId="0" applyNumberFormat="1" applyFont="1" applyBorder="1" applyAlignment="1">
      <alignment horizontal="right" vertical="center" wrapText="1"/>
    </xf>
    <xf numFmtId="2" fontId="2" fillId="0" borderId="5" xfId="0" applyNumberFormat="1" applyFont="1" applyBorder="1" applyAlignment="1">
      <alignment horizontal="right" vertical="center" wrapText="1"/>
    </xf>
    <xf numFmtId="2" fontId="2" fillId="0" borderId="7" xfId="0" applyNumberFormat="1" applyFont="1" applyBorder="1" applyAlignment="1">
      <alignment horizontal="right" vertical="center" wrapText="1"/>
    </xf>
    <xf numFmtId="2" fontId="2" fillId="0" borderId="6" xfId="0" applyNumberFormat="1" applyFont="1" applyBorder="1" applyAlignment="1">
      <alignment horizontal="right" vertical="center" wrapText="1"/>
    </xf>
    <xf numFmtId="2" fontId="2" fillId="4" borderId="8" xfId="0" applyNumberFormat="1" applyFont="1" applyFill="1" applyBorder="1" applyAlignment="1">
      <alignment horizontal="right" vertical="center" wrapText="1"/>
    </xf>
    <xf numFmtId="2" fontId="2" fillId="4" borderId="7" xfId="0" applyNumberFormat="1" applyFont="1" applyFill="1" applyBorder="1" applyAlignment="1">
      <alignment horizontal="right" vertical="center" wrapText="1"/>
    </xf>
    <xf numFmtId="2" fontId="2" fillId="0" borderId="4" xfId="0" applyNumberFormat="1" applyFont="1" applyBorder="1" applyAlignment="1">
      <alignment horizontal="right" vertical="center" wrapText="1"/>
    </xf>
    <xf numFmtId="2" fontId="2" fillId="4" borderId="4" xfId="0" applyNumberFormat="1" applyFont="1" applyFill="1" applyBorder="1" applyAlignment="1">
      <alignment horizontal="right" vertical="center" wrapText="1"/>
    </xf>
    <xf numFmtId="0" fontId="5" fillId="0" borderId="4" xfId="0" applyFont="1" applyBorder="1"/>
    <xf numFmtId="0" fontId="2" fillId="0" borderId="0" xfId="0" applyFont="1" applyAlignment="1">
      <alignment horizontal="left" vertical="top"/>
    </xf>
    <xf numFmtId="0" fontId="1" fillId="0" borderId="0" xfId="0" applyFont="1" applyAlignment="1">
      <alignment vertical="top"/>
    </xf>
    <xf numFmtId="0" fontId="2" fillId="0" borderId="7" xfId="0" applyFont="1" applyBorder="1"/>
    <xf numFmtId="0" fontId="20" fillId="0" borderId="0" xfId="1"/>
    <xf numFmtId="0" fontId="21" fillId="0" borderId="0" xfId="1" applyFont="1"/>
    <xf numFmtId="0" fontId="22" fillId="0" borderId="0" xfId="1" applyFont="1"/>
    <xf numFmtId="0" fontId="22" fillId="0" borderId="0" xfId="1" applyFont="1" applyAlignment="1">
      <alignment horizontal="center"/>
    </xf>
    <xf numFmtId="0" fontId="23" fillId="0" borderId="4" xfId="1" applyFont="1" applyBorder="1" applyAlignment="1">
      <alignment horizontal="center" vertical="top"/>
    </xf>
    <xf numFmtId="0" fontId="24" fillId="0" borderId="0" xfId="1" applyFont="1" applyAlignment="1">
      <alignment horizontal="center" vertical="top"/>
    </xf>
    <xf numFmtId="0" fontId="22" fillId="0" borderId="7" xfId="1" applyFont="1" applyBorder="1"/>
    <xf numFmtId="0" fontId="22" fillId="0" borderId="0" xfId="1" applyFont="1" applyAlignment="1">
      <alignment horizontal="left" vertical="top"/>
    </xf>
    <xf numFmtId="0" fontId="23" fillId="0" borderId="0" xfId="1" applyFont="1" applyAlignment="1">
      <alignment horizontal="center" vertical="top"/>
    </xf>
    <xf numFmtId="0" fontId="19" fillId="0" borderId="0" xfId="1" applyFont="1" applyAlignment="1">
      <alignment vertical="top"/>
    </xf>
    <xf numFmtId="164" fontId="22" fillId="0" borderId="0" xfId="1" applyNumberFormat="1" applyFont="1" applyAlignment="1">
      <alignment horizontal="right" vertical="center"/>
    </xf>
    <xf numFmtId="164" fontId="22" fillId="0" borderId="7" xfId="1" applyNumberFormat="1" applyFont="1" applyBorder="1" applyAlignment="1">
      <alignment horizontal="right" vertical="center"/>
    </xf>
    <xf numFmtId="0" fontId="19" fillId="0" borderId="0" xfId="1" applyFont="1" applyAlignment="1">
      <alignment horizontal="center" vertical="center" wrapText="1"/>
    </xf>
    <xf numFmtId="164" fontId="22" fillId="0" borderId="4" xfId="1" applyNumberFormat="1" applyFont="1" applyBorder="1" applyAlignment="1">
      <alignment horizontal="right" vertical="center"/>
    </xf>
    <xf numFmtId="0" fontId="19" fillId="0" borderId="1" xfId="1" applyFont="1" applyBorder="1" applyAlignment="1">
      <alignment horizontal="center" vertical="center" wrapText="1"/>
    </xf>
    <xf numFmtId="0" fontId="25" fillId="0" borderId="0" xfId="1" applyFont="1"/>
    <xf numFmtId="2" fontId="22" fillId="4" borderId="3" xfId="1" applyNumberFormat="1" applyFont="1" applyFill="1" applyBorder="1" applyAlignment="1">
      <alignment horizontal="right" vertical="center"/>
    </xf>
    <xf numFmtId="0" fontId="22" fillId="0" borderId="1" xfId="1" applyFont="1" applyBorder="1" applyAlignment="1">
      <alignment horizontal="center" vertical="center" wrapText="1"/>
    </xf>
    <xf numFmtId="0" fontId="25" fillId="0" borderId="8" xfId="1" applyFont="1" applyBorder="1"/>
    <xf numFmtId="0" fontId="22" fillId="0" borderId="1" xfId="1" applyFont="1" applyBorder="1" applyAlignment="1">
      <alignment horizontal="center"/>
    </xf>
    <xf numFmtId="0" fontId="22" fillId="0" borderId="8" xfId="1" applyFont="1" applyBorder="1"/>
    <xf numFmtId="0" fontId="22" fillId="0" borderId="3" xfId="1" applyFont="1" applyBorder="1"/>
    <xf numFmtId="0" fontId="22" fillId="0" borderId="1" xfId="1" applyFont="1" applyBorder="1"/>
    <xf numFmtId="0" fontId="22" fillId="0" borderId="6" xfId="1" applyFont="1" applyBorder="1"/>
    <xf numFmtId="2" fontId="22" fillId="0" borderId="3" xfId="1" applyNumberFormat="1" applyFont="1" applyBorder="1" applyAlignment="1">
      <alignment horizontal="right" vertical="center" wrapText="1"/>
    </xf>
    <xf numFmtId="0" fontId="22" fillId="0" borderId="8" xfId="1" applyFont="1" applyBorder="1" applyAlignment="1">
      <alignment vertical="top" wrapText="1"/>
    </xf>
    <xf numFmtId="0" fontId="22" fillId="0" borderId="3" xfId="1" applyFont="1" applyBorder="1" applyAlignment="1">
      <alignment horizontal="center" vertical="top" wrapText="1"/>
    </xf>
    <xf numFmtId="0" fontId="22" fillId="0" borderId="3" xfId="1" applyFont="1" applyBorder="1" applyAlignment="1">
      <alignment vertical="top" wrapText="1"/>
    </xf>
    <xf numFmtId="0" fontId="22" fillId="0" borderId="1" xfId="1" applyFont="1" applyBorder="1" applyAlignment="1">
      <alignment vertical="top" wrapText="1"/>
    </xf>
    <xf numFmtId="0" fontId="22" fillId="0" borderId="6" xfId="1" applyFont="1" applyBorder="1" applyAlignment="1">
      <alignment vertical="top" wrapText="1"/>
    </xf>
    <xf numFmtId="2" fontId="22" fillId="0" borderId="12" xfId="1" applyNumberFormat="1" applyFont="1" applyBorder="1" applyAlignment="1">
      <alignment horizontal="right" vertical="center" wrapText="1"/>
    </xf>
    <xf numFmtId="2" fontId="22" fillId="0" borderId="5" xfId="1" applyNumberFormat="1" applyFont="1" applyBorder="1" applyAlignment="1">
      <alignment horizontal="right" vertical="center" wrapText="1"/>
    </xf>
    <xf numFmtId="2" fontId="22" fillId="4" borderId="3" xfId="1" applyNumberFormat="1" applyFont="1" applyFill="1" applyBorder="1" applyAlignment="1">
      <alignment horizontal="right" vertical="center" wrapText="1"/>
    </xf>
    <xf numFmtId="0" fontId="22" fillId="0" borderId="5" xfId="1" applyFont="1" applyBorder="1" applyAlignment="1">
      <alignment horizontal="center" vertical="top" wrapText="1"/>
    </xf>
    <xf numFmtId="0" fontId="22" fillId="0" borderId="5" xfId="1" applyFont="1" applyBorder="1" applyAlignment="1">
      <alignment vertical="top" wrapText="1"/>
    </xf>
    <xf numFmtId="0" fontId="22" fillId="0" borderId="12" xfId="1" applyFont="1" applyBorder="1" applyAlignment="1">
      <alignment vertical="top" wrapText="1"/>
    </xf>
    <xf numFmtId="0" fontId="22" fillId="0" borderId="11" xfId="1" applyFont="1" applyBorder="1" applyAlignment="1">
      <alignment vertical="top" wrapText="1"/>
    </xf>
    <xf numFmtId="2" fontId="22" fillId="4" borderId="1" xfId="1" applyNumberFormat="1" applyFont="1" applyFill="1" applyBorder="1" applyAlignment="1">
      <alignment horizontal="right" vertical="center" wrapText="1"/>
    </xf>
    <xf numFmtId="2" fontId="22" fillId="4" borderId="6" xfId="1" applyNumberFormat="1" applyFont="1" applyFill="1" applyBorder="1" applyAlignment="1">
      <alignment horizontal="right" vertical="center" wrapText="1"/>
    </xf>
    <xf numFmtId="0" fontId="22" fillId="0" borderId="0" xfId="1" applyFont="1" applyAlignment="1">
      <alignment vertical="top" wrapText="1"/>
    </xf>
    <xf numFmtId="2" fontId="22" fillId="4" borderId="9" xfId="1" applyNumberFormat="1" applyFont="1" applyFill="1" applyBorder="1" applyAlignment="1">
      <alignment horizontal="right" vertical="center" wrapText="1"/>
    </xf>
    <xf numFmtId="2" fontId="22" fillId="4" borderId="10" xfId="1" applyNumberFormat="1" applyFont="1" applyFill="1" applyBorder="1" applyAlignment="1">
      <alignment horizontal="right" vertical="center" wrapText="1"/>
    </xf>
    <xf numFmtId="2" fontId="22" fillId="4" borderId="2" xfId="1" applyNumberFormat="1" applyFont="1" applyFill="1" applyBorder="1" applyAlignment="1">
      <alignment horizontal="right" vertical="center" wrapText="1"/>
    </xf>
    <xf numFmtId="0" fontId="22" fillId="0" borderId="2" xfId="1" applyFont="1" applyBorder="1" applyAlignment="1">
      <alignment horizontal="center" vertical="top" wrapText="1"/>
    </xf>
    <xf numFmtId="0" fontId="22" fillId="0" borderId="2" xfId="1" applyFont="1" applyBorder="1" applyAlignment="1">
      <alignment vertical="top" wrapText="1"/>
    </xf>
    <xf numFmtId="0" fontId="22" fillId="0" borderId="9" xfId="1" applyFont="1" applyBorder="1" applyAlignment="1">
      <alignment vertical="top" wrapText="1"/>
    </xf>
    <xf numFmtId="0" fontId="22" fillId="0" borderId="10" xfId="1" applyFont="1" applyBorder="1" applyAlignment="1">
      <alignment vertical="top" wrapText="1"/>
    </xf>
    <xf numFmtId="0" fontId="22" fillId="0" borderId="1" xfId="1" applyFont="1" applyBorder="1" applyAlignment="1">
      <alignment horizontal="center" vertical="top" wrapText="1"/>
    </xf>
    <xf numFmtId="0" fontId="22" fillId="0" borderId="13" xfId="1" applyFont="1" applyBorder="1" applyAlignment="1">
      <alignment horizontal="center" vertical="top" wrapText="1"/>
    </xf>
    <xf numFmtId="0" fontId="22" fillId="0" borderId="4" xfId="1" applyFont="1" applyBorder="1" applyAlignment="1">
      <alignment vertical="top" wrapText="1"/>
    </xf>
    <xf numFmtId="2" fontId="22" fillId="4" borderId="13" xfId="1" applyNumberFormat="1" applyFont="1" applyFill="1" applyBorder="1" applyAlignment="1">
      <alignment horizontal="right" vertical="center" wrapText="1"/>
    </xf>
    <xf numFmtId="2" fontId="22" fillId="4" borderId="4" xfId="1" applyNumberFormat="1" applyFont="1" applyFill="1" applyBorder="1" applyAlignment="1">
      <alignment horizontal="right" vertical="center" wrapText="1"/>
    </xf>
    <xf numFmtId="2" fontId="22" fillId="4" borderId="14" xfId="1" applyNumberFormat="1" applyFont="1" applyFill="1" applyBorder="1" applyAlignment="1">
      <alignment horizontal="right" vertical="center" wrapText="1"/>
    </xf>
    <xf numFmtId="0" fontId="22" fillId="0" borderId="14" xfId="1" applyFont="1" applyBorder="1" applyAlignment="1">
      <alignment horizontal="center" vertical="top" wrapText="1"/>
    </xf>
    <xf numFmtId="0" fontId="22" fillId="0" borderId="13" xfId="1" applyFont="1" applyBorder="1" applyAlignment="1">
      <alignment vertical="top" wrapText="1"/>
    </xf>
    <xf numFmtId="2" fontId="22" fillId="0" borderId="14" xfId="1" applyNumberFormat="1" applyFont="1" applyBorder="1" applyAlignment="1">
      <alignment horizontal="right" vertical="center" wrapText="1"/>
    </xf>
    <xf numFmtId="2" fontId="22" fillId="0" borderId="4" xfId="1" applyNumberFormat="1" applyFont="1" applyBorder="1" applyAlignment="1">
      <alignment horizontal="right" vertical="center" wrapText="1"/>
    </xf>
    <xf numFmtId="164" fontId="22" fillId="3" borderId="3" xfId="1" applyNumberFormat="1" applyFont="1" applyFill="1" applyBorder="1" applyAlignment="1">
      <alignment horizontal="right" vertical="center" wrapText="1"/>
    </xf>
    <xf numFmtId="2" fontId="22" fillId="4" borderId="8" xfId="1" applyNumberFormat="1" applyFont="1" applyFill="1" applyBorder="1" applyAlignment="1">
      <alignment horizontal="right" vertical="center" wrapText="1"/>
    </xf>
    <xf numFmtId="2" fontId="22" fillId="4" borderId="7" xfId="1" applyNumberFormat="1" applyFont="1" applyFill="1" applyBorder="1" applyAlignment="1">
      <alignment horizontal="right" vertical="center" wrapText="1"/>
    </xf>
    <xf numFmtId="0" fontId="22" fillId="0" borderId="14" xfId="1" applyFont="1" applyBorder="1" applyAlignment="1">
      <alignment vertical="top" wrapText="1"/>
    </xf>
    <xf numFmtId="2" fontId="22" fillId="0" borderId="1" xfId="1" applyNumberFormat="1" applyFont="1" applyBorder="1" applyAlignment="1">
      <alignment horizontal="right" vertical="center" wrapText="1"/>
    </xf>
    <xf numFmtId="0" fontId="22" fillId="0" borderId="15" xfId="1" applyFont="1" applyBorder="1" applyAlignment="1">
      <alignment vertical="top" wrapText="1"/>
    </xf>
    <xf numFmtId="0" fontId="25" fillId="0" borderId="8" xfId="1" applyFont="1" applyBorder="1" applyAlignment="1">
      <alignment vertical="top" wrapText="1"/>
    </xf>
    <xf numFmtId="0" fontId="25" fillId="0" borderId="3" xfId="1" applyFont="1" applyBorder="1" applyAlignment="1">
      <alignment horizontal="center" vertical="top" wrapText="1"/>
    </xf>
    <xf numFmtId="0" fontId="25" fillId="0" borderId="3" xfId="1" applyFont="1" applyBorder="1" applyAlignment="1">
      <alignment vertical="top" wrapText="1"/>
    </xf>
    <xf numFmtId="0" fontId="25" fillId="0" borderId="1" xfId="1" applyFont="1" applyBorder="1" applyAlignment="1">
      <alignment vertical="top" wrapText="1"/>
    </xf>
    <xf numFmtId="0" fontId="25" fillId="0" borderId="10" xfId="1" applyFont="1" applyBorder="1" applyAlignment="1">
      <alignment vertical="top" wrapText="1"/>
    </xf>
    <xf numFmtId="0" fontId="26" fillId="0" borderId="3" xfId="1" applyFont="1" applyBorder="1" applyAlignment="1">
      <alignment horizontal="center" vertical="top" wrapText="1"/>
    </xf>
    <xf numFmtId="0" fontId="26" fillId="0" borderId="3" xfId="1" applyFont="1" applyBorder="1" applyAlignment="1">
      <alignment vertical="top" wrapText="1"/>
    </xf>
    <xf numFmtId="0" fontId="22" fillId="0" borderId="7" xfId="1" applyFont="1" applyBorder="1" applyAlignment="1">
      <alignment vertical="top" wrapText="1"/>
    </xf>
    <xf numFmtId="2" fontId="22" fillId="0" borderId="13" xfId="1" applyNumberFormat="1" applyFont="1" applyBorder="1" applyAlignment="1">
      <alignment horizontal="right" vertical="center" wrapText="1"/>
    </xf>
    <xf numFmtId="0" fontId="27" fillId="0" borderId="14" xfId="1" applyFont="1" applyBorder="1" applyAlignment="1">
      <alignment horizontal="center" vertical="top" wrapText="1"/>
    </xf>
    <xf numFmtId="2" fontId="22" fillId="4" borderId="15" xfId="1" applyNumberFormat="1" applyFont="1" applyFill="1" applyBorder="1" applyAlignment="1">
      <alignment horizontal="right" vertical="center" wrapText="1"/>
    </xf>
    <xf numFmtId="0" fontId="22" fillId="0" borderId="8" xfId="1" applyFont="1" applyBorder="1" applyAlignment="1">
      <alignment vertical="center" wrapText="1"/>
    </xf>
    <xf numFmtId="164" fontId="22" fillId="2" borderId="2" xfId="1" applyNumberFormat="1" applyFont="1" applyFill="1" applyBorder="1" applyAlignment="1">
      <alignment horizontal="right" vertical="center" wrapText="1"/>
    </xf>
    <xf numFmtId="2" fontId="22" fillId="4" borderId="5" xfId="1" applyNumberFormat="1" applyFont="1" applyFill="1" applyBorder="1" applyAlignment="1">
      <alignment horizontal="right" vertical="center" wrapText="1"/>
    </xf>
    <xf numFmtId="2" fontId="22" fillId="4" borderId="12" xfId="1" applyNumberFormat="1" applyFont="1" applyFill="1" applyBorder="1" applyAlignment="1">
      <alignment horizontal="right" vertical="center" wrapText="1"/>
    </xf>
    <xf numFmtId="2" fontId="22" fillId="4" borderId="11" xfId="1" applyNumberFormat="1" applyFont="1" applyFill="1" applyBorder="1" applyAlignment="1">
      <alignment horizontal="right" vertical="center" wrapText="1"/>
    </xf>
    <xf numFmtId="2" fontId="22" fillId="0" borderId="2" xfId="1" applyNumberFormat="1" applyFont="1" applyBorder="1" applyAlignment="1">
      <alignment horizontal="right" vertical="center" wrapText="1"/>
    </xf>
    <xf numFmtId="2" fontId="22" fillId="0" borderId="6" xfId="1" applyNumberFormat="1" applyFont="1" applyBorder="1" applyAlignment="1">
      <alignment horizontal="right" vertical="center" wrapText="1"/>
    </xf>
    <xf numFmtId="2" fontId="22" fillId="0" borderId="7" xfId="1" applyNumberFormat="1" applyFont="1" applyBorder="1" applyAlignment="1">
      <alignment horizontal="right" vertical="center" wrapText="1"/>
    </xf>
    <xf numFmtId="0" fontId="22" fillId="0" borderId="0" xfId="1" applyFont="1" applyAlignment="1">
      <alignment wrapText="1"/>
    </xf>
    <xf numFmtId="0" fontId="22" fillId="0" borderId="8" xfId="1" applyFont="1" applyBorder="1" applyAlignment="1">
      <alignment horizontal="center" vertical="top" wrapText="1"/>
    </xf>
    <xf numFmtId="0" fontId="22" fillId="0" borderId="7" xfId="1" applyFont="1" applyBorder="1" applyAlignment="1">
      <alignment horizontal="center" vertical="top" wrapText="1"/>
    </xf>
    <xf numFmtId="0" fontId="25" fillId="0" borderId="7" xfId="1" applyFont="1" applyBorder="1" applyAlignment="1">
      <alignment vertical="center" wrapText="1"/>
    </xf>
    <xf numFmtId="0" fontId="25" fillId="0" borderId="2" xfId="1" applyFont="1" applyBorder="1" applyAlignment="1">
      <alignment horizontal="center" vertical="top" wrapText="1"/>
    </xf>
    <xf numFmtId="0" fontId="25" fillId="0" borderId="2" xfId="1" applyFont="1" applyBorder="1" applyAlignment="1">
      <alignment vertical="top" wrapText="1"/>
    </xf>
    <xf numFmtId="0" fontId="25" fillId="0" borderId="9" xfId="1" applyFont="1" applyBorder="1" applyAlignment="1">
      <alignment vertical="top" wrapText="1"/>
    </xf>
    <xf numFmtId="0" fontId="25" fillId="0" borderId="6" xfId="1" applyFont="1" applyBorder="1" applyAlignment="1">
      <alignment vertical="top" wrapText="1"/>
    </xf>
    <xf numFmtId="0" fontId="25" fillId="0" borderId="8" xfId="1" applyFont="1" applyBorder="1" applyAlignment="1">
      <alignment vertical="center" wrapText="1"/>
    </xf>
    <xf numFmtId="1" fontId="22" fillId="0" borderId="1" xfId="1" applyNumberFormat="1" applyFont="1" applyBorder="1" applyAlignment="1">
      <alignment horizontal="right" vertical="center" wrapText="1"/>
    </xf>
    <xf numFmtId="2" fontId="22" fillId="0" borderId="9" xfId="1" applyNumberFormat="1" applyFont="1" applyBorder="1" applyAlignment="1">
      <alignment horizontal="right" vertical="center" wrapText="1"/>
    </xf>
    <xf numFmtId="2" fontId="22" fillId="0" borderId="15" xfId="1" applyNumberFormat="1" applyFont="1" applyBorder="1" applyAlignment="1">
      <alignment horizontal="right" vertical="center" wrapText="1"/>
    </xf>
    <xf numFmtId="0" fontId="25" fillId="0" borderId="7" xfId="1" applyFont="1" applyBorder="1" applyAlignment="1">
      <alignment vertical="top" wrapText="1"/>
    </xf>
    <xf numFmtId="2" fontId="22" fillId="0" borderId="8" xfId="1" applyNumberFormat="1" applyFont="1" applyBorder="1" applyAlignment="1">
      <alignment horizontal="right" vertical="center" wrapText="1"/>
    </xf>
    <xf numFmtId="0" fontId="22" fillId="0" borderId="1" xfId="1" applyFont="1" applyBorder="1" applyAlignment="1">
      <alignment wrapText="1"/>
    </xf>
    <xf numFmtId="0" fontId="22" fillId="0" borderId="9" xfId="1" applyFont="1" applyBorder="1" applyAlignment="1">
      <alignment horizontal="center" vertical="top" wrapText="1"/>
    </xf>
    <xf numFmtId="2" fontId="22" fillId="4" borderId="1" xfId="1" applyNumberFormat="1" applyFont="1" applyFill="1" applyBorder="1" applyAlignment="1">
      <alignment horizontal="right" vertical="center"/>
    </xf>
    <xf numFmtId="2" fontId="22" fillId="4" borderId="6" xfId="1" applyNumberFormat="1" applyFont="1" applyFill="1" applyBorder="1" applyAlignment="1">
      <alignment horizontal="right" vertical="center"/>
    </xf>
    <xf numFmtId="0" fontId="22" fillId="0" borderId="12" xfId="1" applyFont="1" applyBorder="1" applyAlignment="1">
      <alignment horizontal="center" vertical="top" wrapText="1"/>
    </xf>
    <xf numFmtId="0" fontId="25" fillId="0" borderId="1" xfId="1" applyFont="1" applyBorder="1" applyAlignment="1">
      <alignment horizontal="center" vertical="top" wrapText="1"/>
    </xf>
    <xf numFmtId="0" fontId="21" fillId="0" borderId="4" xfId="1" applyFont="1" applyBorder="1"/>
    <xf numFmtId="0" fontId="22" fillId="0" borderId="0" xfId="1" applyFont="1" applyAlignment="1">
      <alignment vertical="top"/>
    </xf>
    <xf numFmtId="0" fontId="25" fillId="0" borderId="9" xfId="1" applyFont="1" applyBorder="1" applyAlignment="1">
      <alignment vertical="center" wrapText="1"/>
    </xf>
    <xf numFmtId="0" fontId="25" fillId="0" borderId="10" xfId="1" applyFont="1" applyBorder="1" applyAlignment="1">
      <alignment vertical="center" wrapText="1"/>
    </xf>
    <xf numFmtId="0" fontId="22" fillId="0" borderId="8" xfId="1" applyFont="1" applyBorder="1" applyAlignment="1">
      <alignment horizontal="left" vertical="top" wrapText="1"/>
    </xf>
    <xf numFmtId="1" fontId="22" fillId="0" borderId="3" xfId="1" applyNumberFormat="1" applyFont="1" applyBorder="1" applyAlignment="1">
      <alignment horizontal="center" vertical="top" wrapText="1"/>
    </xf>
    <xf numFmtId="1" fontId="19" fillId="0" borderId="2" xfId="1" applyNumberFormat="1" applyFont="1" applyBorder="1" applyAlignment="1">
      <alignment horizontal="center" vertical="center" wrapText="1"/>
    </xf>
    <xf numFmtId="49" fontId="19" fillId="0" borderId="1" xfId="1" applyNumberFormat="1" applyFont="1" applyBorder="1" applyAlignment="1">
      <alignment horizontal="center" vertical="center" wrapText="1"/>
    </xf>
    <xf numFmtId="49" fontId="19" fillId="0" borderId="3" xfId="1" applyNumberFormat="1" applyFont="1" applyBorder="1" applyAlignment="1">
      <alignment horizontal="center" vertical="center" wrapText="1"/>
    </xf>
    <xf numFmtId="0" fontId="19" fillId="0" borderId="2" xfId="1" applyFont="1" applyBorder="1" applyAlignment="1">
      <alignment horizontal="center" vertical="center" wrapText="1"/>
    </xf>
    <xf numFmtId="49" fontId="29" fillId="0" borderId="2" xfId="1" applyNumberFormat="1" applyFont="1" applyBorder="1" applyAlignment="1">
      <alignment horizontal="center" vertical="center" wrapText="1"/>
    </xf>
    <xf numFmtId="49" fontId="29" fillId="0" borderId="1" xfId="1" applyNumberFormat="1" applyFont="1" applyBorder="1" applyAlignment="1">
      <alignment horizontal="center" vertical="center" wrapText="1"/>
    </xf>
    <xf numFmtId="0" fontId="22" fillId="0" borderId="0" xfId="1" applyFont="1" applyAlignment="1">
      <alignment horizontal="center" vertical="center"/>
    </xf>
    <xf numFmtId="164" fontId="19" fillId="0" borderId="7" xfId="1" applyNumberFormat="1" applyFont="1" applyBorder="1" applyAlignment="1">
      <alignment horizontal="right"/>
    </xf>
    <xf numFmtId="0" fontId="22" fillId="0" borderId="7" xfId="1" applyFont="1" applyBorder="1" applyAlignment="1">
      <alignment horizontal="center"/>
    </xf>
    <xf numFmtId="0" fontId="30" fillId="0" borderId="0" xfId="1" applyFont="1" applyAlignment="1">
      <alignment horizontal="center" vertical="center" wrapText="1"/>
    </xf>
    <xf numFmtId="3" fontId="22" fillId="0" borderId="1" xfId="1" applyNumberFormat="1" applyFont="1" applyBorder="1"/>
    <xf numFmtId="3" fontId="22" fillId="0" borderId="3" xfId="1" applyNumberFormat="1" applyFont="1" applyBorder="1"/>
    <xf numFmtId="3" fontId="22" fillId="0" borderId="9" xfId="1" applyNumberFormat="1" applyFont="1" applyBorder="1" applyAlignment="1" applyProtection="1">
      <alignment horizontal="left"/>
      <protection locked="0"/>
    </xf>
    <xf numFmtId="0" fontId="19" fillId="0" borderId="4" xfId="1" applyFont="1" applyBorder="1" applyAlignment="1">
      <alignment horizontal="right"/>
    </xf>
    <xf numFmtId="0" fontId="19" fillId="0" borderId="5" xfId="1" applyFont="1" applyBorder="1" applyAlignment="1">
      <alignment horizontal="right"/>
    </xf>
    <xf numFmtId="3" fontId="22" fillId="0" borderId="13" xfId="1" applyNumberFormat="1" applyFont="1" applyBorder="1" applyAlignment="1">
      <alignment horizontal="left"/>
    </xf>
    <xf numFmtId="0" fontId="19" fillId="0" borderId="0" xfId="1" applyFont="1" applyAlignment="1">
      <alignment horizontal="right"/>
    </xf>
    <xf numFmtId="1" fontId="22" fillId="0" borderId="1" xfId="1" applyNumberFormat="1" applyFont="1" applyBorder="1"/>
    <xf numFmtId="164" fontId="19" fillId="0" borderId="0" xfId="1" applyNumberFormat="1" applyFont="1" applyAlignment="1">
      <alignment horizontal="right"/>
    </xf>
    <xf numFmtId="0" fontId="28" fillId="0" borderId="0" xfId="1" applyFont="1" applyAlignment="1">
      <alignment horizontal="center"/>
    </xf>
    <xf numFmtId="0" fontId="19" fillId="0" borderId="0" xfId="1" applyFont="1" applyAlignment="1">
      <alignment horizontal="center"/>
    </xf>
    <xf numFmtId="0" fontId="19" fillId="0" borderId="0" xfId="1" applyFont="1"/>
    <xf numFmtId="0" fontId="19" fillId="0" borderId="0" xfId="1" applyFont="1" applyAlignment="1">
      <alignment horizontal="left"/>
    </xf>
    <xf numFmtId="164" fontId="19" fillId="0" borderId="0" xfId="1" applyNumberFormat="1" applyFont="1" applyAlignment="1">
      <alignment horizontal="left"/>
    </xf>
    <xf numFmtId="0" fontId="19" fillId="0" borderId="0" xfId="1" applyFont="1" applyAlignment="1">
      <alignment horizontal="center" wrapText="1"/>
    </xf>
    <xf numFmtId="164" fontId="19" fillId="0" borderId="0" xfId="1" applyNumberFormat="1" applyFont="1" applyAlignment="1">
      <alignment horizontal="left" vertical="center"/>
    </xf>
    <xf numFmtId="164" fontId="19" fillId="0" borderId="0" xfId="1" applyNumberFormat="1" applyFont="1" applyAlignment="1">
      <alignment horizontal="left" vertical="center" wrapText="1"/>
    </xf>
    <xf numFmtId="0" fontId="19" fillId="0" borderId="0" xfId="1" applyFont="1" applyAlignment="1">
      <alignment horizontal="center" vertical="top"/>
    </xf>
    <xf numFmtId="0" fontId="21" fillId="0" borderId="0" xfId="1" applyFont="1" applyAlignment="1">
      <alignment wrapText="1"/>
    </xf>
    <xf numFmtId="0" fontId="31" fillId="0" borderId="0" xfId="1" applyFont="1" applyAlignment="1">
      <alignment horizontal="center" vertical="center"/>
    </xf>
    <xf numFmtId="0" fontId="32" fillId="0" borderId="0" xfId="1" applyFont="1"/>
    <xf numFmtId="0" fontId="31" fillId="0" borderId="0" xfId="1" applyFont="1"/>
    <xf numFmtId="0" fontId="19" fillId="0" borderId="0" xfId="1" applyFont="1" applyAlignment="1">
      <alignment vertical="center"/>
    </xf>
    <xf numFmtId="164" fontId="19" fillId="0" borderId="0" xfId="1" applyNumberFormat="1" applyFont="1" applyAlignment="1">
      <alignment horizontal="right" vertical="center"/>
    </xf>
    <xf numFmtId="0" fontId="21" fillId="0" borderId="0" xfId="1" applyFont="1" applyAlignment="1">
      <alignment vertical="center"/>
    </xf>
    <xf numFmtId="0" fontId="19" fillId="0" borderId="0" xfId="1" applyFont="1" applyAlignment="1">
      <alignment horizontal="right" vertical="center"/>
    </xf>
    <xf numFmtId="0" fontId="33" fillId="0" borderId="0" xfId="2" applyFill="1" applyProtection="1"/>
    <xf numFmtId="0" fontId="34" fillId="0" borderId="0" xfId="2" applyFont="1" applyFill="1" applyProtection="1"/>
    <xf numFmtId="0" fontId="35" fillId="0" borderId="0" xfId="2" applyFont="1" applyFill="1" applyProtection="1"/>
    <xf numFmtId="0" fontId="34" fillId="0" borderId="0" xfId="2" applyFont="1" applyFill="1" applyAlignment="1" applyProtection="1">
      <alignment vertical="center"/>
    </xf>
    <xf numFmtId="0" fontId="34" fillId="0" borderId="18" xfId="2" applyFont="1" applyFill="1" applyBorder="1" applyAlignment="1" applyProtection="1">
      <alignment vertical="center"/>
    </xf>
    <xf numFmtId="2" fontId="36" fillId="0" borderId="19" xfId="2" applyNumberFormat="1" applyFont="1" applyFill="1" applyBorder="1" applyAlignment="1" applyProtection="1">
      <alignment horizontal="right" vertical="center"/>
    </xf>
    <xf numFmtId="49" fontId="36" fillId="0" borderId="19" xfId="2" applyNumberFormat="1" applyFont="1" applyFill="1" applyBorder="1" applyAlignment="1" applyProtection="1">
      <alignment horizontal="center" vertical="center"/>
    </xf>
    <xf numFmtId="0" fontId="37" fillId="0" borderId="19" xfId="2" applyFont="1" applyFill="1" applyBorder="1" applyAlignment="1" applyProtection="1">
      <alignment horizontal="right" vertical="center"/>
    </xf>
    <xf numFmtId="0" fontId="34" fillId="0" borderId="19" xfId="2" applyFont="1" applyFill="1" applyBorder="1" applyAlignment="1" applyProtection="1">
      <alignment horizontal="left" vertical="center" wrapText="1"/>
    </xf>
    <xf numFmtId="0" fontId="34" fillId="0" borderId="19" xfId="2" applyFont="1" applyFill="1" applyBorder="1" applyAlignment="1" applyProtection="1">
      <alignment horizontal="center" vertical="center" wrapText="1"/>
    </xf>
    <xf numFmtId="2" fontId="34" fillId="0" borderId="19" xfId="2" applyNumberFormat="1" applyFont="1" applyFill="1" applyBorder="1" applyAlignment="1" applyProtection="1">
      <alignment horizontal="right" vertical="center"/>
    </xf>
    <xf numFmtId="49" fontId="34" fillId="0" borderId="19" xfId="2" applyNumberFormat="1" applyFont="1" applyFill="1" applyBorder="1" applyAlignment="1" applyProtection="1">
      <alignment horizontal="center" vertical="center"/>
    </xf>
    <xf numFmtId="0" fontId="33" fillId="0" borderId="19" xfId="2" applyFill="1" applyBorder="1" applyAlignment="1" applyProtection="1">
      <alignment horizontal="right" vertical="center"/>
    </xf>
    <xf numFmtId="0" fontId="34" fillId="0" borderId="0" xfId="2" applyFont="1" applyFill="1" applyAlignment="1" applyProtection="1">
      <alignment vertical="center" wrapText="1"/>
    </xf>
    <xf numFmtId="14" fontId="36" fillId="0" borderId="0" xfId="2" applyNumberFormat="1" applyFont="1" applyFill="1" applyAlignment="1" applyProtection="1">
      <alignment vertical="center" wrapText="1"/>
    </xf>
    <xf numFmtId="0" fontId="34" fillId="0" borderId="0" xfId="2" applyFont="1" applyFill="1" applyAlignment="1" applyProtection="1">
      <alignment horizontal="center" vertical="center" wrapText="1"/>
    </xf>
    <xf numFmtId="0" fontId="36" fillId="5" borderId="19" xfId="2" applyFont="1" applyFill="1" applyBorder="1" applyAlignment="1" applyProtection="1">
      <alignment horizontal="center" vertical="center" wrapText="1"/>
    </xf>
    <xf numFmtId="0" fontId="36" fillId="5" borderId="19" xfId="2" applyFont="1" applyFill="1" applyBorder="1" applyAlignment="1" applyProtection="1">
      <alignment horizontal="center" vertical="center"/>
    </xf>
    <xf numFmtId="0" fontId="41" fillId="0" borderId="0" xfId="3" applyFont="1" applyProtection="1">
      <protection locked="0"/>
    </xf>
    <xf numFmtId="0" fontId="41" fillId="0" borderId="0" xfId="3" applyFont="1" applyAlignment="1" applyProtection="1">
      <alignment wrapText="1"/>
      <protection locked="0"/>
    </xf>
    <xf numFmtId="0" fontId="42" fillId="0" borderId="0" xfId="3" applyFont="1" applyProtection="1">
      <protection locked="0"/>
    </xf>
    <xf numFmtId="0" fontId="45" fillId="0" borderId="0" xfId="3" applyFont="1" applyAlignment="1" applyProtection="1">
      <alignment horizontal="center"/>
      <protection locked="0"/>
    </xf>
    <xf numFmtId="0" fontId="42" fillId="0" borderId="0" xfId="3" applyFont="1" applyAlignment="1" applyProtection="1">
      <alignment horizontal="left"/>
      <protection locked="0"/>
    </xf>
    <xf numFmtId="0" fontId="43" fillId="0" borderId="0" xfId="3" applyFont="1" applyProtection="1">
      <protection locked="0"/>
    </xf>
    <xf numFmtId="0" fontId="47" fillId="0" borderId="0" xfId="3" applyFont="1" applyProtection="1">
      <protection locked="0"/>
    </xf>
    <xf numFmtId="14" fontId="48" fillId="0" borderId="0" xfId="3" applyNumberFormat="1" applyFont="1" applyProtection="1">
      <protection locked="0"/>
    </xf>
    <xf numFmtId="0" fontId="41" fillId="0" borderId="0" xfId="3" applyFont="1" applyAlignment="1" applyProtection="1">
      <alignment horizontal="center"/>
      <protection locked="0"/>
    </xf>
    <xf numFmtId="0" fontId="44" fillId="0" borderId="0" xfId="3" applyFont="1" applyAlignment="1" applyProtection="1">
      <alignment horizontal="right"/>
      <protection locked="0"/>
    </xf>
    <xf numFmtId="0" fontId="41" fillId="0" borderId="26" xfId="3" applyFont="1" applyBorder="1" applyAlignment="1" applyProtection="1">
      <alignment horizontal="center" vertical="center" wrapText="1"/>
      <protection locked="0"/>
    </xf>
    <xf numFmtId="2" fontId="41" fillId="0" borderId="27" xfId="3" applyNumberFormat="1" applyFont="1" applyBorder="1" applyAlignment="1" applyProtection="1">
      <alignment horizontal="center" vertical="center"/>
      <protection locked="0"/>
    </xf>
    <xf numFmtId="2" fontId="41" fillId="0" borderId="34" xfId="3" applyNumberFormat="1" applyFont="1" applyBorder="1" applyAlignment="1" applyProtection="1">
      <alignment horizontal="center" vertical="center"/>
      <protection locked="0"/>
    </xf>
    <xf numFmtId="2" fontId="41" fillId="0" borderId="24" xfId="3" applyNumberFormat="1" applyFont="1" applyBorder="1" applyAlignment="1" applyProtection="1">
      <alignment horizontal="center" vertical="center"/>
      <protection locked="0"/>
    </xf>
    <xf numFmtId="2" fontId="41" fillId="0" borderId="24" xfId="3" applyNumberFormat="1" applyFont="1" applyBorder="1" applyAlignment="1">
      <alignment horizontal="center" vertical="center"/>
    </xf>
    <xf numFmtId="2" fontId="41" fillId="0" borderId="27" xfId="3" applyNumberFormat="1" applyFont="1" applyBorder="1" applyAlignment="1">
      <alignment horizontal="center" vertical="center"/>
    </xf>
    <xf numFmtId="0" fontId="41" fillId="0" borderId="26" xfId="3" applyFont="1" applyBorder="1" applyAlignment="1" applyProtection="1">
      <alignment horizontal="center" vertical="center"/>
      <protection locked="0"/>
    </xf>
    <xf numFmtId="2" fontId="41" fillId="0" borderId="26" xfId="3" applyNumberFormat="1" applyFont="1" applyBorder="1" applyAlignment="1">
      <alignment horizontal="center" vertical="center" wrapText="1"/>
    </xf>
    <xf numFmtId="2" fontId="41" fillId="0" borderId="34" xfId="3" applyNumberFormat="1" applyFont="1" applyBorder="1" applyAlignment="1">
      <alignment horizontal="center" vertical="center"/>
    </xf>
    <xf numFmtId="2" fontId="41" fillId="0" borderId="37" xfId="3" applyNumberFormat="1" applyFont="1" applyBorder="1" applyAlignment="1">
      <alignment horizontal="center" vertical="center"/>
    </xf>
    <xf numFmtId="2" fontId="41" fillId="0" borderId="26" xfId="3" applyNumberFormat="1" applyFont="1" applyBorder="1" applyAlignment="1">
      <alignment horizontal="center" vertical="center"/>
    </xf>
    <xf numFmtId="0" fontId="41" fillId="0" borderId="27" xfId="3" applyFont="1" applyBorder="1" applyAlignment="1">
      <alignment horizontal="center" vertical="center"/>
    </xf>
    <xf numFmtId="0" fontId="41" fillId="0" borderId="23" xfId="3" applyFont="1" applyBorder="1" applyAlignment="1" applyProtection="1">
      <alignment horizontal="center"/>
      <protection locked="0"/>
    </xf>
    <xf numFmtId="0" fontId="44" fillId="0" borderId="0" xfId="3" applyFont="1" applyAlignment="1" applyProtection="1">
      <alignment horizontal="center"/>
      <protection locked="0"/>
    </xf>
    <xf numFmtId="0" fontId="41" fillId="0" borderId="0" xfId="3" applyFont="1" applyAlignment="1" applyProtection="1">
      <alignment horizontal="left"/>
      <protection locked="0"/>
    </xf>
    <xf numFmtId="0" fontId="49" fillId="0" borderId="0" xfId="3" applyFont="1" applyProtection="1">
      <protection locked="0"/>
    </xf>
    <xf numFmtId="0" fontId="34" fillId="0" borderId="0" xfId="2" applyFont="1" applyFill="1" applyProtection="1"/>
    <xf numFmtId="0" fontId="34" fillId="0" borderId="0" xfId="2" applyFont="1" applyFill="1" applyAlignment="1" applyProtection="1">
      <alignment horizontal="left"/>
    </xf>
    <xf numFmtId="0" fontId="22" fillId="0" borderId="0" xfId="1" applyFont="1" applyAlignment="1">
      <alignment horizontal="center"/>
    </xf>
    <xf numFmtId="0" fontId="34" fillId="0" borderId="19" xfId="2" applyFont="1" applyFill="1" applyBorder="1" applyAlignment="1" applyProtection="1">
      <alignment horizontal="left" vertical="center" wrapText="1"/>
    </xf>
    <xf numFmtId="0" fontId="34" fillId="0" borderId="0" xfId="2" applyFont="1" applyFill="1" applyProtection="1"/>
    <xf numFmtId="0" fontId="38" fillId="0" borderId="0" xfId="2" applyFont="1" applyFill="1" applyProtection="1"/>
    <xf numFmtId="0" fontId="38" fillId="0" borderId="0" xfId="2" applyFont="1" applyFill="1" applyAlignment="1" applyProtection="1">
      <alignment horizontal="center"/>
    </xf>
    <xf numFmtId="0" fontId="50" fillId="0" borderId="0" xfId="2" applyFont="1" applyFill="1" applyProtection="1"/>
    <xf numFmtId="0" fontId="50" fillId="0" borderId="17" xfId="2" applyFont="1" applyFill="1" applyBorder="1" applyAlignment="1" applyProtection="1">
      <alignment horizontal="center" vertical="top"/>
    </xf>
    <xf numFmtId="0" fontId="51" fillId="0" borderId="0" xfId="2" applyFont="1" applyFill="1" applyAlignment="1" applyProtection="1">
      <alignment horizontal="center" vertical="center" wrapText="1"/>
    </xf>
    <xf numFmtId="0" fontId="35" fillId="0" borderId="0" xfId="2" applyFont="1" applyFill="1" applyAlignment="1" applyProtection="1">
      <alignment horizontal="center" vertical="center" wrapText="1"/>
    </xf>
    <xf numFmtId="0" fontId="35" fillId="0" borderId="18" xfId="2" applyFont="1" applyFill="1" applyBorder="1" applyProtection="1"/>
    <xf numFmtId="0" fontId="52" fillId="0" borderId="0" xfId="2" applyFont="1" applyFill="1" applyProtection="1"/>
    <xf numFmtId="0" fontId="52" fillId="0" borderId="0" xfId="2" applyFont="1" applyFill="1" applyAlignment="1" applyProtection="1">
      <alignment vertical="top"/>
    </xf>
    <xf numFmtId="0" fontId="35" fillId="0" borderId="0" xfId="2" applyFont="1" applyFill="1" applyProtection="1"/>
    <xf numFmtId="0" fontId="35" fillId="0" borderId="0" xfId="2" applyFont="1" applyFill="1" applyAlignment="1" applyProtection="1">
      <alignment vertical="center"/>
    </xf>
    <xf numFmtId="0" fontId="52" fillId="0" borderId="0" xfId="2" applyFont="1" applyFill="1" applyAlignment="1" applyProtection="1">
      <alignment vertical="center"/>
    </xf>
    <xf numFmtId="0" fontId="35" fillId="0" borderId="18" xfId="2" applyFont="1" applyFill="1" applyBorder="1" applyAlignment="1" applyProtection="1">
      <alignment vertical="center"/>
    </xf>
    <xf numFmtId="0" fontId="35" fillId="0" borderId="0" xfId="2" applyFont="1" applyFill="1" applyAlignment="1" applyProtection="1">
      <alignment vertical="top"/>
    </xf>
    <xf numFmtId="0" fontId="53" fillId="0" borderId="0" xfId="2" applyFont="1" applyFill="1" applyAlignment="1" applyProtection="1">
      <alignment horizontal="center" vertical="center" wrapText="1"/>
    </xf>
    <xf numFmtId="164" fontId="35" fillId="0" borderId="38" xfId="2" applyNumberFormat="1" applyFont="1" applyFill="1" applyBorder="1" applyAlignment="1" applyProtection="1">
      <alignment horizontal="right" vertical="center"/>
    </xf>
    <xf numFmtId="0" fontId="35" fillId="0" borderId="0" xfId="2" applyFont="1" applyFill="1" applyAlignment="1" applyProtection="1">
      <alignment horizontal="center" vertical="center"/>
    </xf>
    <xf numFmtId="0" fontId="53" fillId="0" borderId="0" xfId="2" applyFont="1" applyFill="1" applyAlignment="1" applyProtection="1">
      <alignment horizontal="center" vertical="top" wrapText="1"/>
    </xf>
    <xf numFmtId="0" fontId="35" fillId="0" borderId="0" xfId="2" applyFont="1" applyFill="1" applyAlignment="1" applyProtection="1">
      <alignment horizontal="center" vertical="top"/>
    </xf>
    <xf numFmtId="2" fontId="53" fillId="0" borderId="39" xfId="2" applyNumberFormat="1" applyFont="1" applyFill="1" applyBorder="1" applyAlignment="1" applyProtection="1">
      <alignment horizontal="right" vertical="center"/>
    </xf>
    <xf numFmtId="0" fontId="53" fillId="0" borderId="39" xfId="2" applyFont="1" applyFill="1" applyBorder="1" applyAlignment="1" applyProtection="1">
      <alignment horizontal="center" vertical="center"/>
    </xf>
    <xf numFmtId="0" fontId="53" fillId="0" borderId="39" xfId="2" applyFont="1" applyFill="1" applyBorder="1" applyAlignment="1" applyProtection="1">
      <alignment vertical="center" wrapText="1"/>
    </xf>
    <xf numFmtId="0" fontId="53" fillId="0" borderId="39" xfId="2" applyFont="1" applyFill="1" applyBorder="1" applyAlignment="1" applyProtection="1">
      <alignment horizontal="center" vertical="top"/>
    </xf>
    <xf numFmtId="0" fontId="53" fillId="0" borderId="39" xfId="2" applyFont="1" applyFill="1" applyBorder="1" applyAlignment="1" applyProtection="1">
      <alignment vertical="top" wrapText="1"/>
    </xf>
    <xf numFmtId="1" fontId="53" fillId="0" borderId="39" xfId="2" applyNumberFormat="1" applyFont="1" applyFill="1" applyBorder="1" applyAlignment="1" applyProtection="1">
      <alignment horizontal="center" vertical="top" wrapText="1"/>
    </xf>
    <xf numFmtId="2" fontId="35" fillId="0" borderId="39" xfId="2" applyNumberFormat="1" applyFont="1" applyFill="1" applyBorder="1" applyAlignment="1" applyProtection="1">
      <alignment horizontal="right" vertical="center"/>
    </xf>
    <xf numFmtId="0" fontId="35" fillId="0" borderId="39" xfId="2" applyFont="1" applyFill="1" applyBorder="1" applyAlignment="1" applyProtection="1">
      <alignment horizontal="center" vertical="center"/>
    </xf>
    <xf numFmtId="0" fontId="35" fillId="0" borderId="39" xfId="2" applyFont="1" applyFill="1" applyBorder="1" applyAlignment="1" applyProtection="1">
      <alignment vertical="top" wrapText="1"/>
    </xf>
    <xf numFmtId="1" fontId="35" fillId="0" borderId="39" xfId="2" applyNumberFormat="1" applyFont="1" applyFill="1" applyBorder="1" applyAlignment="1" applyProtection="1">
      <alignment horizontal="center" vertical="top" wrapText="1"/>
    </xf>
    <xf numFmtId="0" fontId="35" fillId="0" borderId="39" xfId="2" applyFont="1" applyFill="1" applyBorder="1" applyAlignment="1" applyProtection="1">
      <alignment vertical="center" wrapText="1"/>
    </xf>
    <xf numFmtId="1" fontId="53" fillId="0" borderId="39" xfId="2" applyNumberFormat="1" applyFont="1" applyFill="1" applyBorder="1" applyAlignment="1" applyProtection="1">
      <alignment horizontal="center" vertical="top"/>
    </xf>
    <xf numFmtId="0" fontId="35" fillId="0" borderId="39" xfId="2" applyFont="1" applyFill="1" applyBorder="1" applyAlignment="1" applyProtection="1">
      <alignment horizontal="center" vertical="top"/>
    </xf>
    <xf numFmtId="0" fontId="35" fillId="6" borderId="39" xfId="2" applyFont="1" applyFill="1" applyBorder="1" applyAlignment="1" applyProtection="1">
      <alignment vertical="center" wrapText="1"/>
    </xf>
    <xf numFmtId="2" fontId="53" fillId="6" borderId="39" xfId="2" applyNumberFormat="1" applyFont="1" applyFill="1" applyBorder="1" applyAlignment="1" applyProtection="1">
      <alignment horizontal="right" vertical="center"/>
    </xf>
    <xf numFmtId="0" fontId="53" fillId="0" borderId="39" xfId="2" applyFont="1" applyFill="1" applyBorder="1" applyAlignment="1" applyProtection="1">
      <alignment vertical="center"/>
    </xf>
    <xf numFmtId="0" fontId="53" fillId="0" borderId="39" xfId="2" applyFont="1" applyFill="1" applyBorder="1" applyAlignment="1" applyProtection="1">
      <alignment horizontal="center" vertical="center" wrapText="1"/>
    </xf>
    <xf numFmtId="0" fontId="35" fillId="0" borderId="0" xfId="2" applyFont="1" applyFill="1" applyAlignment="1" applyProtection="1">
      <alignment horizontal="right"/>
    </xf>
    <xf numFmtId="0" fontId="51" fillId="0" borderId="0" xfId="2" applyFont="1" applyFill="1" applyProtection="1"/>
    <xf numFmtId="0" fontId="35" fillId="0" borderId="0" xfId="2" applyFont="1" applyFill="1" applyAlignment="1" applyProtection="1">
      <alignment horizontal="center"/>
    </xf>
    <xf numFmtId="0" fontId="35" fillId="0" borderId="40" xfId="2" applyFont="1" applyFill="1" applyBorder="1" applyAlignment="1" applyProtection="1">
      <alignment horizontal="center"/>
    </xf>
    <xf numFmtId="0" fontId="51" fillId="0" borderId="0" xfId="2" applyFont="1" applyFill="1" applyAlignment="1" applyProtection="1">
      <alignment horizontal="right"/>
    </xf>
    <xf numFmtId="0" fontId="51" fillId="0" borderId="39" xfId="2" applyFont="1" applyFill="1" applyBorder="1" applyProtection="1"/>
    <xf numFmtId="164" fontId="35" fillId="0" borderId="0" xfId="2" applyNumberFormat="1" applyFont="1" applyFill="1" applyAlignment="1" applyProtection="1">
      <alignment horizontal="right" vertical="center"/>
    </xf>
    <xf numFmtId="0" fontId="53" fillId="0" borderId="0" xfId="2" applyFont="1" applyFill="1" applyAlignment="1" applyProtection="1">
      <alignment horizontal="center"/>
    </xf>
    <xf numFmtId="164" fontId="35" fillId="0" borderId="0" xfId="2" applyNumberFormat="1" applyFont="1" applyFill="1" applyAlignment="1" applyProtection="1">
      <alignment horizontal="center"/>
    </xf>
    <xf numFmtId="164" fontId="51" fillId="0" borderId="0" xfId="2" applyNumberFormat="1" applyFont="1" applyFill="1" applyAlignment="1" applyProtection="1">
      <alignment vertical="center"/>
    </xf>
    <xf numFmtId="0" fontId="51" fillId="0" borderId="0" xfId="2" applyFont="1" applyFill="1" applyAlignment="1" applyProtection="1">
      <alignment horizontal="right" vertical="center"/>
    </xf>
    <xf numFmtId="0" fontId="35" fillId="0" borderId="0" xfId="2" applyFont="1" applyFill="1" applyAlignment="1" applyProtection="1">
      <alignment horizontal="center" wrapText="1"/>
    </xf>
    <xf numFmtId="0" fontId="53" fillId="0" borderId="0" xfId="2" applyFont="1" applyFill="1" applyAlignment="1" applyProtection="1">
      <alignment horizontal="center" wrapText="1"/>
    </xf>
    <xf numFmtId="0" fontId="55" fillId="0" borderId="0" xfId="2" applyFont="1" applyFill="1" applyProtection="1"/>
    <xf numFmtId="0" fontId="38" fillId="0" borderId="0" xfId="2" applyFont="1" applyFill="1" applyAlignment="1" applyProtection="1">
      <alignment horizontal="left"/>
    </xf>
    <xf numFmtId="0" fontId="40" fillId="0" borderId="0" xfId="4"/>
    <xf numFmtId="0" fontId="41" fillId="0" borderId="0" xfId="4" applyFont="1"/>
    <xf numFmtId="0" fontId="56" fillId="0" borderId="0" xfId="4" applyFont="1"/>
    <xf numFmtId="0" fontId="40" fillId="0" borderId="0" xfId="5"/>
    <xf numFmtId="0" fontId="41" fillId="0" borderId="0" xfId="4" applyFont="1" applyAlignment="1">
      <alignment horizontal="left" wrapText="1"/>
    </xf>
    <xf numFmtId="0" fontId="41" fillId="0" borderId="0" xfId="4" applyFont="1" applyAlignment="1">
      <alignment wrapText="1"/>
    </xf>
    <xf numFmtId="0" fontId="42" fillId="0" borderId="0" xfId="4" applyFont="1"/>
    <xf numFmtId="0" fontId="42" fillId="0" borderId="0" xfId="4" applyFont="1" applyAlignment="1">
      <alignment horizontal="center"/>
    </xf>
    <xf numFmtId="0" fontId="57" fillId="0" borderId="0" xfId="4" applyFont="1"/>
    <xf numFmtId="0" fontId="57" fillId="0" borderId="23" xfId="4" applyFont="1" applyBorder="1"/>
    <xf numFmtId="0" fontId="47" fillId="0" borderId="0" xfId="4" applyFont="1"/>
    <xf numFmtId="0" fontId="43" fillId="0" borderId="0" xfId="4" applyFont="1" applyAlignment="1">
      <alignment wrapText="1"/>
    </xf>
    <xf numFmtId="0" fontId="43" fillId="0" borderId="0" xfId="4" applyFont="1"/>
    <xf numFmtId="0" fontId="47" fillId="0" borderId="0" xfId="4" applyFont="1" applyAlignment="1">
      <alignment horizontal="center"/>
    </xf>
    <xf numFmtId="0" fontId="49" fillId="0" borderId="0" xfId="4" applyFont="1" applyAlignment="1">
      <alignment horizontal="center"/>
    </xf>
    <xf numFmtId="0" fontId="41" fillId="0" borderId="0" xfId="4" applyFont="1" applyAlignment="1">
      <alignment horizontal="center"/>
    </xf>
    <xf numFmtId="0" fontId="45" fillId="0" borderId="0" xfId="4" applyFont="1" applyAlignment="1">
      <alignment horizontal="right"/>
    </xf>
    <xf numFmtId="0" fontId="41" fillId="0" borderId="0" xfId="4" applyFont="1" applyAlignment="1">
      <alignment horizontal="right"/>
    </xf>
    <xf numFmtId="0" fontId="58" fillId="0" borderId="0" xfId="4" applyFont="1"/>
    <xf numFmtId="0" fontId="59" fillId="0" borderId="31" xfId="4" applyFont="1" applyBorder="1" applyAlignment="1">
      <alignment wrapText="1"/>
    </xf>
    <xf numFmtId="0" fontId="59" fillId="0" borderId="23" xfId="4" applyFont="1" applyBorder="1" applyAlignment="1">
      <alignment wrapText="1"/>
    </xf>
    <xf numFmtId="0" fontId="59" fillId="0" borderId="32" xfId="4" applyFont="1" applyBorder="1" applyAlignment="1">
      <alignment wrapText="1"/>
    </xf>
    <xf numFmtId="0" fontId="44" fillId="0" borderId="37" xfId="4" applyFont="1" applyBorder="1" applyAlignment="1">
      <alignment horizontal="center" vertical="center" wrapText="1"/>
    </xf>
    <xf numFmtId="0" fontId="44" fillId="0" borderId="34" xfId="4" applyFont="1" applyBorder="1" applyAlignment="1">
      <alignment horizontal="center" vertical="center"/>
    </xf>
    <xf numFmtId="0" fontId="45" fillId="0" borderId="37" xfId="4" applyFont="1" applyBorder="1" applyAlignment="1">
      <alignment horizontal="center" vertical="center"/>
    </xf>
    <xf numFmtId="0" fontId="45" fillId="0" borderId="37" xfId="4" applyFont="1" applyBorder="1" applyAlignment="1">
      <alignment horizontal="left" vertical="center"/>
    </xf>
    <xf numFmtId="0" fontId="45" fillId="0" borderId="37" xfId="4" quotePrefix="1" applyFont="1" applyBorder="1" applyAlignment="1">
      <alignment horizontal="center"/>
    </xf>
    <xf numFmtId="0" fontId="45" fillId="0" borderId="37" xfId="4" applyFont="1" applyBorder="1" applyAlignment="1">
      <alignment horizontal="center"/>
    </xf>
    <xf numFmtId="0" fontId="41" fillId="0" borderId="37" xfId="4" applyFont="1" applyBorder="1" applyAlignment="1">
      <alignment horizontal="center"/>
    </xf>
    <xf numFmtId="2" fontId="41" fillId="0" borderId="37" xfId="4" applyNumberFormat="1" applyFont="1" applyBorder="1" applyAlignment="1">
      <alignment horizontal="center"/>
    </xf>
    <xf numFmtId="0" fontId="45" fillId="0" borderId="37" xfId="4" applyFont="1" applyBorder="1" applyAlignment="1">
      <alignment horizontal="justify" vertical="top" wrapText="1"/>
    </xf>
    <xf numFmtId="0" fontId="41" fillId="0" borderId="37" xfId="4" applyFont="1" applyBorder="1"/>
    <xf numFmtId="0" fontId="42" fillId="0" borderId="37" xfId="4" applyFont="1" applyBorder="1" applyAlignment="1">
      <alignment horizontal="right" vertical="center" wrapText="1"/>
    </xf>
    <xf numFmtId="0" fontId="47" fillId="0" borderId="0" xfId="6" applyFont="1"/>
    <xf numFmtId="0" fontId="41" fillId="0" borderId="23" xfId="4" applyFont="1" applyBorder="1"/>
    <xf numFmtId="0" fontId="41" fillId="0" borderId="0" xfId="6" applyFont="1" applyAlignment="1">
      <alignment vertical="top" wrapText="1"/>
    </xf>
    <xf numFmtId="0" fontId="41" fillId="0" borderId="0" xfId="4" applyFont="1" applyAlignment="1">
      <alignment horizontal="center" vertical="top"/>
    </xf>
    <xf numFmtId="0" fontId="41" fillId="0" borderId="0" xfId="6" applyFont="1" applyAlignment="1">
      <alignment vertical="top"/>
    </xf>
    <xf numFmtId="0" fontId="47" fillId="0" borderId="0" xfId="6" applyFont="1" applyAlignment="1">
      <alignment vertical="top"/>
    </xf>
    <xf numFmtId="0" fontId="47" fillId="0" borderId="0" xfId="4" applyFont="1" applyAlignment="1">
      <alignment vertical="top"/>
    </xf>
    <xf numFmtId="0" fontId="2" fillId="0" borderId="7" xfId="1" applyFont="1" applyBorder="1" applyAlignment="1">
      <alignment vertical="center" wrapText="1"/>
    </xf>
    <xf numFmtId="0" fontId="41" fillId="0" borderId="0" xfId="6" applyFont="1"/>
    <xf numFmtId="0" fontId="47" fillId="0" borderId="0" xfId="6" applyFont="1" applyAlignment="1">
      <alignment horizontal="center"/>
    </xf>
    <xf numFmtId="0" fontId="41" fillId="0" borderId="0" xfId="6" applyFont="1" applyAlignment="1">
      <alignment horizontal="center" vertical="top" wrapText="1"/>
    </xf>
    <xf numFmtId="0" fontId="41" fillId="0" borderId="0" xfId="6" applyFont="1" applyAlignment="1">
      <alignment horizontal="center" vertical="top"/>
    </xf>
    <xf numFmtId="0" fontId="47" fillId="0" borderId="0" xfId="6" applyFont="1" applyAlignment="1">
      <alignment horizontal="center" vertical="top"/>
    </xf>
    <xf numFmtId="0" fontId="61" fillId="0" borderId="0" xfId="4" applyFont="1"/>
    <xf numFmtId="0" fontId="40" fillId="0" borderId="0" xfId="7"/>
    <xf numFmtId="2" fontId="40" fillId="7" borderId="37" xfId="7" applyNumberFormat="1" applyFill="1" applyBorder="1"/>
    <xf numFmtId="0" fontId="62" fillId="0" borderId="37" xfId="7" applyFont="1" applyBorder="1" applyAlignment="1">
      <alignment horizontal="right"/>
    </xf>
    <xf numFmtId="0" fontId="63" fillId="0" borderId="37" xfId="7" applyFont="1" applyBorder="1"/>
    <xf numFmtId="0" fontId="62" fillId="0" borderId="37" xfId="7" applyFont="1" applyBorder="1"/>
    <xf numFmtId="2" fontId="40" fillId="0" borderId="37" xfId="7" applyNumberFormat="1" applyBorder="1"/>
    <xf numFmtId="0" fontId="64" fillId="0" borderId="0" xfId="1" applyFont="1"/>
    <xf numFmtId="0" fontId="66" fillId="0" borderId="37" xfId="8" applyFont="1" applyBorder="1" applyAlignment="1">
      <alignment vertical="top" wrapText="1"/>
    </xf>
    <xf numFmtId="2" fontId="59" fillId="0" borderId="37" xfId="7" applyNumberFormat="1" applyFont="1" applyBorder="1"/>
    <xf numFmtId="0" fontId="66" fillId="0" borderId="37" xfId="8" applyFont="1" applyBorder="1" applyAlignment="1">
      <alignment horizontal="left" vertical="top" wrapText="1"/>
    </xf>
    <xf numFmtId="0" fontId="67" fillId="0" borderId="0" xfId="7" applyFont="1"/>
    <xf numFmtId="0" fontId="72" fillId="0" borderId="0" xfId="9" applyFont="1" applyFill="1" applyProtection="1"/>
    <xf numFmtId="0" fontId="70" fillId="0" borderId="0" xfId="9" applyFill="1" applyProtection="1"/>
    <xf numFmtId="0" fontId="72" fillId="0" borderId="0" xfId="9" applyFont="1" applyFill="1" applyAlignment="1" applyProtection="1">
      <alignment horizontal="center" vertical="center" wrapText="1"/>
    </xf>
    <xf numFmtId="14" fontId="71" fillId="0" borderId="0" xfId="9" applyNumberFormat="1" applyFont="1" applyFill="1" applyAlignment="1" applyProtection="1">
      <alignment vertical="center" wrapText="1"/>
    </xf>
    <xf numFmtId="0" fontId="72" fillId="0" borderId="0" xfId="9" applyFont="1" applyFill="1" applyAlignment="1" applyProtection="1">
      <alignment vertical="center" wrapText="1"/>
    </xf>
    <xf numFmtId="0" fontId="72" fillId="0" borderId="19" xfId="9" applyFont="1" applyFill="1" applyBorder="1" applyAlignment="1" applyProtection="1">
      <alignment horizontal="center" vertical="center" wrapText="1"/>
    </xf>
    <xf numFmtId="0" fontId="72" fillId="0" borderId="19" xfId="9" applyFont="1" applyFill="1" applyBorder="1" applyAlignment="1" applyProtection="1">
      <alignment horizontal="left" vertical="center" wrapText="1"/>
    </xf>
    <xf numFmtId="0" fontId="70" fillId="0" borderId="19" xfId="9" applyFill="1" applyBorder="1" applyAlignment="1" applyProtection="1">
      <alignment horizontal="right" vertical="center"/>
    </xf>
    <xf numFmtId="49" fontId="72" fillId="0" borderId="19" xfId="9" applyNumberFormat="1" applyFont="1" applyFill="1" applyBorder="1" applyAlignment="1" applyProtection="1">
      <alignment horizontal="center" vertical="center"/>
    </xf>
    <xf numFmtId="2" fontId="72" fillId="0" borderId="19" xfId="9" applyNumberFormat="1" applyFont="1" applyFill="1" applyBorder="1" applyAlignment="1" applyProtection="1">
      <alignment horizontal="right" vertical="center"/>
    </xf>
    <xf numFmtId="0" fontId="76" fillId="0" borderId="19" xfId="9" applyFont="1" applyFill="1" applyBorder="1" applyAlignment="1" applyProtection="1">
      <alignment horizontal="right" vertical="center"/>
    </xf>
    <xf numFmtId="49" fontId="71" fillId="0" borderId="19" xfId="9" applyNumberFormat="1" applyFont="1" applyFill="1" applyBorder="1" applyAlignment="1" applyProtection="1">
      <alignment horizontal="center" vertical="center"/>
    </xf>
    <xf numFmtId="2" fontId="71" fillId="0" borderId="19" xfId="9" applyNumberFormat="1" applyFont="1" applyFill="1" applyBorder="1" applyAlignment="1" applyProtection="1">
      <alignment horizontal="right" vertical="center"/>
    </xf>
    <xf numFmtId="0" fontId="77" fillId="5" borderId="19" xfId="9" applyFont="1" applyFill="1" applyBorder="1" applyAlignment="1" applyProtection="1">
      <alignment horizontal="center" vertical="center" wrapText="1"/>
    </xf>
    <xf numFmtId="0" fontId="77" fillId="5" borderId="19" xfId="9" applyFont="1" applyFill="1" applyBorder="1" applyAlignment="1" applyProtection="1">
      <alignment horizontal="center" vertical="center"/>
    </xf>
    <xf numFmtId="0" fontId="33" fillId="0" borderId="0" xfId="2" applyFill="1" applyAlignment="1" applyProtection="1">
      <alignment horizontal="center"/>
    </xf>
    <xf numFmtId="0" fontId="78" fillId="0" borderId="0" xfId="7" applyFont="1"/>
    <xf numFmtId="0" fontId="79" fillId="0" borderId="0" xfId="7" applyFont="1"/>
    <xf numFmtId="0" fontId="80" fillId="0" borderId="0" xfId="7" applyFont="1"/>
    <xf numFmtId="0" fontId="78" fillId="0" borderId="0" xfId="7" applyFont="1" applyAlignment="1">
      <alignment horizontal="left"/>
    </xf>
    <xf numFmtId="0" fontId="46" fillId="0" borderId="0" xfId="7" applyFont="1"/>
    <xf numFmtId="0" fontId="82" fillId="0" borderId="0" xfId="7" applyFont="1" applyBorder="1"/>
    <xf numFmtId="0" fontId="62" fillId="0" borderId="37" xfId="7" applyFont="1" applyBorder="1" applyAlignment="1">
      <alignment horizontal="center" vertical="center" wrapText="1"/>
    </xf>
    <xf numFmtId="0" fontId="62" fillId="0" borderId="37" xfId="7" applyFont="1" applyBorder="1" applyAlignment="1">
      <alignment horizontal="center" vertical="center"/>
    </xf>
    <xf numFmtId="0" fontId="81" fillId="0" borderId="37" xfId="7" applyFont="1" applyBorder="1" applyAlignment="1">
      <alignment horizontal="right"/>
    </xf>
    <xf numFmtId="2" fontId="33" fillId="0" borderId="0" xfId="2" applyNumberFormat="1" applyFill="1" applyProtection="1"/>
    <xf numFmtId="2" fontId="70" fillId="0" borderId="0" xfId="9" applyNumberFormat="1" applyFill="1" applyProtection="1"/>
    <xf numFmtId="2" fontId="41" fillId="0" borderId="27" xfId="3" applyNumberFormat="1" applyFont="1" applyBorder="1" applyAlignment="1">
      <alignment horizontal="center" vertical="center"/>
    </xf>
    <xf numFmtId="2" fontId="41" fillId="0" borderId="37" xfId="4" quotePrefix="1" applyNumberFormat="1" applyFont="1" applyBorder="1" applyAlignment="1">
      <alignment horizontal="center" vertical="center"/>
    </xf>
    <xf numFmtId="2" fontId="41" fillId="0" borderId="37" xfId="4" applyNumberFormat="1" applyFont="1" applyBorder="1" applyAlignment="1">
      <alignment horizontal="center" vertical="center"/>
    </xf>
    <xf numFmtId="0" fontId="41" fillId="0" borderId="37" xfId="4" applyFont="1" applyBorder="1" applyAlignment="1">
      <alignment horizontal="center" vertical="center"/>
    </xf>
    <xf numFmtId="0" fontId="45" fillId="0" borderId="37" xfId="4" quotePrefix="1" applyFont="1" applyBorder="1" applyAlignment="1">
      <alignment horizontal="center" vertical="center"/>
    </xf>
    <xf numFmtId="0" fontId="45" fillId="0" borderId="37" xfId="4" applyFont="1" applyBorder="1" applyAlignment="1">
      <alignment vertical="center"/>
    </xf>
    <xf numFmtId="2" fontId="56" fillId="0" borderId="36" xfId="4" quotePrefix="1" applyNumberFormat="1" applyFont="1" applyBorder="1" applyAlignment="1">
      <alignment horizontal="center" vertical="center"/>
    </xf>
    <xf numFmtId="0" fontId="34" fillId="0" borderId="0" xfId="2" applyFont="1" applyFill="1" applyProtection="1"/>
    <xf numFmtId="0" fontId="2" fillId="0" borderId="0" xfId="0" applyFont="1" applyAlignment="1">
      <alignment horizontal="left"/>
    </xf>
    <xf numFmtId="0" fontId="2" fillId="0" borderId="7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center"/>
    </xf>
    <xf numFmtId="0" fontId="6" fillId="0" borderId="0" xfId="0" applyFont="1" applyAlignment="1">
      <alignment horizontal="center" wrapText="1"/>
    </xf>
    <xf numFmtId="0" fontId="5" fillId="0" borderId="16" xfId="0" applyFont="1" applyBorder="1" applyAlignment="1">
      <alignment horizontal="center" wrapText="1"/>
    </xf>
    <xf numFmtId="0" fontId="1" fillId="0" borderId="0" xfId="0" applyFont="1" applyAlignment="1">
      <alignment horizontal="center"/>
    </xf>
    <xf numFmtId="49" fontId="1" fillId="0" borderId="6" xfId="0" applyNumberFormat="1" applyFont="1" applyBorder="1" applyAlignment="1">
      <alignment horizontal="center" vertical="center"/>
    </xf>
    <xf numFmtId="49" fontId="1" fillId="0" borderId="8" xfId="0" applyNumberFormat="1" applyFont="1" applyBorder="1" applyAlignment="1">
      <alignment horizontal="center" vertical="center"/>
    </xf>
    <xf numFmtId="49" fontId="1" fillId="0" borderId="3" xfId="0" applyNumberFormat="1" applyFont="1" applyBorder="1" applyAlignment="1">
      <alignment horizontal="center" vertical="center"/>
    </xf>
    <xf numFmtId="0" fontId="1" fillId="0" borderId="0" xfId="0" applyFont="1" applyAlignment="1">
      <alignment horizontal="right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2" fillId="0" borderId="7" xfId="0" applyFont="1" applyBorder="1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horizontal="center" vertical="top"/>
    </xf>
    <xf numFmtId="49" fontId="10" fillId="0" borderId="15" xfId="0" applyNumberFormat="1" applyFont="1" applyBorder="1" applyAlignment="1">
      <alignment horizontal="left" vertical="center" wrapText="1"/>
    </xf>
    <xf numFmtId="0" fontId="9" fillId="0" borderId="4" xfId="0" applyFont="1" applyBorder="1" applyAlignment="1">
      <alignment horizontal="left" vertical="center" wrapText="1"/>
    </xf>
    <xf numFmtId="0" fontId="9" fillId="0" borderId="10" xfId="0" applyFont="1" applyBorder="1" applyAlignment="1">
      <alignment horizontal="left" vertical="center" wrapText="1"/>
    </xf>
    <xf numFmtId="0" fontId="9" fillId="0" borderId="7" xfId="0" applyFont="1" applyBorder="1" applyAlignment="1">
      <alignment horizontal="left" vertical="center" wrapText="1"/>
    </xf>
    <xf numFmtId="0" fontId="10" fillId="0" borderId="13" xfId="0" applyFont="1" applyBorder="1" applyAlignment="1">
      <alignment horizontal="center" vertical="center"/>
    </xf>
    <xf numFmtId="0" fontId="9" fillId="0" borderId="9" xfId="0" applyFont="1" applyBorder="1" applyAlignment="1">
      <alignment horizontal="center"/>
    </xf>
    <xf numFmtId="0" fontId="10" fillId="0" borderId="14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wrapText="1"/>
    </xf>
    <xf numFmtId="0" fontId="10" fillId="0" borderId="3" xfId="0" applyFont="1" applyBorder="1" applyAlignment="1">
      <alignment horizontal="center" wrapText="1"/>
    </xf>
    <xf numFmtId="164" fontId="10" fillId="0" borderId="13" xfId="0" applyNumberFormat="1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wrapText="1"/>
    </xf>
    <xf numFmtId="164" fontId="10" fillId="0" borderId="14" xfId="0" applyNumberFormat="1" applyFont="1" applyBorder="1" applyAlignment="1">
      <alignment horizontal="center" vertical="center" wrapText="1"/>
    </xf>
    <xf numFmtId="0" fontId="9" fillId="0" borderId="2" xfId="0" applyFont="1" applyBorder="1" applyAlignment="1">
      <alignment wrapText="1"/>
    </xf>
    <xf numFmtId="0" fontId="2" fillId="0" borderId="7" xfId="0" applyFont="1" applyBorder="1" applyAlignment="1">
      <alignment horizontal="center" vertical="center"/>
    </xf>
    <xf numFmtId="0" fontId="1" fillId="0" borderId="0" xfId="0" applyFont="1" applyAlignment="1">
      <alignment horizontal="left" vertical="top" wrapText="1"/>
    </xf>
    <xf numFmtId="0" fontId="2" fillId="0" borderId="7" xfId="0" applyFont="1" applyBorder="1" applyAlignment="1">
      <alignment horizontal="left" vertical="center" wrapText="1"/>
    </xf>
    <xf numFmtId="0" fontId="2" fillId="0" borderId="0" xfId="1" applyFont="1" applyAlignment="1">
      <alignment horizontal="left"/>
    </xf>
    <xf numFmtId="0" fontId="22" fillId="0" borderId="0" xfId="1" applyFont="1" applyAlignment="1">
      <alignment horizontal="left"/>
    </xf>
    <xf numFmtId="0" fontId="23" fillId="0" borderId="0" xfId="1" applyFont="1" applyAlignment="1">
      <alignment horizontal="center" vertical="top"/>
    </xf>
    <xf numFmtId="49" fontId="29" fillId="0" borderId="15" xfId="1" applyNumberFormat="1" applyFont="1" applyBorder="1" applyAlignment="1">
      <alignment horizontal="left" vertical="center" wrapText="1"/>
    </xf>
    <xf numFmtId="0" fontId="28" fillId="0" borderId="4" xfId="1" applyFont="1" applyBorder="1" applyAlignment="1">
      <alignment horizontal="left" vertical="center" wrapText="1"/>
    </xf>
    <xf numFmtId="0" fontId="28" fillId="0" borderId="10" xfId="1" applyFont="1" applyBorder="1" applyAlignment="1">
      <alignment horizontal="left" vertical="center" wrapText="1"/>
    </xf>
    <xf numFmtId="0" fontId="28" fillId="0" borderId="7" xfId="1" applyFont="1" applyBorder="1" applyAlignment="1">
      <alignment horizontal="left" vertical="center" wrapText="1"/>
    </xf>
    <xf numFmtId="0" fontId="29" fillId="0" borderId="13" xfId="1" applyFont="1" applyBorder="1" applyAlignment="1">
      <alignment horizontal="center" vertical="center"/>
    </xf>
    <xf numFmtId="0" fontId="28" fillId="0" borderId="9" xfId="1" applyFont="1" applyBorder="1" applyAlignment="1">
      <alignment horizontal="center"/>
    </xf>
    <xf numFmtId="0" fontId="29" fillId="0" borderId="14" xfId="1" applyFont="1" applyBorder="1" applyAlignment="1">
      <alignment horizontal="center" vertical="center" wrapText="1"/>
    </xf>
    <xf numFmtId="0" fontId="29" fillId="0" borderId="2" xfId="1" applyFont="1" applyBorder="1" applyAlignment="1">
      <alignment horizontal="center" vertical="center" wrapText="1"/>
    </xf>
    <xf numFmtId="0" fontId="29" fillId="0" borderId="6" xfId="1" applyFont="1" applyBorder="1" applyAlignment="1">
      <alignment horizontal="center" wrapText="1"/>
    </xf>
    <xf numFmtId="0" fontId="29" fillId="0" borderId="3" xfId="1" applyFont="1" applyBorder="1" applyAlignment="1">
      <alignment horizontal="center" wrapText="1"/>
    </xf>
    <xf numFmtId="164" fontId="29" fillId="0" borderId="13" xfId="1" applyNumberFormat="1" applyFont="1" applyBorder="1" applyAlignment="1">
      <alignment horizontal="center" vertical="center" wrapText="1"/>
    </xf>
    <xf numFmtId="0" fontId="28" fillId="0" borderId="9" xfId="1" applyFont="1" applyBorder="1" applyAlignment="1">
      <alignment horizontal="center" wrapText="1"/>
    </xf>
    <xf numFmtId="164" fontId="29" fillId="0" borderId="14" xfId="1" applyNumberFormat="1" applyFont="1" applyBorder="1" applyAlignment="1">
      <alignment horizontal="center" vertical="center" wrapText="1"/>
    </xf>
    <xf numFmtId="0" fontId="28" fillId="0" borderId="2" xfId="1" applyFont="1" applyBorder="1" applyAlignment="1">
      <alignment wrapText="1"/>
    </xf>
    <xf numFmtId="0" fontId="22" fillId="0" borderId="7" xfId="1" applyFont="1" applyBorder="1" applyAlignment="1">
      <alignment horizontal="center" vertical="center"/>
    </xf>
    <xf numFmtId="0" fontId="19" fillId="0" borderId="0" xfId="1" applyFont="1" applyAlignment="1">
      <alignment horizontal="left" vertical="top" wrapText="1"/>
    </xf>
    <xf numFmtId="0" fontId="22" fillId="0" borderId="7" xfId="1" applyFont="1" applyBorder="1" applyAlignment="1">
      <alignment horizontal="left" vertical="center"/>
    </xf>
    <xf numFmtId="0" fontId="22" fillId="0" borderId="7" xfId="1" applyFont="1" applyBorder="1" applyAlignment="1">
      <alignment horizontal="left" vertical="center" wrapText="1"/>
    </xf>
    <xf numFmtId="0" fontId="31" fillId="0" borderId="0" xfId="1" applyFont="1" applyAlignment="1">
      <alignment horizontal="center" wrapText="1"/>
    </xf>
    <xf numFmtId="0" fontId="21" fillId="0" borderId="16" xfId="1" applyFont="1" applyBorder="1" applyAlignment="1">
      <alignment horizontal="center" wrapText="1"/>
    </xf>
    <xf numFmtId="0" fontId="19" fillId="0" borderId="0" xfId="1" applyFont="1" applyAlignment="1">
      <alignment horizontal="center"/>
    </xf>
    <xf numFmtId="49" fontId="19" fillId="0" borderId="6" xfId="1" applyNumberFormat="1" applyFont="1" applyBorder="1" applyAlignment="1">
      <alignment horizontal="center" vertical="center"/>
    </xf>
    <xf numFmtId="49" fontId="19" fillId="0" borderId="8" xfId="1" applyNumberFormat="1" applyFont="1" applyBorder="1" applyAlignment="1">
      <alignment horizontal="center" vertical="center"/>
    </xf>
    <xf numFmtId="49" fontId="19" fillId="0" borderId="3" xfId="1" applyNumberFormat="1" applyFont="1" applyBorder="1" applyAlignment="1">
      <alignment horizontal="center" vertical="center"/>
    </xf>
    <xf numFmtId="0" fontId="31" fillId="0" borderId="0" xfId="1" applyFont="1" applyAlignment="1">
      <alignment horizontal="center"/>
    </xf>
    <xf numFmtId="0" fontId="31" fillId="0" borderId="0" xfId="1" applyFont="1" applyAlignment="1">
      <alignment horizontal="center" vertical="center" wrapText="1"/>
    </xf>
    <xf numFmtId="0" fontId="22" fillId="0" borderId="0" xfId="1" applyFont="1" applyAlignment="1">
      <alignment horizontal="center"/>
    </xf>
    <xf numFmtId="0" fontId="22" fillId="0" borderId="7" xfId="1" applyFont="1" applyBorder="1"/>
    <xf numFmtId="0" fontId="19" fillId="0" borderId="0" xfId="1" applyFont="1" applyAlignment="1">
      <alignment horizontal="center" vertical="center" wrapText="1"/>
    </xf>
    <xf numFmtId="0" fontId="22" fillId="0" borderId="0" xfId="1" applyFont="1" applyAlignment="1">
      <alignment horizontal="left" vertical="top" wrapText="1"/>
    </xf>
    <xf numFmtId="0" fontId="19" fillId="0" borderId="0" xfId="1" applyFont="1" applyAlignment="1">
      <alignment horizontal="right"/>
    </xf>
    <xf numFmtId="0" fontId="22" fillId="0" borderId="7" xfId="1" applyFont="1" applyBorder="1" applyAlignment="1">
      <alignment horizontal="left" vertical="top" wrapText="1"/>
    </xf>
    <xf numFmtId="0" fontId="1" fillId="0" borderId="0" xfId="1" applyFont="1" applyAlignment="1">
      <alignment horizontal="center"/>
    </xf>
    <xf numFmtId="0" fontId="1" fillId="0" borderId="0" xfId="1" applyFont="1" applyAlignment="1">
      <alignment horizontal="left" vertical="top" wrapText="1"/>
    </xf>
    <xf numFmtId="0" fontId="34" fillId="0" borderId="0" xfId="2" applyFont="1" applyFill="1" applyAlignment="1" applyProtection="1">
      <alignment horizontal="left"/>
    </xf>
    <xf numFmtId="0" fontId="35" fillId="0" borderId="17" xfId="2" applyFont="1" applyFill="1" applyBorder="1" applyAlignment="1" applyProtection="1">
      <alignment horizontal="center"/>
    </xf>
    <xf numFmtId="0" fontId="34" fillId="0" borderId="18" xfId="2" applyFont="1" applyFill="1" applyBorder="1" applyAlignment="1" applyProtection="1">
      <alignment horizontal="center" vertical="center"/>
    </xf>
    <xf numFmtId="0" fontId="36" fillId="0" borderId="0" xfId="2" applyFont="1" applyFill="1" applyAlignment="1" applyProtection="1">
      <alignment horizontal="center" wrapText="1"/>
    </xf>
    <xf numFmtId="0" fontId="39" fillId="0" borderId="0" xfId="2" applyFont="1" applyFill="1" applyAlignment="1" applyProtection="1">
      <alignment horizontal="center" vertical="center" wrapText="1"/>
    </xf>
    <xf numFmtId="0" fontId="38" fillId="0" borderId="0" xfId="2" applyFont="1" applyFill="1" applyAlignment="1" applyProtection="1">
      <alignment horizontal="center" vertical="center"/>
    </xf>
    <xf numFmtId="0" fontId="34" fillId="0" borderId="0" xfId="2" applyFont="1" applyFill="1" applyAlignment="1" applyProtection="1">
      <alignment horizontal="left" vertical="center" wrapText="1"/>
    </xf>
    <xf numFmtId="0" fontId="36" fillId="0" borderId="0" xfId="2" applyFont="1" applyFill="1" applyAlignment="1" applyProtection="1">
      <alignment horizontal="left"/>
    </xf>
    <xf numFmtId="0" fontId="34" fillId="0" borderId="19" xfId="2" applyFont="1" applyFill="1" applyBorder="1" applyAlignment="1" applyProtection="1">
      <alignment horizontal="left" vertical="center" wrapText="1"/>
    </xf>
    <xf numFmtId="0" fontId="36" fillId="0" borderId="19" xfId="2" applyFont="1" applyFill="1" applyBorder="1" applyAlignment="1" applyProtection="1">
      <alignment horizontal="left" vertical="center" wrapText="1"/>
    </xf>
    <xf numFmtId="0" fontId="36" fillId="5" borderId="22" xfId="2" applyFont="1" applyFill="1" applyBorder="1" applyAlignment="1" applyProtection="1">
      <alignment horizontal="center" vertical="center"/>
    </xf>
    <xf numFmtId="0" fontId="36" fillId="5" borderId="21" xfId="2" applyFont="1" applyFill="1" applyBorder="1" applyAlignment="1" applyProtection="1">
      <alignment horizontal="center" vertical="center"/>
    </xf>
    <xf numFmtId="0" fontId="36" fillId="5" borderId="20" xfId="2" applyFont="1" applyFill="1" applyBorder="1" applyAlignment="1" applyProtection="1">
      <alignment horizontal="center" vertical="center"/>
    </xf>
    <xf numFmtId="0" fontId="34" fillId="0" borderId="0" xfId="2" applyFont="1" applyFill="1" applyProtection="1"/>
    <xf numFmtId="0" fontId="34" fillId="0" borderId="0" xfId="9" applyFont="1" applyFill="1" applyAlignment="1" applyProtection="1">
      <alignment horizontal="left"/>
    </xf>
    <xf numFmtId="0" fontId="72" fillId="0" borderId="0" xfId="9" applyFont="1" applyFill="1" applyAlignment="1" applyProtection="1">
      <alignment horizontal="left"/>
    </xf>
    <xf numFmtId="0" fontId="72" fillId="0" borderId="0" xfId="9" applyFont="1" applyFill="1" applyProtection="1"/>
    <xf numFmtId="0" fontId="71" fillId="0" borderId="19" xfId="9" applyFont="1" applyFill="1" applyBorder="1" applyAlignment="1" applyProtection="1">
      <alignment horizontal="left" vertical="center" wrapText="1"/>
    </xf>
    <xf numFmtId="0" fontId="72" fillId="0" borderId="19" xfId="9" applyFont="1" applyFill="1" applyBorder="1" applyAlignment="1" applyProtection="1">
      <alignment horizontal="left" vertical="center" wrapText="1"/>
    </xf>
    <xf numFmtId="0" fontId="72" fillId="0" borderId="0" xfId="9" applyFont="1" applyFill="1" applyAlignment="1" applyProtection="1">
      <alignment horizontal="left" vertical="center" wrapText="1"/>
    </xf>
    <xf numFmtId="0" fontId="77" fillId="5" borderId="22" xfId="9" applyFont="1" applyFill="1" applyBorder="1" applyAlignment="1" applyProtection="1">
      <alignment horizontal="center" vertical="center"/>
    </xf>
    <xf numFmtId="0" fontId="77" fillId="5" borderId="21" xfId="9" applyFont="1" applyFill="1" applyBorder="1" applyAlignment="1" applyProtection="1">
      <alignment horizontal="center" vertical="center"/>
    </xf>
    <xf numFmtId="0" fontId="77" fillId="5" borderId="20" xfId="9" applyFont="1" applyFill="1" applyBorder="1" applyAlignment="1" applyProtection="1">
      <alignment horizontal="center" vertical="center"/>
    </xf>
    <xf numFmtId="0" fontId="71" fillId="0" borderId="0" xfId="9" applyFont="1" applyFill="1" applyAlignment="1" applyProtection="1">
      <alignment horizontal="center" wrapText="1"/>
    </xf>
    <xf numFmtId="0" fontId="73" fillId="0" borderId="17" xfId="9" applyFont="1" applyFill="1" applyBorder="1" applyAlignment="1" applyProtection="1">
      <alignment horizontal="center"/>
    </xf>
    <xf numFmtId="0" fontId="36" fillId="0" borderId="0" xfId="9" applyFont="1" applyFill="1" applyAlignment="1" applyProtection="1">
      <alignment horizontal="left"/>
    </xf>
    <xf numFmtId="0" fontId="74" fillId="0" borderId="0" xfId="9" applyFont="1" applyFill="1" applyAlignment="1" applyProtection="1">
      <alignment horizontal="center" vertical="center" wrapText="1"/>
    </xf>
    <xf numFmtId="0" fontId="75" fillId="0" borderId="0" xfId="9" applyFont="1" applyFill="1" applyAlignment="1" applyProtection="1">
      <alignment horizontal="center" vertical="center"/>
    </xf>
    <xf numFmtId="0" fontId="50" fillId="0" borderId="17" xfId="2" applyFont="1" applyFill="1" applyBorder="1" applyAlignment="1" applyProtection="1">
      <alignment horizontal="center" vertical="top"/>
    </xf>
    <xf numFmtId="0" fontId="35" fillId="0" borderId="0" xfId="2" applyFont="1" applyFill="1" applyAlignment="1" applyProtection="1">
      <alignment horizontal="center"/>
    </xf>
    <xf numFmtId="0" fontId="35" fillId="0" borderId="0" xfId="2" applyFont="1" applyFill="1" applyAlignment="1" applyProtection="1">
      <alignment horizontal="center" vertical="center" wrapText="1"/>
    </xf>
    <xf numFmtId="0" fontId="35" fillId="0" borderId="0" xfId="2" applyFont="1" applyFill="1" applyAlignment="1" applyProtection="1">
      <alignment wrapText="1"/>
    </xf>
    <xf numFmtId="0" fontId="53" fillId="0" borderId="39" xfId="2" applyFont="1" applyFill="1" applyBorder="1" applyAlignment="1" applyProtection="1">
      <alignment horizontal="center" vertical="center" wrapText="1"/>
    </xf>
    <xf numFmtId="0" fontId="35" fillId="0" borderId="39" xfId="2" applyFont="1" applyFill="1" applyBorder="1" applyAlignment="1" applyProtection="1">
      <alignment horizontal="center" wrapText="1"/>
    </xf>
    <xf numFmtId="0" fontId="34" fillId="0" borderId="18" xfId="2" applyFont="1" applyFill="1" applyBorder="1" applyAlignment="1" applyProtection="1">
      <alignment horizontal="center"/>
    </xf>
    <xf numFmtId="0" fontId="53" fillId="0" borderId="0" xfId="2" applyFont="1" applyFill="1" applyAlignment="1" applyProtection="1">
      <alignment horizontal="center" vertical="center"/>
    </xf>
    <xf numFmtId="0" fontId="35" fillId="0" borderId="0" xfId="2" applyFont="1" applyFill="1" applyAlignment="1" applyProtection="1">
      <alignment horizontal="center" vertical="center"/>
    </xf>
    <xf numFmtId="0" fontId="53" fillId="0" borderId="0" xfId="2" applyFont="1" applyFill="1" applyAlignment="1" applyProtection="1">
      <alignment horizontal="center" wrapText="1"/>
    </xf>
    <xf numFmtId="0" fontId="35" fillId="0" borderId="0" xfId="2" applyFont="1" applyFill="1" applyAlignment="1" applyProtection="1">
      <alignment horizontal="center" wrapText="1"/>
    </xf>
    <xf numFmtId="0" fontId="38" fillId="0" borderId="0" xfId="2" applyFont="1" applyFill="1" applyAlignment="1" applyProtection="1">
      <alignment horizontal="left"/>
    </xf>
    <xf numFmtId="0" fontId="53" fillId="0" borderId="0" xfId="2" applyFont="1" applyFill="1" applyAlignment="1" applyProtection="1">
      <alignment horizontal="center"/>
    </xf>
    <xf numFmtId="0" fontId="35" fillId="0" borderId="39" xfId="2" applyFont="1" applyFill="1" applyBorder="1" applyAlignment="1" applyProtection="1">
      <alignment horizontal="center" vertical="center"/>
    </xf>
    <xf numFmtId="0" fontId="35" fillId="0" borderId="0" xfId="2" applyFont="1" applyFill="1" applyProtection="1"/>
    <xf numFmtId="0" fontId="35" fillId="0" borderId="0" xfId="2" applyFont="1" applyFill="1" applyAlignment="1" applyProtection="1">
      <alignment vertical="center"/>
    </xf>
    <xf numFmtId="0" fontId="35" fillId="0" borderId="39" xfId="2" applyFont="1" applyFill="1" applyBorder="1" applyAlignment="1" applyProtection="1">
      <alignment horizontal="center" vertical="center" wrapText="1"/>
    </xf>
    <xf numFmtId="2" fontId="53" fillId="0" borderId="39" xfId="2" applyNumberFormat="1" applyFont="1" applyFill="1" applyBorder="1" applyAlignment="1" applyProtection="1">
      <alignment horizontal="center"/>
    </xf>
    <xf numFmtId="0" fontId="35" fillId="0" borderId="39" xfId="2" applyFont="1" applyFill="1" applyBorder="1" applyProtection="1"/>
    <xf numFmtId="0" fontId="53" fillId="0" borderId="39" xfId="2" applyFont="1" applyFill="1" applyBorder="1" applyAlignment="1" applyProtection="1">
      <alignment horizontal="center"/>
    </xf>
    <xf numFmtId="0" fontId="35" fillId="0" borderId="39" xfId="2" applyFont="1" applyFill="1" applyBorder="1" applyAlignment="1" applyProtection="1">
      <alignment horizontal="center"/>
    </xf>
    <xf numFmtId="0" fontId="78" fillId="0" borderId="23" xfId="7" applyFont="1" applyBorder="1" applyAlignment="1">
      <alignment horizontal="center"/>
    </xf>
    <xf numFmtId="0" fontId="79" fillId="0" borderId="25" xfId="7" applyFont="1" applyBorder="1" applyAlignment="1">
      <alignment horizontal="center"/>
    </xf>
    <xf numFmtId="0" fontId="79" fillId="0" borderId="0" xfId="7" applyFont="1" applyAlignment="1">
      <alignment horizontal="center"/>
    </xf>
    <xf numFmtId="0" fontId="78" fillId="0" borderId="0" xfId="7" applyFont="1" applyAlignment="1">
      <alignment horizontal="left"/>
    </xf>
    <xf numFmtId="0" fontId="78" fillId="0" borderId="0" xfId="7" applyFont="1" applyAlignment="1">
      <alignment horizontal="left" wrapText="1"/>
    </xf>
    <xf numFmtId="0" fontId="79" fillId="0" borderId="0" xfId="7" applyFont="1" applyAlignment="1">
      <alignment horizontal="right"/>
    </xf>
    <xf numFmtId="0" fontId="62" fillId="0" borderId="27" xfId="7" applyFont="1" applyBorder="1" applyAlignment="1">
      <alignment horizontal="center" vertical="center" wrapText="1"/>
    </xf>
    <xf numFmtId="0" fontId="62" fillId="0" borderId="30" xfId="7" applyFont="1" applyBorder="1" applyAlignment="1">
      <alignment horizontal="center" vertical="center" wrapText="1"/>
    </xf>
    <xf numFmtId="0" fontId="62" fillId="0" borderId="33" xfId="7" applyFont="1" applyBorder="1" applyAlignment="1">
      <alignment horizontal="center" vertical="center" wrapText="1"/>
    </xf>
    <xf numFmtId="0" fontId="62" fillId="0" borderId="27" xfId="7" applyFont="1" applyBorder="1" applyAlignment="1">
      <alignment horizontal="center" vertical="center"/>
    </xf>
    <xf numFmtId="0" fontId="62" fillId="0" borderId="30" xfId="7" applyFont="1" applyBorder="1" applyAlignment="1">
      <alignment horizontal="center" vertical="center"/>
    </xf>
    <xf numFmtId="0" fontId="62" fillId="0" borderId="33" xfId="7" applyFont="1" applyBorder="1" applyAlignment="1">
      <alignment horizontal="center" vertical="center"/>
    </xf>
    <xf numFmtId="0" fontId="62" fillId="0" borderId="37" xfId="7" applyFont="1" applyBorder="1" applyAlignment="1">
      <alignment horizontal="center"/>
    </xf>
    <xf numFmtId="0" fontId="62" fillId="0" borderId="37" xfId="7" applyFont="1" applyBorder="1" applyAlignment="1">
      <alignment horizontal="center" vertical="center" wrapText="1"/>
    </xf>
    <xf numFmtId="0" fontId="62" fillId="0" borderId="37" xfId="7" applyFont="1" applyBorder="1" applyAlignment="1">
      <alignment vertical="center"/>
    </xf>
    <xf numFmtId="0" fontId="79" fillId="0" borderId="0" xfId="7" applyFont="1" applyBorder="1" applyAlignment="1">
      <alignment horizontal="center"/>
    </xf>
    <xf numFmtId="0" fontId="81" fillId="0" borderId="0" xfId="7" applyFont="1" applyAlignment="1">
      <alignment horizontal="center"/>
    </xf>
    <xf numFmtId="0" fontId="68" fillId="0" borderId="0" xfId="7" applyFont="1" applyAlignment="1">
      <alignment horizontal="right"/>
    </xf>
    <xf numFmtId="0" fontId="62" fillId="0" borderId="0" xfId="7" applyFont="1" applyAlignment="1">
      <alignment horizontal="right"/>
    </xf>
    <xf numFmtId="0" fontId="67" fillId="0" borderId="0" xfId="7" applyFont="1" applyAlignment="1">
      <alignment horizontal="left"/>
    </xf>
    <xf numFmtId="0" fontId="62" fillId="0" borderId="23" xfId="7" applyFont="1" applyBorder="1" applyAlignment="1">
      <alignment horizontal="right"/>
    </xf>
    <xf numFmtId="0" fontId="44" fillId="0" borderId="27" xfId="4" applyFont="1" applyBorder="1" applyAlignment="1">
      <alignment horizontal="center" vertical="center" wrapText="1"/>
    </xf>
    <xf numFmtId="0" fontId="44" fillId="0" borderId="33" xfId="4" applyFont="1" applyBorder="1" applyAlignment="1">
      <alignment wrapText="1"/>
    </xf>
    <xf numFmtId="0" fontId="44" fillId="0" borderId="37" xfId="4" applyFont="1" applyBorder="1" applyAlignment="1">
      <alignment horizontal="center" vertical="center" wrapText="1"/>
    </xf>
    <xf numFmtId="0" fontId="59" fillId="0" borderId="37" xfId="4" applyFont="1" applyBorder="1" applyAlignment="1">
      <alignment horizontal="center" vertical="center"/>
    </xf>
    <xf numFmtId="0" fontId="42" fillId="0" borderId="0" xfId="4" applyFont="1" applyAlignment="1">
      <alignment horizontal="left"/>
    </xf>
    <xf numFmtId="0" fontId="40" fillId="0" borderId="0" xfId="5"/>
    <xf numFmtId="0" fontId="41" fillId="0" borderId="0" xfId="4" applyFont="1" applyAlignment="1">
      <alignment horizontal="left" wrapText="1"/>
    </xf>
    <xf numFmtId="0" fontId="40" fillId="0" borderId="0" xfId="4" applyAlignment="1">
      <alignment horizontal="left" wrapText="1"/>
    </xf>
    <xf numFmtId="0" fontId="42" fillId="0" borderId="0" xfId="4" applyFont="1" applyAlignment="1">
      <alignment horizontal="center"/>
    </xf>
    <xf numFmtId="0" fontId="41" fillId="0" borderId="25" xfId="4" applyFont="1" applyBorder="1" applyAlignment="1">
      <alignment horizontal="center"/>
    </xf>
    <xf numFmtId="0" fontId="41" fillId="0" borderId="25" xfId="6" applyFont="1" applyBorder="1" applyAlignment="1">
      <alignment horizontal="center" vertical="top" wrapText="1"/>
    </xf>
    <xf numFmtId="0" fontId="41" fillId="0" borderId="0" xfId="6" applyFont="1" applyAlignment="1">
      <alignment horizontal="center" vertical="top"/>
    </xf>
    <xf numFmtId="0" fontId="41" fillId="0" borderId="0" xfId="4" applyFont="1" applyAlignment="1">
      <alignment horizontal="left"/>
    </xf>
    <xf numFmtId="0" fontId="43" fillId="0" borderId="23" xfId="4" applyFont="1" applyBorder="1" applyAlignment="1">
      <alignment horizontal="center"/>
    </xf>
    <xf numFmtId="0" fontId="47" fillId="0" borderId="23" xfId="6" applyFont="1" applyBorder="1" applyAlignment="1">
      <alignment horizontal="center"/>
    </xf>
    <xf numFmtId="0" fontId="41" fillId="0" borderId="0" xfId="6" applyFont="1" applyAlignment="1">
      <alignment horizontal="center" vertical="top" wrapText="1"/>
    </xf>
    <xf numFmtId="0" fontId="2" fillId="0" borderId="0" xfId="1" applyFont="1" applyBorder="1" applyAlignment="1">
      <alignment horizontal="left" vertical="center" wrapText="1"/>
    </xf>
    <xf numFmtId="0" fontId="56" fillId="0" borderId="23" xfId="6" applyFont="1" applyBorder="1" applyAlignment="1">
      <alignment horizontal="center"/>
    </xf>
    <xf numFmtId="0" fontId="43" fillId="0" borderId="0" xfId="4" applyFont="1" applyAlignment="1">
      <alignment horizontal="center" wrapText="1"/>
    </xf>
    <xf numFmtId="0" fontId="59" fillId="0" borderId="37" xfId="4" applyFont="1" applyBorder="1" applyAlignment="1">
      <alignment vertical="center" wrapText="1"/>
    </xf>
    <xf numFmtId="0" fontId="42" fillId="0" borderId="34" xfId="4" applyFont="1" applyBorder="1" applyAlignment="1">
      <alignment horizontal="center" vertical="center" wrapText="1"/>
    </xf>
    <xf numFmtId="0" fontId="42" fillId="0" borderId="35" xfId="4" applyFont="1" applyBorder="1" applyAlignment="1">
      <alignment horizontal="center" vertical="center" wrapText="1"/>
    </xf>
    <xf numFmtId="0" fontId="42" fillId="0" borderId="36" xfId="4" applyFont="1" applyBorder="1" applyAlignment="1">
      <alignment horizontal="center" vertical="center" wrapText="1"/>
    </xf>
    <xf numFmtId="0" fontId="41" fillId="0" borderId="0" xfId="3" applyFont="1" applyAlignment="1" applyProtection="1">
      <alignment horizontal="center"/>
      <protection locked="0"/>
    </xf>
    <xf numFmtId="0" fontId="44" fillId="0" borderId="0" xfId="3" applyFont="1" applyAlignment="1" applyProtection="1">
      <alignment horizontal="center"/>
      <protection locked="0"/>
    </xf>
    <xf numFmtId="0" fontId="41" fillId="0" borderId="0" xfId="3" applyFont="1" applyAlignment="1" applyProtection="1">
      <alignment horizontal="left"/>
      <protection locked="0"/>
    </xf>
    <xf numFmtId="2" fontId="41" fillId="0" borderId="27" xfId="3" applyNumberFormat="1" applyFont="1" applyBorder="1" applyAlignment="1">
      <alignment horizontal="center" vertical="center"/>
    </xf>
    <xf numFmtId="0" fontId="41" fillId="0" borderId="33" xfId="3" applyFont="1" applyBorder="1" applyAlignment="1">
      <alignment horizontal="center" vertical="center"/>
    </xf>
    <xf numFmtId="0" fontId="41" fillId="0" borderId="34" xfId="3" applyFont="1" applyBorder="1" applyAlignment="1" applyProtection="1">
      <alignment horizontal="left" wrapText="1"/>
      <protection locked="0"/>
    </xf>
    <xf numFmtId="0" fontId="41" fillId="0" borderId="35" xfId="3" applyFont="1" applyBorder="1" applyAlignment="1" applyProtection="1">
      <alignment horizontal="left" wrapText="1"/>
      <protection locked="0"/>
    </xf>
    <xf numFmtId="0" fontId="41" fillId="0" borderId="36" xfId="3" applyFont="1" applyBorder="1" applyAlignment="1" applyProtection="1">
      <alignment horizontal="left" wrapText="1"/>
      <protection locked="0"/>
    </xf>
    <xf numFmtId="0" fontId="41" fillId="0" borderId="24" xfId="3" applyFont="1" applyBorder="1" applyAlignment="1" applyProtection="1">
      <alignment horizontal="left" wrapText="1"/>
      <protection locked="0"/>
    </xf>
    <xf numFmtId="0" fontId="41" fillId="0" borderId="25" xfId="3" applyFont="1" applyBorder="1" applyAlignment="1" applyProtection="1">
      <alignment horizontal="left"/>
      <protection locked="0"/>
    </xf>
    <xf numFmtId="0" fontId="41" fillId="0" borderId="26" xfId="3" applyFont="1" applyBorder="1" applyAlignment="1" applyProtection="1">
      <alignment horizontal="left"/>
      <protection locked="0"/>
    </xf>
    <xf numFmtId="0" fontId="41" fillId="0" borderId="31" xfId="3" applyFont="1" applyBorder="1" applyAlignment="1" applyProtection="1">
      <alignment horizontal="left"/>
      <protection locked="0"/>
    </xf>
    <xf numFmtId="0" fontId="41" fillId="0" borderId="23" xfId="3" applyFont="1" applyBorder="1" applyAlignment="1" applyProtection="1">
      <alignment horizontal="left"/>
      <protection locked="0"/>
    </xf>
    <xf numFmtId="0" fontId="41" fillId="0" borderId="32" xfId="3" applyFont="1" applyBorder="1" applyAlignment="1" applyProtection="1">
      <alignment horizontal="left"/>
      <protection locked="0"/>
    </xf>
    <xf numFmtId="0" fontId="41" fillId="0" borderId="27" xfId="3" applyFont="1" applyBorder="1" applyAlignment="1">
      <alignment horizontal="center" vertical="center"/>
    </xf>
    <xf numFmtId="0" fontId="41" fillId="0" borderId="24" xfId="3" applyFont="1" applyBorder="1" applyAlignment="1">
      <alignment horizontal="center" vertical="center"/>
    </xf>
    <xf numFmtId="0" fontId="41" fillId="0" borderId="31" xfId="3" applyFont="1" applyBorder="1" applyAlignment="1">
      <alignment horizontal="center" vertical="center"/>
    </xf>
    <xf numFmtId="0" fontId="41" fillId="0" borderId="0" xfId="3" applyFont="1" applyAlignment="1" applyProtection="1">
      <alignment horizontal="right"/>
      <protection locked="0"/>
    </xf>
    <xf numFmtId="0" fontId="43" fillId="0" borderId="0" xfId="3" applyFont="1" applyAlignment="1" applyProtection="1">
      <alignment horizontal="center"/>
      <protection locked="0"/>
    </xf>
    <xf numFmtId="0" fontId="42" fillId="0" borderId="24" xfId="3" applyFont="1" applyBorder="1" applyAlignment="1" applyProtection="1">
      <alignment horizontal="center" vertical="center"/>
      <protection locked="0"/>
    </xf>
    <xf numFmtId="0" fontId="42" fillId="0" borderId="25" xfId="3" applyFont="1" applyBorder="1" applyAlignment="1" applyProtection="1">
      <alignment horizontal="center" vertical="center"/>
      <protection locked="0"/>
    </xf>
    <xf numFmtId="0" fontId="42" fillId="0" borderId="26" xfId="3" applyFont="1" applyBorder="1" applyAlignment="1" applyProtection="1">
      <alignment horizontal="center" vertical="center"/>
      <protection locked="0"/>
    </xf>
    <xf numFmtId="0" fontId="42" fillId="0" borderId="28" xfId="3" applyFont="1" applyBorder="1" applyAlignment="1" applyProtection="1">
      <alignment horizontal="center" vertical="center"/>
      <protection locked="0"/>
    </xf>
    <xf numFmtId="0" fontId="42" fillId="0" borderId="0" xfId="3" applyFont="1" applyAlignment="1" applyProtection="1">
      <alignment horizontal="center" vertical="center"/>
      <protection locked="0"/>
    </xf>
    <xf numFmtId="0" fontId="42" fillId="0" borderId="29" xfId="3" applyFont="1" applyBorder="1" applyAlignment="1" applyProtection="1">
      <alignment horizontal="center" vertical="center"/>
      <protection locked="0"/>
    </xf>
    <xf numFmtId="0" fontId="42" fillId="0" borderId="31" xfId="3" applyFont="1" applyBorder="1" applyAlignment="1" applyProtection="1">
      <alignment horizontal="center" vertical="center"/>
      <protection locked="0"/>
    </xf>
    <xf numFmtId="0" fontId="42" fillId="0" borderId="23" xfId="3" applyFont="1" applyBorder="1" applyAlignment="1" applyProtection="1">
      <alignment horizontal="center" vertical="center"/>
      <protection locked="0"/>
    </xf>
    <xf numFmtId="0" fontId="42" fillId="0" borderId="32" xfId="3" applyFont="1" applyBorder="1" applyAlignment="1" applyProtection="1">
      <alignment horizontal="center" vertical="center"/>
      <protection locked="0"/>
    </xf>
    <xf numFmtId="0" fontId="42" fillId="0" borderId="27" xfId="3" applyFont="1" applyBorder="1" applyAlignment="1" applyProtection="1">
      <alignment horizontal="center" vertical="center" wrapText="1"/>
      <protection locked="0"/>
    </xf>
    <xf numFmtId="0" fontId="42" fillId="0" borderId="30" xfId="3" applyFont="1" applyBorder="1" applyAlignment="1" applyProtection="1">
      <alignment horizontal="center" vertical="center" wrapText="1"/>
      <protection locked="0"/>
    </xf>
    <xf numFmtId="0" fontId="42" fillId="0" borderId="33" xfId="3" applyFont="1" applyBorder="1" applyAlignment="1" applyProtection="1">
      <alignment horizontal="center" vertical="center" wrapText="1"/>
      <protection locked="0"/>
    </xf>
    <xf numFmtId="0" fontId="42" fillId="0" borderId="24" xfId="3" applyFont="1" applyBorder="1" applyAlignment="1" applyProtection="1">
      <alignment horizontal="center" vertical="center" wrapText="1"/>
      <protection locked="0"/>
    </xf>
    <xf numFmtId="0" fontId="42" fillId="0" borderId="25" xfId="3" applyFont="1" applyBorder="1" applyAlignment="1" applyProtection="1">
      <alignment horizontal="center" vertical="center" wrapText="1"/>
      <protection locked="0"/>
    </xf>
    <xf numFmtId="0" fontId="42" fillId="0" borderId="31" xfId="3" applyFont="1" applyBorder="1" applyAlignment="1" applyProtection="1">
      <alignment horizontal="center" vertical="center" wrapText="1"/>
      <protection locked="0"/>
    </xf>
    <xf numFmtId="0" fontId="42" fillId="0" borderId="23" xfId="3" applyFont="1" applyBorder="1" applyAlignment="1" applyProtection="1">
      <alignment horizontal="center" vertical="center" wrapText="1"/>
      <protection locked="0"/>
    </xf>
    <xf numFmtId="0" fontId="42" fillId="0" borderId="28" xfId="3" applyFont="1" applyBorder="1" applyAlignment="1" applyProtection="1">
      <alignment horizontal="center" vertical="center" wrapText="1"/>
      <protection locked="0"/>
    </xf>
    <xf numFmtId="0" fontId="42" fillId="0" borderId="27" xfId="3" applyFont="1" applyBorder="1" applyAlignment="1" applyProtection="1">
      <alignment horizontal="center" vertical="center"/>
      <protection locked="0"/>
    </xf>
    <xf numFmtId="0" fontId="42" fillId="0" borderId="33" xfId="3" applyFont="1" applyBorder="1" applyAlignment="1" applyProtection="1">
      <alignment horizontal="center" vertical="center"/>
      <protection locked="0"/>
    </xf>
    <xf numFmtId="0" fontId="41" fillId="0" borderId="34" xfId="3" applyFont="1" applyBorder="1" applyAlignment="1" applyProtection="1">
      <alignment horizontal="left" vertical="top" wrapText="1"/>
      <protection locked="0"/>
    </xf>
    <xf numFmtId="0" fontId="41" fillId="0" borderId="35" xfId="3" applyFont="1" applyBorder="1" applyAlignment="1" applyProtection="1">
      <alignment horizontal="left" vertical="top" wrapText="1"/>
      <protection locked="0"/>
    </xf>
    <xf numFmtId="0" fontId="41" fillId="0" borderId="36" xfId="3" applyFont="1" applyBorder="1" applyAlignment="1" applyProtection="1">
      <alignment horizontal="left" vertical="top" wrapText="1"/>
      <protection locked="0"/>
    </xf>
    <xf numFmtId="0" fontId="42" fillId="0" borderId="0" xfId="3" applyFont="1" applyAlignment="1" applyProtection="1">
      <alignment horizontal="center"/>
      <protection locked="0"/>
    </xf>
    <xf numFmtId="0" fontId="41" fillId="0" borderId="0" xfId="3" applyFont="1" applyAlignment="1" applyProtection="1">
      <alignment horizontal="left" wrapText="1"/>
      <protection locked="0"/>
    </xf>
    <xf numFmtId="0" fontId="43" fillId="0" borderId="23" xfId="3" applyFont="1" applyBorder="1" applyAlignment="1" applyProtection="1">
      <alignment horizontal="center"/>
      <protection locked="0"/>
    </xf>
    <xf numFmtId="0" fontId="41" fillId="0" borderId="23" xfId="3" applyFont="1" applyBorder="1" applyAlignment="1" applyProtection="1">
      <alignment horizontal="center"/>
      <protection locked="0"/>
    </xf>
  </cellXfs>
  <cellStyles count="10">
    <cellStyle name="Įprastas" xfId="0" builtinId="0"/>
    <cellStyle name="Įprastas 2" xfId="1" xr:uid="{D31B533F-7F8F-43C2-B9D2-5976248D9C93}"/>
    <cellStyle name="Įprastas 2 2" xfId="5" xr:uid="{BD5ADA85-2D6D-4A71-AAC8-9463B7916E19}"/>
    <cellStyle name="Įprastas 3" xfId="2" xr:uid="{0AD6B641-5A68-4954-B626-16A673D90FEE}"/>
    <cellStyle name="Įprastas 4" xfId="7" xr:uid="{CCA58139-3E2C-493B-9FBC-F30477DBAD47}"/>
    <cellStyle name="Įprastas 4 2" xfId="8" xr:uid="{497C91D4-22FC-43A1-9F07-955BC45B6360}"/>
    <cellStyle name="Įprastas 5" xfId="3" xr:uid="{C0E6B55B-6498-4557-8B7A-7598AD6EC37F}"/>
    <cellStyle name="Įprastas 6" xfId="9" xr:uid="{2E8260F3-B54A-4D3F-A4A2-2B39191F4294}"/>
    <cellStyle name="Normal_CF_ataskaitos_prie_mokejimo_tvarkos_040115" xfId="6" xr:uid="{B3E8CDEA-861E-456D-8CE0-8581E594A89A}"/>
    <cellStyle name="Normal_Sheet1" xfId="4" xr:uid="{132BF601-B31E-488E-B5D6-91EC7A5610DC}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379"/>
  <sheetViews>
    <sheetView topLeftCell="A182" zoomScaleNormal="100" workbookViewId="0">
      <selection activeCell="A379" sqref="A379:J379"/>
    </sheetView>
  </sheetViews>
  <sheetFormatPr defaultRowHeight="15"/>
  <cols>
    <col min="1" max="4" width="2" style="19" customWidth="1"/>
    <col min="5" max="5" width="2.140625" style="19" customWidth="1"/>
    <col min="6" max="6" width="3" style="20" customWidth="1"/>
    <col min="7" max="7" width="34.85546875" style="19" customWidth="1"/>
    <col min="8" max="8" width="3.85546875" style="19" customWidth="1"/>
    <col min="9" max="9" width="10" style="19" customWidth="1"/>
    <col min="10" max="10" width="11.140625" style="19" customWidth="1"/>
    <col min="11" max="11" width="11" style="19" customWidth="1"/>
    <col min="12" max="12" width="10.5703125" style="19" customWidth="1"/>
    <col min="13" max="13" width="0.140625" style="19" hidden="1" customWidth="1"/>
    <col min="14" max="14" width="6.140625" style="19" hidden="1" customWidth="1"/>
    <col min="15" max="15" width="5.5703125" style="19" hidden="1" customWidth="1"/>
    <col min="16" max="16" width="9.140625" style="22" customWidth="1"/>
  </cols>
  <sheetData>
    <row r="1" spans="1:15">
      <c r="G1" s="1"/>
      <c r="H1" s="2"/>
      <c r="I1" s="21"/>
      <c r="J1" s="17" t="s">
        <v>0</v>
      </c>
      <c r="K1" s="17"/>
      <c r="L1" s="17"/>
      <c r="M1" s="16"/>
      <c r="N1" s="17"/>
      <c r="O1" s="17"/>
    </row>
    <row r="2" spans="1:15">
      <c r="H2" s="3"/>
      <c r="I2" s="22"/>
      <c r="J2" s="17" t="s">
        <v>1</v>
      </c>
      <c r="K2" s="17"/>
      <c r="L2" s="17"/>
      <c r="M2" s="16"/>
      <c r="N2" s="17"/>
      <c r="O2" s="17"/>
    </row>
    <row r="3" spans="1:15">
      <c r="H3" s="23"/>
      <c r="I3" s="3"/>
      <c r="J3" s="17" t="s">
        <v>2</v>
      </c>
      <c r="K3" s="17"/>
      <c r="L3" s="17"/>
      <c r="M3" s="16"/>
      <c r="N3" s="17"/>
      <c r="O3" s="17"/>
    </row>
    <row r="4" spans="1:15">
      <c r="G4" s="4" t="s">
        <v>3</v>
      </c>
      <c r="H4" s="3"/>
      <c r="I4" s="22"/>
      <c r="J4" s="17" t="s">
        <v>4</v>
      </c>
      <c r="K4" s="17"/>
      <c r="L4" s="17"/>
      <c r="M4" s="16"/>
      <c r="N4" s="17"/>
      <c r="O4" s="17"/>
    </row>
    <row r="5" spans="1:15">
      <c r="H5" s="3"/>
      <c r="I5" s="22"/>
      <c r="J5" s="17" t="s">
        <v>5</v>
      </c>
      <c r="K5" s="17"/>
      <c r="L5" s="17"/>
      <c r="M5" s="16"/>
      <c r="N5" s="17"/>
      <c r="O5" s="17"/>
    </row>
    <row r="6" spans="1:15" ht="6" customHeight="1">
      <c r="H6" s="3"/>
      <c r="I6" s="22"/>
      <c r="J6" s="17"/>
      <c r="K6" s="17"/>
      <c r="L6" s="17"/>
      <c r="M6" s="16"/>
      <c r="N6" s="17"/>
      <c r="O6" s="17"/>
    </row>
    <row r="7" spans="1:15" ht="30" customHeight="1">
      <c r="A7" s="490" t="s">
        <v>6</v>
      </c>
      <c r="B7" s="490"/>
      <c r="C7" s="490"/>
      <c r="D7" s="490"/>
      <c r="E7" s="490"/>
      <c r="F7" s="490"/>
      <c r="G7" s="490"/>
      <c r="H7" s="490"/>
      <c r="I7" s="490"/>
      <c r="J7" s="490"/>
      <c r="K7" s="490"/>
      <c r="L7" s="490"/>
      <c r="M7" s="16"/>
    </row>
    <row r="8" spans="1:15" ht="11.25" customHeight="1">
      <c r="G8" s="24"/>
      <c r="H8" s="25"/>
      <c r="I8" s="25"/>
      <c r="J8" s="26"/>
      <c r="K8" s="26"/>
      <c r="L8" s="27"/>
      <c r="M8" s="16"/>
    </row>
    <row r="9" spans="1:15" ht="15.75" customHeight="1">
      <c r="A9" s="491" t="s">
        <v>7</v>
      </c>
      <c r="B9" s="491"/>
      <c r="C9" s="491"/>
      <c r="D9" s="491"/>
      <c r="E9" s="491"/>
      <c r="F9" s="491"/>
      <c r="G9" s="491"/>
      <c r="H9" s="491"/>
      <c r="I9" s="491"/>
      <c r="J9" s="491"/>
      <c r="K9" s="491"/>
      <c r="L9" s="491"/>
      <c r="M9" s="16"/>
    </row>
    <row r="10" spans="1:15">
      <c r="A10" s="492" t="s">
        <v>8</v>
      </c>
      <c r="B10" s="492"/>
      <c r="C10" s="492"/>
      <c r="D10" s="492"/>
      <c r="E10" s="492"/>
      <c r="F10" s="492"/>
      <c r="G10" s="492"/>
      <c r="H10" s="492"/>
      <c r="I10" s="492"/>
      <c r="J10" s="492"/>
      <c r="K10" s="492"/>
      <c r="L10" s="492"/>
      <c r="M10" s="16"/>
    </row>
    <row r="11" spans="1:15" ht="7.5" customHeight="1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16"/>
    </row>
    <row r="12" spans="1:15" ht="15.75" customHeight="1">
      <c r="A12" s="28"/>
      <c r="B12" s="29"/>
      <c r="C12" s="29"/>
      <c r="D12" s="29"/>
      <c r="E12" s="29"/>
      <c r="F12" s="29"/>
      <c r="G12" s="497" t="s">
        <v>9</v>
      </c>
      <c r="H12" s="497"/>
      <c r="I12" s="497"/>
      <c r="J12" s="497"/>
      <c r="K12" s="497"/>
      <c r="L12" s="29"/>
      <c r="M12" s="16"/>
    </row>
    <row r="13" spans="1:15" ht="15.75" customHeight="1">
      <c r="A13" s="498" t="s">
        <v>10</v>
      </c>
      <c r="B13" s="498"/>
      <c r="C13" s="498"/>
      <c r="D13" s="498"/>
      <c r="E13" s="498"/>
      <c r="F13" s="498"/>
      <c r="G13" s="498"/>
      <c r="H13" s="498"/>
      <c r="I13" s="498"/>
      <c r="J13" s="498"/>
      <c r="K13" s="498"/>
      <c r="L13" s="498"/>
      <c r="M13" s="16"/>
    </row>
    <row r="14" spans="1:15" ht="12" customHeight="1">
      <c r="G14" s="499" t="s">
        <v>11</v>
      </c>
      <c r="H14" s="499"/>
      <c r="I14" s="499"/>
      <c r="J14" s="499"/>
      <c r="K14" s="499"/>
      <c r="M14" s="16"/>
    </row>
    <row r="15" spans="1:15">
      <c r="G15" s="500" t="s">
        <v>230</v>
      </c>
      <c r="H15" s="492"/>
      <c r="I15" s="492"/>
      <c r="J15" s="492"/>
      <c r="K15" s="492"/>
    </row>
    <row r="16" spans="1:15" ht="15.75" customHeight="1">
      <c r="B16" s="498" t="s">
        <v>13</v>
      </c>
      <c r="C16" s="498"/>
      <c r="D16" s="498"/>
      <c r="E16" s="498"/>
      <c r="F16" s="498"/>
      <c r="G16" s="498"/>
      <c r="H16" s="498"/>
      <c r="I16" s="498"/>
      <c r="J16" s="498"/>
      <c r="K16" s="498"/>
      <c r="L16" s="498"/>
    </row>
    <row r="17" spans="1:15" ht="7.5" customHeight="1"/>
    <row r="18" spans="1:15" ht="6.75" customHeight="1">
      <c r="G18" s="17"/>
      <c r="H18" s="17"/>
      <c r="I18" s="17"/>
      <c r="J18" s="17"/>
      <c r="K18" s="17"/>
    </row>
    <row r="19" spans="1:15">
      <c r="B19" s="22"/>
      <c r="C19" s="22"/>
      <c r="D19" s="22"/>
      <c r="E19" s="501"/>
      <c r="F19" s="501"/>
      <c r="G19" s="501"/>
      <c r="H19" s="501"/>
      <c r="I19" s="501"/>
      <c r="J19" s="501"/>
      <c r="K19" s="501"/>
      <c r="L19" s="22"/>
    </row>
    <row r="20" spans="1:15" ht="15" customHeight="1">
      <c r="A20" s="502" t="s">
        <v>14</v>
      </c>
      <c r="B20" s="502"/>
      <c r="C20" s="502"/>
      <c r="D20" s="502"/>
      <c r="E20" s="502"/>
      <c r="F20" s="502"/>
      <c r="G20" s="502"/>
      <c r="H20" s="502"/>
      <c r="I20" s="502"/>
      <c r="J20" s="502"/>
      <c r="K20" s="502"/>
      <c r="L20" s="502"/>
      <c r="M20" s="30"/>
    </row>
    <row r="21" spans="1:15">
      <c r="F21" s="19"/>
      <c r="J21" s="5"/>
      <c r="K21" s="13"/>
      <c r="L21" s="6" t="s">
        <v>15</v>
      </c>
      <c r="M21" s="30"/>
    </row>
    <row r="22" spans="1:15">
      <c r="F22" s="19"/>
      <c r="J22" s="31" t="s">
        <v>16</v>
      </c>
      <c r="K22" s="23"/>
      <c r="L22" s="32"/>
      <c r="M22" s="30"/>
    </row>
    <row r="23" spans="1:15">
      <c r="E23" s="17"/>
      <c r="F23" s="33"/>
      <c r="I23" s="34"/>
      <c r="J23" s="34"/>
      <c r="K23" s="35" t="s">
        <v>17</v>
      </c>
      <c r="L23" s="32"/>
      <c r="M23" s="30"/>
    </row>
    <row r="24" spans="1:15">
      <c r="A24" s="503"/>
      <c r="B24" s="503"/>
      <c r="C24" s="503"/>
      <c r="D24" s="503"/>
      <c r="E24" s="503"/>
      <c r="F24" s="503"/>
      <c r="G24" s="503"/>
      <c r="H24" s="503"/>
      <c r="I24" s="503"/>
      <c r="J24" s="36"/>
      <c r="K24" s="35" t="s">
        <v>18</v>
      </c>
      <c r="L24" s="37" t="s">
        <v>19</v>
      </c>
      <c r="M24" s="30"/>
    </row>
    <row r="25" spans="1:15">
      <c r="A25" s="503" t="s">
        <v>20</v>
      </c>
      <c r="B25" s="503"/>
      <c r="C25" s="503"/>
      <c r="D25" s="503"/>
      <c r="E25" s="503"/>
      <c r="F25" s="503"/>
      <c r="G25" s="503"/>
      <c r="H25" s="503"/>
      <c r="I25" s="503"/>
      <c r="J25" s="38" t="s">
        <v>21</v>
      </c>
      <c r="K25" s="113"/>
      <c r="L25" s="32"/>
      <c r="M25" s="30"/>
    </row>
    <row r="26" spans="1:15">
      <c r="D26" s="36"/>
      <c r="E26" s="36"/>
      <c r="F26" s="36"/>
      <c r="G26" s="39" t="s">
        <v>22</v>
      </c>
      <c r="H26" s="40"/>
      <c r="I26" s="41"/>
      <c r="J26" s="42"/>
      <c r="K26" s="32"/>
      <c r="L26" s="32"/>
      <c r="M26" s="30"/>
    </row>
    <row r="27" spans="1:15">
      <c r="D27" s="36"/>
      <c r="E27" s="36"/>
      <c r="F27" s="36"/>
      <c r="G27" s="496" t="s">
        <v>23</v>
      </c>
      <c r="H27" s="496"/>
      <c r="I27" s="114"/>
      <c r="J27" s="43"/>
      <c r="K27" s="32"/>
      <c r="L27" s="32"/>
      <c r="M27" s="30"/>
    </row>
    <row r="28" spans="1:15">
      <c r="A28" s="488"/>
      <c r="B28" s="488"/>
      <c r="C28" s="488"/>
      <c r="D28" s="488"/>
      <c r="E28" s="488"/>
      <c r="F28" s="488"/>
      <c r="G28" s="488"/>
      <c r="H28" s="488"/>
      <c r="I28" s="488"/>
      <c r="J28" s="44"/>
      <c r="K28" s="44"/>
      <c r="L28" s="45" t="s">
        <v>24</v>
      </c>
      <c r="M28" s="46"/>
    </row>
    <row r="29" spans="1:15" ht="27" customHeight="1">
      <c r="A29" s="505" t="s">
        <v>25</v>
      </c>
      <c r="B29" s="506"/>
      <c r="C29" s="506"/>
      <c r="D29" s="506"/>
      <c r="E29" s="506"/>
      <c r="F29" s="506"/>
      <c r="G29" s="509" t="s">
        <v>26</v>
      </c>
      <c r="H29" s="511" t="s">
        <v>27</v>
      </c>
      <c r="I29" s="513" t="s">
        <v>28</v>
      </c>
      <c r="J29" s="514"/>
      <c r="K29" s="515" t="s">
        <v>29</v>
      </c>
      <c r="L29" s="517" t="s">
        <v>30</v>
      </c>
      <c r="M29" s="46"/>
    </row>
    <row r="30" spans="1:15" ht="58.5" customHeight="1">
      <c r="A30" s="507"/>
      <c r="B30" s="508"/>
      <c r="C30" s="508"/>
      <c r="D30" s="508"/>
      <c r="E30" s="508"/>
      <c r="F30" s="508"/>
      <c r="G30" s="510"/>
      <c r="H30" s="512"/>
      <c r="I30" s="47" t="s">
        <v>31</v>
      </c>
      <c r="J30" s="48" t="s">
        <v>32</v>
      </c>
      <c r="K30" s="516"/>
      <c r="L30" s="518"/>
    </row>
    <row r="31" spans="1:15">
      <c r="A31" s="493" t="s">
        <v>33</v>
      </c>
      <c r="B31" s="494"/>
      <c r="C31" s="494"/>
      <c r="D31" s="494"/>
      <c r="E31" s="494"/>
      <c r="F31" s="495"/>
      <c r="G31" s="7">
        <v>2</v>
      </c>
      <c r="H31" s="8">
        <v>3</v>
      </c>
      <c r="I31" s="9" t="s">
        <v>34</v>
      </c>
      <c r="J31" s="10" t="s">
        <v>35</v>
      </c>
      <c r="K31" s="11">
        <v>6</v>
      </c>
      <c r="L31" s="11">
        <v>7</v>
      </c>
    </row>
    <row r="32" spans="1:15">
      <c r="A32" s="49">
        <v>2</v>
      </c>
      <c r="B32" s="49"/>
      <c r="C32" s="50"/>
      <c r="D32" s="51"/>
      <c r="E32" s="49"/>
      <c r="F32" s="52"/>
      <c r="G32" s="51" t="s">
        <v>36</v>
      </c>
      <c r="H32" s="7">
        <v>1</v>
      </c>
      <c r="I32" s="115">
        <f>SUM(I33+I44+I63+I84+I91+I111+I137+I156+I166)</f>
        <v>2680820</v>
      </c>
      <c r="J32" s="115">
        <f>SUM(J33+J44+J63+J84+J91+J111+J137+J156+J166)</f>
        <v>456500</v>
      </c>
      <c r="K32" s="116">
        <f>SUM(K33+K44+K63+K84+K91+K111+K137+K156+K166)</f>
        <v>430310.02</v>
      </c>
      <c r="L32" s="115">
        <f>SUM(L33+L44+L63+L84+L91+L111+L137+L156+L166)</f>
        <v>430310.02</v>
      </c>
      <c r="M32" s="53"/>
      <c r="N32" s="53"/>
      <c r="O32" s="53"/>
    </row>
    <row r="33" spans="1:12" ht="17.25" customHeight="1">
      <c r="A33" s="49">
        <v>2</v>
      </c>
      <c r="B33" s="54">
        <v>1</v>
      </c>
      <c r="C33" s="55"/>
      <c r="D33" s="56"/>
      <c r="E33" s="57"/>
      <c r="F33" s="58"/>
      <c r="G33" s="59" t="s">
        <v>37</v>
      </c>
      <c r="H33" s="7">
        <v>2</v>
      </c>
      <c r="I33" s="115">
        <f>SUM(I34+I40)</f>
        <v>2383820</v>
      </c>
      <c r="J33" s="115">
        <f>SUM(J34+J40)</f>
        <v>379700</v>
      </c>
      <c r="K33" s="117">
        <f>SUM(K34+K40)</f>
        <v>374880.18</v>
      </c>
      <c r="L33" s="118">
        <f>SUM(L34+L40)</f>
        <v>374880.18</v>
      </c>
    </row>
    <row r="34" spans="1:12">
      <c r="A34" s="60">
        <v>2</v>
      </c>
      <c r="B34" s="60">
        <v>1</v>
      </c>
      <c r="C34" s="61">
        <v>1</v>
      </c>
      <c r="D34" s="62"/>
      <c r="E34" s="60"/>
      <c r="F34" s="63"/>
      <c r="G34" s="62" t="s">
        <v>38</v>
      </c>
      <c r="H34" s="7">
        <v>3</v>
      </c>
      <c r="I34" s="115">
        <f>SUM(I35)</f>
        <v>2348920</v>
      </c>
      <c r="J34" s="115">
        <f>SUM(J35)</f>
        <v>373750</v>
      </c>
      <c r="K34" s="116">
        <f>SUM(K35)</f>
        <v>369251.26</v>
      </c>
      <c r="L34" s="115">
        <f>SUM(L35)</f>
        <v>369251.26</v>
      </c>
    </row>
    <row r="35" spans="1:12">
      <c r="A35" s="64">
        <v>2</v>
      </c>
      <c r="B35" s="60">
        <v>1</v>
      </c>
      <c r="C35" s="61">
        <v>1</v>
      </c>
      <c r="D35" s="62">
        <v>1</v>
      </c>
      <c r="E35" s="60"/>
      <c r="F35" s="63"/>
      <c r="G35" s="62" t="s">
        <v>38</v>
      </c>
      <c r="H35" s="7">
        <v>4</v>
      </c>
      <c r="I35" s="115">
        <f>SUM(I36+I38)</f>
        <v>2348920</v>
      </c>
      <c r="J35" s="115">
        <f t="shared" ref="J35:L36" si="0">SUM(J36)</f>
        <v>373750</v>
      </c>
      <c r="K35" s="115">
        <f t="shared" si="0"/>
        <v>369251.26</v>
      </c>
      <c r="L35" s="115">
        <f t="shared" si="0"/>
        <v>369251.26</v>
      </c>
    </row>
    <row r="36" spans="1:12">
      <c r="A36" s="64">
        <v>2</v>
      </c>
      <c r="B36" s="60">
        <v>1</v>
      </c>
      <c r="C36" s="61">
        <v>1</v>
      </c>
      <c r="D36" s="62">
        <v>1</v>
      </c>
      <c r="E36" s="60">
        <v>1</v>
      </c>
      <c r="F36" s="63"/>
      <c r="G36" s="62" t="s">
        <v>39</v>
      </c>
      <c r="H36" s="7">
        <v>5</v>
      </c>
      <c r="I36" s="116">
        <f>SUM(I37)</f>
        <v>2348920</v>
      </c>
      <c r="J36" s="116">
        <f t="shared" si="0"/>
        <v>373750</v>
      </c>
      <c r="K36" s="116">
        <f t="shared" si="0"/>
        <v>369251.26</v>
      </c>
      <c r="L36" s="116">
        <f t="shared" si="0"/>
        <v>369251.26</v>
      </c>
    </row>
    <row r="37" spans="1:12">
      <c r="A37" s="64">
        <v>2</v>
      </c>
      <c r="B37" s="60">
        <v>1</v>
      </c>
      <c r="C37" s="61">
        <v>1</v>
      </c>
      <c r="D37" s="62">
        <v>1</v>
      </c>
      <c r="E37" s="60">
        <v>1</v>
      </c>
      <c r="F37" s="63">
        <v>1</v>
      </c>
      <c r="G37" s="62" t="s">
        <v>39</v>
      </c>
      <c r="H37" s="7">
        <v>6</v>
      </c>
      <c r="I37" s="119">
        <v>2348920</v>
      </c>
      <c r="J37" s="120">
        <v>373750</v>
      </c>
      <c r="K37" s="120">
        <v>369251.26</v>
      </c>
      <c r="L37" s="120">
        <v>369251.26</v>
      </c>
    </row>
    <row r="38" spans="1:12" hidden="1">
      <c r="A38" s="64">
        <v>2</v>
      </c>
      <c r="B38" s="60">
        <v>1</v>
      </c>
      <c r="C38" s="61">
        <v>1</v>
      </c>
      <c r="D38" s="62">
        <v>1</v>
      </c>
      <c r="E38" s="60">
        <v>2</v>
      </c>
      <c r="F38" s="63"/>
      <c r="G38" s="62" t="s">
        <v>40</v>
      </c>
      <c r="H38" s="7">
        <v>7</v>
      </c>
      <c r="I38" s="116">
        <f>I39</f>
        <v>0</v>
      </c>
      <c r="J38" s="116">
        <f>J39</f>
        <v>0</v>
      </c>
      <c r="K38" s="116">
        <f>K39</f>
        <v>0</v>
      </c>
      <c r="L38" s="116">
        <f>L39</f>
        <v>0</v>
      </c>
    </row>
    <row r="39" spans="1:12" hidden="1">
      <c r="A39" s="64">
        <v>2</v>
      </c>
      <c r="B39" s="60">
        <v>1</v>
      </c>
      <c r="C39" s="61">
        <v>1</v>
      </c>
      <c r="D39" s="62">
        <v>1</v>
      </c>
      <c r="E39" s="60">
        <v>2</v>
      </c>
      <c r="F39" s="63">
        <v>1</v>
      </c>
      <c r="G39" s="62" t="s">
        <v>40</v>
      </c>
      <c r="H39" s="7">
        <v>8</v>
      </c>
      <c r="I39" s="120">
        <v>0</v>
      </c>
      <c r="J39" s="121">
        <v>0</v>
      </c>
      <c r="K39" s="120">
        <v>0</v>
      </c>
      <c r="L39" s="121">
        <v>0</v>
      </c>
    </row>
    <row r="40" spans="1:12">
      <c r="A40" s="64">
        <v>2</v>
      </c>
      <c r="B40" s="60">
        <v>1</v>
      </c>
      <c r="C40" s="61">
        <v>2</v>
      </c>
      <c r="D40" s="62"/>
      <c r="E40" s="60"/>
      <c r="F40" s="63"/>
      <c r="G40" s="62" t="s">
        <v>41</v>
      </c>
      <c r="H40" s="7">
        <v>9</v>
      </c>
      <c r="I40" s="116">
        <f t="shared" ref="I40:L42" si="1">I41</f>
        <v>34900</v>
      </c>
      <c r="J40" s="115">
        <f t="shared" si="1"/>
        <v>5950</v>
      </c>
      <c r="K40" s="116">
        <f t="shared" si="1"/>
        <v>5628.92</v>
      </c>
      <c r="L40" s="115">
        <f t="shared" si="1"/>
        <v>5628.92</v>
      </c>
    </row>
    <row r="41" spans="1:12">
      <c r="A41" s="64">
        <v>2</v>
      </c>
      <c r="B41" s="60">
        <v>1</v>
      </c>
      <c r="C41" s="61">
        <v>2</v>
      </c>
      <c r="D41" s="62">
        <v>1</v>
      </c>
      <c r="E41" s="60"/>
      <c r="F41" s="63"/>
      <c r="G41" s="62" t="s">
        <v>41</v>
      </c>
      <c r="H41" s="7">
        <v>10</v>
      </c>
      <c r="I41" s="116">
        <f t="shared" si="1"/>
        <v>34900</v>
      </c>
      <c r="J41" s="115">
        <f t="shared" si="1"/>
        <v>5950</v>
      </c>
      <c r="K41" s="115">
        <f t="shared" si="1"/>
        <v>5628.92</v>
      </c>
      <c r="L41" s="115">
        <f t="shared" si="1"/>
        <v>5628.92</v>
      </c>
    </row>
    <row r="42" spans="1:12">
      <c r="A42" s="64">
        <v>2</v>
      </c>
      <c r="B42" s="60">
        <v>1</v>
      </c>
      <c r="C42" s="61">
        <v>2</v>
      </c>
      <c r="D42" s="62">
        <v>1</v>
      </c>
      <c r="E42" s="60">
        <v>1</v>
      </c>
      <c r="F42" s="63"/>
      <c r="G42" s="62" t="s">
        <v>41</v>
      </c>
      <c r="H42" s="7">
        <v>11</v>
      </c>
      <c r="I42" s="115">
        <f t="shared" si="1"/>
        <v>34900</v>
      </c>
      <c r="J42" s="115">
        <f t="shared" si="1"/>
        <v>5950</v>
      </c>
      <c r="K42" s="115">
        <f t="shared" si="1"/>
        <v>5628.92</v>
      </c>
      <c r="L42" s="115">
        <f t="shared" si="1"/>
        <v>5628.92</v>
      </c>
    </row>
    <row r="43" spans="1:12">
      <c r="A43" s="64">
        <v>2</v>
      </c>
      <c r="B43" s="60">
        <v>1</v>
      </c>
      <c r="C43" s="61">
        <v>2</v>
      </c>
      <c r="D43" s="62">
        <v>1</v>
      </c>
      <c r="E43" s="60">
        <v>1</v>
      </c>
      <c r="F43" s="63">
        <v>1</v>
      </c>
      <c r="G43" s="62" t="s">
        <v>41</v>
      </c>
      <c r="H43" s="7">
        <v>12</v>
      </c>
      <c r="I43" s="121">
        <v>34900</v>
      </c>
      <c r="J43" s="120">
        <v>5950</v>
      </c>
      <c r="K43" s="120">
        <v>5628.92</v>
      </c>
      <c r="L43" s="120">
        <v>5628.92</v>
      </c>
    </row>
    <row r="44" spans="1:12">
      <c r="A44" s="65">
        <v>2</v>
      </c>
      <c r="B44" s="66">
        <v>2</v>
      </c>
      <c r="C44" s="55"/>
      <c r="D44" s="56"/>
      <c r="E44" s="57"/>
      <c r="F44" s="58"/>
      <c r="G44" s="59" t="s">
        <v>42</v>
      </c>
      <c r="H44" s="7">
        <v>13</v>
      </c>
      <c r="I44" s="122">
        <f t="shared" ref="I44:L46" si="2">I45</f>
        <v>261700</v>
      </c>
      <c r="J44" s="123">
        <f t="shared" si="2"/>
        <v>65100</v>
      </c>
      <c r="K44" s="122">
        <f t="shared" si="2"/>
        <v>47568.57</v>
      </c>
      <c r="L44" s="122">
        <f t="shared" si="2"/>
        <v>47568.57</v>
      </c>
    </row>
    <row r="45" spans="1:12">
      <c r="A45" s="64">
        <v>2</v>
      </c>
      <c r="B45" s="60">
        <v>2</v>
      </c>
      <c r="C45" s="61">
        <v>1</v>
      </c>
      <c r="D45" s="62"/>
      <c r="E45" s="60"/>
      <c r="F45" s="63"/>
      <c r="G45" s="56" t="s">
        <v>42</v>
      </c>
      <c r="H45" s="7">
        <v>14</v>
      </c>
      <c r="I45" s="115">
        <f t="shared" si="2"/>
        <v>261700</v>
      </c>
      <c r="J45" s="116">
        <f t="shared" si="2"/>
        <v>65100</v>
      </c>
      <c r="K45" s="115">
        <f t="shared" si="2"/>
        <v>47568.57</v>
      </c>
      <c r="L45" s="116">
        <f t="shared" si="2"/>
        <v>47568.57</v>
      </c>
    </row>
    <row r="46" spans="1:12">
      <c r="A46" s="64">
        <v>2</v>
      </c>
      <c r="B46" s="60">
        <v>2</v>
      </c>
      <c r="C46" s="61">
        <v>1</v>
      </c>
      <c r="D46" s="62">
        <v>1</v>
      </c>
      <c r="E46" s="60"/>
      <c r="F46" s="63"/>
      <c r="G46" s="56" t="s">
        <v>42</v>
      </c>
      <c r="H46" s="7">
        <v>15</v>
      </c>
      <c r="I46" s="115">
        <f t="shared" si="2"/>
        <v>261700</v>
      </c>
      <c r="J46" s="116">
        <f t="shared" si="2"/>
        <v>65100</v>
      </c>
      <c r="K46" s="118">
        <f t="shared" si="2"/>
        <v>47568.57</v>
      </c>
      <c r="L46" s="118">
        <f t="shared" si="2"/>
        <v>47568.57</v>
      </c>
    </row>
    <row r="47" spans="1:12">
      <c r="A47" s="67">
        <v>2</v>
      </c>
      <c r="B47" s="68">
        <v>2</v>
      </c>
      <c r="C47" s="69">
        <v>1</v>
      </c>
      <c r="D47" s="70">
        <v>1</v>
      </c>
      <c r="E47" s="68">
        <v>1</v>
      </c>
      <c r="F47" s="71"/>
      <c r="G47" s="56" t="s">
        <v>42</v>
      </c>
      <c r="H47" s="7">
        <v>16</v>
      </c>
      <c r="I47" s="124">
        <f>SUM(I48:I62)</f>
        <v>261700</v>
      </c>
      <c r="J47" s="124">
        <f>SUM(J48:J62)</f>
        <v>65100</v>
      </c>
      <c r="K47" s="125">
        <f>SUM(K48:K62)</f>
        <v>47568.57</v>
      </c>
      <c r="L47" s="125">
        <f>SUM(L48:L62)</f>
        <v>47568.57</v>
      </c>
    </row>
    <row r="48" spans="1:12">
      <c r="A48" s="64">
        <v>2</v>
      </c>
      <c r="B48" s="60">
        <v>2</v>
      </c>
      <c r="C48" s="61">
        <v>1</v>
      </c>
      <c r="D48" s="62">
        <v>1</v>
      </c>
      <c r="E48" s="60">
        <v>1</v>
      </c>
      <c r="F48" s="72">
        <v>1</v>
      </c>
      <c r="G48" s="62" t="s">
        <v>43</v>
      </c>
      <c r="H48" s="7">
        <v>17</v>
      </c>
      <c r="I48" s="120">
        <v>61000</v>
      </c>
      <c r="J48" s="120">
        <v>16700</v>
      </c>
      <c r="K48" s="120">
        <v>14383.44</v>
      </c>
      <c r="L48" s="120">
        <v>14383.44</v>
      </c>
    </row>
    <row r="49" spans="1:12" ht="25.5" customHeight="1">
      <c r="A49" s="64">
        <v>2</v>
      </c>
      <c r="B49" s="60">
        <v>2</v>
      </c>
      <c r="C49" s="61">
        <v>1</v>
      </c>
      <c r="D49" s="62">
        <v>1</v>
      </c>
      <c r="E49" s="60">
        <v>1</v>
      </c>
      <c r="F49" s="63">
        <v>2</v>
      </c>
      <c r="G49" s="62" t="s">
        <v>44</v>
      </c>
      <c r="H49" s="7">
        <v>18</v>
      </c>
      <c r="I49" s="120">
        <v>1500</v>
      </c>
      <c r="J49" s="120">
        <v>300</v>
      </c>
      <c r="K49" s="120">
        <v>9.8000000000000007</v>
      </c>
      <c r="L49" s="120">
        <v>9.8000000000000007</v>
      </c>
    </row>
    <row r="50" spans="1:12" ht="25.5" customHeight="1">
      <c r="A50" s="64">
        <v>2</v>
      </c>
      <c r="B50" s="60">
        <v>2</v>
      </c>
      <c r="C50" s="61">
        <v>1</v>
      </c>
      <c r="D50" s="62">
        <v>1</v>
      </c>
      <c r="E50" s="60">
        <v>1</v>
      </c>
      <c r="F50" s="63">
        <v>5</v>
      </c>
      <c r="G50" s="62" t="s">
        <v>45</v>
      </c>
      <c r="H50" s="7">
        <v>19</v>
      </c>
      <c r="I50" s="120">
        <v>3400</v>
      </c>
      <c r="J50" s="120">
        <v>900</v>
      </c>
      <c r="K50" s="120">
        <v>306.56</v>
      </c>
      <c r="L50" s="120">
        <v>306.56</v>
      </c>
    </row>
    <row r="51" spans="1:12" ht="25.5" customHeight="1">
      <c r="A51" s="64">
        <v>2</v>
      </c>
      <c r="B51" s="60">
        <v>2</v>
      </c>
      <c r="C51" s="61">
        <v>1</v>
      </c>
      <c r="D51" s="62">
        <v>1</v>
      </c>
      <c r="E51" s="60">
        <v>1</v>
      </c>
      <c r="F51" s="63">
        <v>6</v>
      </c>
      <c r="G51" s="62" t="s">
        <v>46</v>
      </c>
      <c r="H51" s="7">
        <v>20</v>
      </c>
      <c r="I51" s="120">
        <v>11200</v>
      </c>
      <c r="J51" s="120">
        <v>2500</v>
      </c>
      <c r="K51" s="120">
        <v>1504.71</v>
      </c>
      <c r="L51" s="120">
        <v>1504.71</v>
      </c>
    </row>
    <row r="52" spans="1:12" ht="25.5" hidden="1" customHeight="1">
      <c r="A52" s="73">
        <v>2</v>
      </c>
      <c r="B52" s="57">
        <v>2</v>
      </c>
      <c r="C52" s="55">
        <v>1</v>
      </c>
      <c r="D52" s="56">
        <v>1</v>
      </c>
      <c r="E52" s="57">
        <v>1</v>
      </c>
      <c r="F52" s="58">
        <v>7</v>
      </c>
      <c r="G52" s="56" t="s">
        <v>47</v>
      </c>
      <c r="H52" s="7">
        <v>21</v>
      </c>
      <c r="I52" s="120">
        <v>0</v>
      </c>
      <c r="J52" s="120">
        <v>0</v>
      </c>
      <c r="K52" s="120">
        <v>0</v>
      </c>
      <c r="L52" s="120">
        <v>0</v>
      </c>
    </row>
    <row r="53" spans="1:12">
      <c r="A53" s="64">
        <v>2</v>
      </c>
      <c r="B53" s="60">
        <v>2</v>
      </c>
      <c r="C53" s="61">
        <v>1</v>
      </c>
      <c r="D53" s="62">
        <v>1</v>
      </c>
      <c r="E53" s="60">
        <v>1</v>
      </c>
      <c r="F53" s="63">
        <v>11</v>
      </c>
      <c r="G53" s="62" t="s">
        <v>48</v>
      </c>
      <c r="H53" s="7">
        <v>22</v>
      </c>
      <c r="I53" s="121">
        <v>400</v>
      </c>
      <c r="J53" s="120">
        <v>100</v>
      </c>
      <c r="K53" s="120">
        <v>73.349999999999994</v>
      </c>
      <c r="L53" s="120">
        <v>73.349999999999994</v>
      </c>
    </row>
    <row r="54" spans="1:12" ht="25.5" hidden="1" customHeight="1">
      <c r="A54" s="67">
        <v>2</v>
      </c>
      <c r="B54" s="74">
        <v>2</v>
      </c>
      <c r="C54" s="75">
        <v>1</v>
      </c>
      <c r="D54" s="75">
        <v>1</v>
      </c>
      <c r="E54" s="75">
        <v>1</v>
      </c>
      <c r="F54" s="76">
        <v>12</v>
      </c>
      <c r="G54" s="77" t="s">
        <v>49</v>
      </c>
      <c r="H54" s="7">
        <v>23</v>
      </c>
      <c r="I54" s="126">
        <v>0</v>
      </c>
      <c r="J54" s="120">
        <v>0</v>
      </c>
      <c r="K54" s="120">
        <v>0</v>
      </c>
      <c r="L54" s="120">
        <v>0</v>
      </c>
    </row>
    <row r="55" spans="1:12" ht="25.5" hidden="1" customHeight="1">
      <c r="A55" s="64">
        <v>2</v>
      </c>
      <c r="B55" s="60">
        <v>2</v>
      </c>
      <c r="C55" s="61">
        <v>1</v>
      </c>
      <c r="D55" s="61">
        <v>1</v>
      </c>
      <c r="E55" s="61">
        <v>1</v>
      </c>
      <c r="F55" s="63">
        <v>14</v>
      </c>
      <c r="G55" s="78" t="s">
        <v>50</v>
      </c>
      <c r="H55" s="7">
        <v>24</v>
      </c>
      <c r="I55" s="121">
        <v>0</v>
      </c>
      <c r="J55" s="121">
        <v>0</v>
      </c>
      <c r="K55" s="121">
        <v>0</v>
      </c>
      <c r="L55" s="121">
        <v>0</v>
      </c>
    </row>
    <row r="56" spans="1:12" ht="25.5" customHeight="1">
      <c r="A56" s="64">
        <v>2</v>
      </c>
      <c r="B56" s="60">
        <v>2</v>
      </c>
      <c r="C56" s="61">
        <v>1</v>
      </c>
      <c r="D56" s="61">
        <v>1</v>
      </c>
      <c r="E56" s="61">
        <v>1</v>
      </c>
      <c r="F56" s="63">
        <v>15</v>
      </c>
      <c r="G56" s="62" t="s">
        <v>51</v>
      </c>
      <c r="H56" s="7">
        <v>25</v>
      </c>
      <c r="I56" s="121">
        <v>21200</v>
      </c>
      <c r="J56" s="120">
        <v>2000</v>
      </c>
      <c r="K56" s="120">
        <v>592.41999999999996</v>
      </c>
      <c r="L56" s="120">
        <v>592.41999999999996</v>
      </c>
    </row>
    <row r="57" spans="1:12">
      <c r="A57" s="64">
        <v>2</v>
      </c>
      <c r="B57" s="60">
        <v>2</v>
      </c>
      <c r="C57" s="61">
        <v>1</v>
      </c>
      <c r="D57" s="61">
        <v>1</v>
      </c>
      <c r="E57" s="61">
        <v>1</v>
      </c>
      <c r="F57" s="63">
        <v>16</v>
      </c>
      <c r="G57" s="62" t="s">
        <v>52</v>
      </c>
      <c r="H57" s="7">
        <v>26</v>
      </c>
      <c r="I57" s="121">
        <v>8400</v>
      </c>
      <c r="J57" s="120">
        <v>2700</v>
      </c>
      <c r="K57" s="120">
        <v>1876.88</v>
      </c>
      <c r="L57" s="120">
        <v>1876.88</v>
      </c>
    </row>
    <row r="58" spans="1:12" ht="25.5" hidden="1" customHeight="1">
      <c r="A58" s="64">
        <v>2</v>
      </c>
      <c r="B58" s="60">
        <v>2</v>
      </c>
      <c r="C58" s="61">
        <v>1</v>
      </c>
      <c r="D58" s="61">
        <v>1</v>
      </c>
      <c r="E58" s="61">
        <v>1</v>
      </c>
      <c r="F58" s="63">
        <v>17</v>
      </c>
      <c r="G58" s="62" t="s">
        <v>53</v>
      </c>
      <c r="H58" s="7">
        <v>27</v>
      </c>
      <c r="I58" s="121">
        <v>0</v>
      </c>
      <c r="J58" s="121">
        <v>0</v>
      </c>
      <c r="K58" s="121">
        <v>0</v>
      </c>
      <c r="L58" s="121">
        <v>0</v>
      </c>
    </row>
    <row r="59" spans="1:12">
      <c r="A59" s="64">
        <v>2</v>
      </c>
      <c r="B59" s="60">
        <v>2</v>
      </c>
      <c r="C59" s="61">
        <v>1</v>
      </c>
      <c r="D59" s="61">
        <v>1</v>
      </c>
      <c r="E59" s="61">
        <v>1</v>
      </c>
      <c r="F59" s="63">
        <v>20</v>
      </c>
      <c r="G59" s="62" t="s">
        <v>54</v>
      </c>
      <c r="H59" s="7">
        <v>28</v>
      </c>
      <c r="I59" s="121">
        <v>61600</v>
      </c>
      <c r="J59" s="120">
        <v>25400</v>
      </c>
      <c r="K59" s="120">
        <v>20462.8</v>
      </c>
      <c r="L59" s="120">
        <v>20462.8</v>
      </c>
    </row>
    <row r="60" spans="1:12" ht="25.5" customHeight="1">
      <c r="A60" s="64">
        <v>2</v>
      </c>
      <c r="B60" s="60">
        <v>2</v>
      </c>
      <c r="C60" s="61">
        <v>1</v>
      </c>
      <c r="D60" s="61">
        <v>1</v>
      </c>
      <c r="E60" s="61">
        <v>1</v>
      </c>
      <c r="F60" s="63">
        <v>21</v>
      </c>
      <c r="G60" s="62" t="s">
        <v>55</v>
      </c>
      <c r="H60" s="7">
        <v>29</v>
      </c>
      <c r="I60" s="121">
        <v>31900</v>
      </c>
      <c r="J60" s="120">
        <v>5000</v>
      </c>
      <c r="K60" s="120">
        <v>2890.22</v>
      </c>
      <c r="L60" s="120">
        <v>2890.22</v>
      </c>
    </row>
    <row r="61" spans="1:12">
      <c r="A61" s="64">
        <v>2</v>
      </c>
      <c r="B61" s="60">
        <v>2</v>
      </c>
      <c r="C61" s="61">
        <v>1</v>
      </c>
      <c r="D61" s="61">
        <v>1</v>
      </c>
      <c r="E61" s="61">
        <v>1</v>
      </c>
      <c r="F61" s="63">
        <v>22</v>
      </c>
      <c r="G61" s="62" t="s">
        <v>56</v>
      </c>
      <c r="H61" s="7">
        <v>30</v>
      </c>
      <c r="I61" s="121">
        <v>800</v>
      </c>
      <c r="J61" s="120">
        <v>200</v>
      </c>
      <c r="K61" s="120">
        <v>75</v>
      </c>
      <c r="L61" s="120">
        <v>75</v>
      </c>
    </row>
    <row r="62" spans="1:12">
      <c r="A62" s="64">
        <v>2</v>
      </c>
      <c r="B62" s="60">
        <v>2</v>
      </c>
      <c r="C62" s="61">
        <v>1</v>
      </c>
      <c r="D62" s="61">
        <v>1</v>
      </c>
      <c r="E62" s="61">
        <v>1</v>
      </c>
      <c r="F62" s="63">
        <v>30</v>
      </c>
      <c r="G62" s="62" t="s">
        <v>57</v>
      </c>
      <c r="H62" s="7">
        <v>31</v>
      </c>
      <c r="I62" s="121">
        <v>60300</v>
      </c>
      <c r="J62" s="120">
        <v>9300</v>
      </c>
      <c r="K62" s="120">
        <v>5393.39</v>
      </c>
      <c r="L62" s="120">
        <v>5393.39</v>
      </c>
    </row>
    <row r="63" spans="1:12" hidden="1">
      <c r="A63" s="79">
        <v>2</v>
      </c>
      <c r="B63" s="80">
        <v>3</v>
      </c>
      <c r="C63" s="54"/>
      <c r="D63" s="55"/>
      <c r="E63" s="55"/>
      <c r="F63" s="58"/>
      <c r="G63" s="81" t="s">
        <v>58</v>
      </c>
      <c r="H63" s="7">
        <v>32</v>
      </c>
      <c r="I63" s="122">
        <f>I64+I80</f>
        <v>0</v>
      </c>
      <c r="J63" s="122">
        <f>J64+J80</f>
        <v>0</v>
      </c>
      <c r="K63" s="122">
        <f>K64+K80</f>
        <v>0</v>
      </c>
      <c r="L63" s="122">
        <f>L64+L80</f>
        <v>0</v>
      </c>
    </row>
    <row r="64" spans="1:12" hidden="1">
      <c r="A64" s="64">
        <v>2</v>
      </c>
      <c r="B64" s="60">
        <v>3</v>
      </c>
      <c r="C64" s="61">
        <v>1</v>
      </c>
      <c r="D64" s="61"/>
      <c r="E64" s="61"/>
      <c r="F64" s="63"/>
      <c r="G64" s="62" t="s">
        <v>59</v>
      </c>
      <c r="H64" s="7">
        <v>33</v>
      </c>
      <c r="I64" s="115">
        <f>SUM(I65+I70+I75)</f>
        <v>0</v>
      </c>
      <c r="J64" s="127">
        <f>SUM(J65+J70+J75)</f>
        <v>0</v>
      </c>
      <c r="K64" s="116">
        <f>SUM(K65+K70+K75)</f>
        <v>0</v>
      </c>
      <c r="L64" s="115">
        <f>SUM(L65+L70+L75)</f>
        <v>0</v>
      </c>
    </row>
    <row r="65" spans="1:15" hidden="1">
      <c r="A65" s="64">
        <v>2</v>
      </c>
      <c r="B65" s="60">
        <v>3</v>
      </c>
      <c r="C65" s="61">
        <v>1</v>
      </c>
      <c r="D65" s="61">
        <v>1</v>
      </c>
      <c r="E65" s="61"/>
      <c r="F65" s="63"/>
      <c r="G65" s="62" t="s">
        <v>60</v>
      </c>
      <c r="H65" s="7">
        <v>34</v>
      </c>
      <c r="I65" s="115">
        <f>I66</f>
        <v>0</v>
      </c>
      <c r="J65" s="127">
        <f>J66</f>
        <v>0</v>
      </c>
      <c r="K65" s="116">
        <f>K66</f>
        <v>0</v>
      </c>
      <c r="L65" s="115">
        <f>L66</f>
        <v>0</v>
      </c>
    </row>
    <row r="66" spans="1:15" hidden="1">
      <c r="A66" s="64">
        <v>2</v>
      </c>
      <c r="B66" s="60">
        <v>3</v>
      </c>
      <c r="C66" s="61">
        <v>1</v>
      </c>
      <c r="D66" s="61">
        <v>1</v>
      </c>
      <c r="E66" s="61">
        <v>1</v>
      </c>
      <c r="F66" s="63"/>
      <c r="G66" s="62" t="s">
        <v>60</v>
      </c>
      <c r="H66" s="7">
        <v>35</v>
      </c>
      <c r="I66" s="115">
        <f>SUM(I67:I69)</f>
        <v>0</v>
      </c>
      <c r="J66" s="127">
        <f>SUM(J67:J69)</f>
        <v>0</v>
      </c>
      <c r="K66" s="116">
        <f>SUM(K67:K69)</f>
        <v>0</v>
      </c>
      <c r="L66" s="115">
        <f>SUM(L67:L69)</f>
        <v>0</v>
      </c>
    </row>
    <row r="67" spans="1:15" ht="25.5" hidden="1" customHeight="1">
      <c r="A67" s="64">
        <v>2</v>
      </c>
      <c r="B67" s="60">
        <v>3</v>
      </c>
      <c r="C67" s="61">
        <v>1</v>
      </c>
      <c r="D67" s="61">
        <v>1</v>
      </c>
      <c r="E67" s="61">
        <v>1</v>
      </c>
      <c r="F67" s="63">
        <v>1</v>
      </c>
      <c r="G67" s="62" t="s">
        <v>61</v>
      </c>
      <c r="H67" s="7">
        <v>36</v>
      </c>
      <c r="I67" s="121">
        <v>0</v>
      </c>
      <c r="J67" s="121">
        <v>0</v>
      </c>
      <c r="K67" s="121">
        <v>0</v>
      </c>
      <c r="L67" s="121">
        <v>0</v>
      </c>
      <c r="M67" s="82"/>
      <c r="N67" s="82"/>
      <c r="O67" s="82"/>
    </row>
    <row r="68" spans="1:15" ht="25.5" hidden="1" customHeight="1">
      <c r="A68" s="64">
        <v>2</v>
      </c>
      <c r="B68" s="57">
        <v>3</v>
      </c>
      <c r="C68" s="55">
        <v>1</v>
      </c>
      <c r="D68" s="55">
        <v>1</v>
      </c>
      <c r="E68" s="55">
        <v>1</v>
      </c>
      <c r="F68" s="58">
        <v>2</v>
      </c>
      <c r="G68" s="56" t="s">
        <v>62</v>
      </c>
      <c r="H68" s="7">
        <v>37</v>
      </c>
      <c r="I68" s="119">
        <v>0</v>
      </c>
      <c r="J68" s="119">
        <v>0</v>
      </c>
      <c r="K68" s="119">
        <v>0</v>
      </c>
      <c r="L68" s="119">
        <v>0</v>
      </c>
    </row>
    <row r="69" spans="1:15" hidden="1">
      <c r="A69" s="60">
        <v>2</v>
      </c>
      <c r="B69" s="61">
        <v>3</v>
      </c>
      <c r="C69" s="61">
        <v>1</v>
      </c>
      <c r="D69" s="61">
        <v>1</v>
      </c>
      <c r="E69" s="61">
        <v>1</v>
      </c>
      <c r="F69" s="63">
        <v>3</v>
      </c>
      <c r="G69" s="62" t="s">
        <v>63</v>
      </c>
      <c r="H69" s="7">
        <v>38</v>
      </c>
      <c r="I69" s="121">
        <v>0</v>
      </c>
      <c r="J69" s="121">
        <v>0</v>
      </c>
      <c r="K69" s="121">
        <v>0</v>
      </c>
      <c r="L69" s="121">
        <v>0</v>
      </c>
    </row>
    <row r="70" spans="1:15" ht="25.5" hidden="1" customHeight="1">
      <c r="A70" s="57">
        <v>2</v>
      </c>
      <c r="B70" s="55">
        <v>3</v>
      </c>
      <c r="C70" s="55">
        <v>1</v>
      </c>
      <c r="D70" s="55">
        <v>2</v>
      </c>
      <c r="E70" s="55"/>
      <c r="F70" s="58"/>
      <c r="G70" s="56" t="s">
        <v>64</v>
      </c>
      <c r="H70" s="7">
        <v>39</v>
      </c>
      <c r="I70" s="122">
        <f>I71</f>
        <v>0</v>
      </c>
      <c r="J70" s="128">
        <f>J71</f>
        <v>0</v>
      </c>
      <c r="K70" s="123">
        <f>K71</f>
        <v>0</v>
      </c>
      <c r="L70" s="123">
        <f>L71</f>
        <v>0</v>
      </c>
    </row>
    <row r="71" spans="1:15" ht="25.5" hidden="1" customHeight="1">
      <c r="A71" s="68">
        <v>2</v>
      </c>
      <c r="B71" s="69">
        <v>3</v>
      </c>
      <c r="C71" s="69">
        <v>1</v>
      </c>
      <c r="D71" s="69">
        <v>2</v>
      </c>
      <c r="E71" s="69">
        <v>1</v>
      </c>
      <c r="F71" s="71"/>
      <c r="G71" s="56" t="s">
        <v>64</v>
      </c>
      <c r="H71" s="7">
        <v>40</v>
      </c>
      <c r="I71" s="118">
        <f>SUM(I72:I74)</f>
        <v>0</v>
      </c>
      <c r="J71" s="129">
        <f>SUM(J72:J74)</f>
        <v>0</v>
      </c>
      <c r="K71" s="117">
        <f>SUM(K72:K74)</f>
        <v>0</v>
      </c>
      <c r="L71" s="116">
        <f>SUM(L72:L74)</f>
        <v>0</v>
      </c>
    </row>
    <row r="72" spans="1:15" ht="25.5" hidden="1" customHeight="1">
      <c r="A72" s="60">
        <v>2</v>
      </c>
      <c r="B72" s="61">
        <v>3</v>
      </c>
      <c r="C72" s="61">
        <v>1</v>
      </c>
      <c r="D72" s="61">
        <v>2</v>
      </c>
      <c r="E72" s="61">
        <v>1</v>
      </c>
      <c r="F72" s="63">
        <v>1</v>
      </c>
      <c r="G72" s="64" t="s">
        <v>61</v>
      </c>
      <c r="H72" s="7">
        <v>41</v>
      </c>
      <c r="I72" s="121">
        <v>0</v>
      </c>
      <c r="J72" s="121">
        <v>0</v>
      </c>
      <c r="K72" s="121">
        <v>0</v>
      </c>
      <c r="L72" s="121">
        <v>0</v>
      </c>
      <c r="M72" s="82"/>
      <c r="N72" s="82"/>
      <c r="O72" s="82"/>
    </row>
    <row r="73" spans="1:15" ht="25.5" hidden="1" customHeight="1">
      <c r="A73" s="60">
        <v>2</v>
      </c>
      <c r="B73" s="61">
        <v>3</v>
      </c>
      <c r="C73" s="61">
        <v>1</v>
      </c>
      <c r="D73" s="61">
        <v>2</v>
      </c>
      <c r="E73" s="61">
        <v>1</v>
      </c>
      <c r="F73" s="63">
        <v>2</v>
      </c>
      <c r="G73" s="64" t="s">
        <v>62</v>
      </c>
      <c r="H73" s="7">
        <v>42</v>
      </c>
      <c r="I73" s="121">
        <v>0</v>
      </c>
      <c r="J73" s="121">
        <v>0</v>
      </c>
      <c r="K73" s="121">
        <v>0</v>
      </c>
      <c r="L73" s="121">
        <v>0</v>
      </c>
    </row>
    <row r="74" spans="1:15" hidden="1">
      <c r="A74" s="60">
        <v>2</v>
      </c>
      <c r="B74" s="61">
        <v>3</v>
      </c>
      <c r="C74" s="61">
        <v>1</v>
      </c>
      <c r="D74" s="61">
        <v>2</v>
      </c>
      <c r="E74" s="61">
        <v>1</v>
      </c>
      <c r="F74" s="63">
        <v>3</v>
      </c>
      <c r="G74" s="64" t="s">
        <v>63</v>
      </c>
      <c r="H74" s="7">
        <v>43</v>
      </c>
      <c r="I74" s="121">
        <v>0</v>
      </c>
      <c r="J74" s="121">
        <v>0</v>
      </c>
      <c r="K74" s="121">
        <v>0</v>
      </c>
      <c r="L74" s="121">
        <v>0</v>
      </c>
    </row>
    <row r="75" spans="1:15" ht="25.5" hidden="1" customHeight="1">
      <c r="A75" s="60">
        <v>2</v>
      </c>
      <c r="B75" s="61">
        <v>3</v>
      </c>
      <c r="C75" s="61">
        <v>1</v>
      </c>
      <c r="D75" s="61">
        <v>3</v>
      </c>
      <c r="E75" s="61"/>
      <c r="F75" s="63"/>
      <c r="G75" s="64" t="s">
        <v>65</v>
      </c>
      <c r="H75" s="7">
        <v>44</v>
      </c>
      <c r="I75" s="115">
        <f>I76</f>
        <v>0</v>
      </c>
      <c r="J75" s="127">
        <f>J76</f>
        <v>0</v>
      </c>
      <c r="K75" s="116">
        <f>K76</f>
        <v>0</v>
      </c>
      <c r="L75" s="116">
        <f>L76</f>
        <v>0</v>
      </c>
    </row>
    <row r="76" spans="1:15" ht="25.5" hidden="1" customHeight="1">
      <c r="A76" s="60">
        <v>2</v>
      </c>
      <c r="B76" s="61">
        <v>3</v>
      </c>
      <c r="C76" s="61">
        <v>1</v>
      </c>
      <c r="D76" s="61">
        <v>3</v>
      </c>
      <c r="E76" s="61">
        <v>1</v>
      </c>
      <c r="F76" s="63"/>
      <c r="G76" s="64" t="s">
        <v>66</v>
      </c>
      <c r="H76" s="7">
        <v>45</v>
      </c>
      <c r="I76" s="115">
        <f>SUM(I77:I79)</f>
        <v>0</v>
      </c>
      <c r="J76" s="127">
        <f>SUM(J77:J79)</f>
        <v>0</v>
      </c>
      <c r="K76" s="116">
        <f>SUM(K77:K79)</f>
        <v>0</v>
      </c>
      <c r="L76" s="116">
        <f>SUM(L77:L79)</f>
        <v>0</v>
      </c>
    </row>
    <row r="77" spans="1:15" hidden="1">
      <c r="A77" s="57">
        <v>2</v>
      </c>
      <c r="B77" s="55">
        <v>3</v>
      </c>
      <c r="C77" s="55">
        <v>1</v>
      </c>
      <c r="D77" s="55">
        <v>3</v>
      </c>
      <c r="E77" s="55">
        <v>1</v>
      </c>
      <c r="F77" s="58">
        <v>1</v>
      </c>
      <c r="G77" s="73" t="s">
        <v>67</v>
      </c>
      <c r="H77" s="7">
        <v>46</v>
      </c>
      <c r="I77" s="119">
        <v>0</v>
      </c>
      <c r="J77" s="119">
        <v>0</v>
      </c>
      <c r="K77" s="119">
        <v>0</v>
      </c>
      <c r="L77" s="119">
        <v>0</v>
      </c>
    </row>
    <row r="78" spans="1:15" hidden="1">
      <c r="A78" s="60">
        <v>2</v>
      </c>
      <c r="B78" s="61">
        <v>3</v>
      </c>
      <c r="C78" s="61">
        <v>1</v>
      </c>
      <c r="D78" s="61">
        <v>3</v>
      </c>
      <c r="E78" s="61">
        <v>1</v>
      </c>
      <c r="F78" s="63">
        <v>2</v>
      </c>
      <c r="G78" s="64" t="s">
        <v>68</v>
      </c>
      <c r="H78" s="7">
        <v>47</v>
      </c>
      <c r="I78" s="121">
        <v>0</v>
      </c>
      <c r="J78" s="121">
        <v>0</v>
      </c>
      <c r="K78" s="121">
        <v>0</v>
      </c>
      <c r="L78" s="121">
        <v>0</v>
      </c>
    </row>
    <row r="79" spans="1:15" hidden="1">
      <c r="A79" s="57">
        <v>2</v>
      </c>
      <c r="B79" s="55">
        <v>3</v>
      </c>
      <c r="C79" s="55">
        <v>1</v>
      </c>
      <c r="D79" s="55">
        <v>3</v>
      </c>
      <c r="E79" s="55">
        <v>1</v>
      </c>
      <c r="F79" s="58">
        <v>3</v>
      </c>
      <c r="G79" s="73" t="s">
        <v>69</v>
      </c>
      <c r="H79" s="7">
        <v>48</v>
      </c>
      <c r="I79" s="119">
        <v>0</v>
      </c>
      <c r="J79" s="119">
        <v>0</v>
      </c>
      <c r="K79" s="119">
        <v>0</v>
      </c>
      <c r="L79" s="119">
        <v>0</v>
      </c>
    </row>
    <row r="80" spans="1:15" hidden="1">
      <c r="A80" s="57">
        <v>2</v>
      </c>
      <c r="B80" s="55">
        <v>3</v>
      </c>
      <c r="C80" s="55">
        <v>2</v>
      </c>
      <c r="D80" s="55"/>
      <c r="E80" s="55"/>
      <c r="F80" s="58"/>
      <c r="G80" s="73" t="s">
        <v>70</v>
      </c>
      <c r="H80" s="7">
        <v>49</v>
      </c>
      <c r="I80" s="115">
        <f t="shared" ref="I80:L81" si="3">I81</f>
        <v>0</v>
      </c>
      <c r="J80" s="115">
        <f t="shared" si="3"/>
        <v>0</v>
      </c>
      <c r="K80" s="115">
        <f t="shared" si="3"/>
        <v>0</v>
      </c>
      <c r="L80" s="115">
        <f t="shared" si="3"/>
        <v>0</v>
      </c>
    </row>
    <row r="81" spans="1:12" hidden="1">
      <c r="A81" s="57">
        <v>2</v>
      </c>
      <c r="B81" s="55">
        <v>3</v>
      </c>
      <c r="C81" s="55">
        <v>2</v>
      </c>
      <c r="D81" s="55">
        <v>1</v>
      </c>
      <c r="E81" s="55"/>
      <c r="F81" s="58"/>
      <c r="G81" s="73" t="s">
        <v>70</v>
      </c>
      <c r="H81" s="7">
        <v>50</v>
      </c>
      <c r="I81" s="115">
        <f t="shared" si="3"/>
        <v>0</v>
      </c>
      <c r="J81" s="115">
        <f t="shared" si="3"/>
        <v>0</v>
      </c>
      <c r="K81" s="115">
        <f t="shared" si="3"/>
        <v>0</v>
      </c>
      <c r="L81" s="115">
        <f t="shared" si="3"/>
        <v>0</v>
      </c>
    </row>
    <row r="82" spans="1:12" hidden="1">
      <c r="A82" s="57">
        <v>2</v>
      </c>
      <c r="B82" s="55">
        <v>3</v>
      </c>
      <c r="C82" s="55">
        <v>2</v>
      </c>
      <c r="D82" s="55">
        <v>1</v>
      </c>
      <c r="E82" s="55">
        <v>1</v>
      </c>
      <c r="F82" s="58"/>
      <c r="G82" s="73" t="s">
        <v>70</v>
      </c>
      <c r="H82" s="7">
        <v>51</v>
      </c>
      <c r="I82" s="115">
        <f>SUM(I83)</f>
        <v>0</v>
      </c>
      <c r="J82" s="115">
        <f>SUM(J83)</f>
        <v>0</v>
      </c>
      <c r="K82" s="115">
        <f>SUM(K83)</f>
        <v>0</v>
      </c>
      <c r="L82" s="115">
        <f>SUM(L83)</f>
        <v>0</v>
      </c>
    </row>
    <row r="83" spans="1:12" hidden="1">
      <c r="A83" s="57">
        <v>2</v>
      </c>
      <c r="B83" s="55">
        <v>3</v>
      </c>
      <c r="C83" s="55">
        <v>2</v>
      </c>
      <c r="D83" s="55">
        <v>1</v>
      </c>
      <c r="E83" s="55">
        <v>1</v>
      </c>
      <c r="F83" s="58">
        <v>1</v>
      </c>
      <c r="G83" s="73" t="s">
        <v>70</v>
      </c>
      <c r="H83" s="7">
        <v>52</v>
      </c>
      <c r="I83" s="121">
        <v>0</v>
      </c>
      <c r="J83" s="121">
        <v>0</v>
      </c>
      <c r="K83" s="121">
        <v>0</v>
      </c>
      <c r="L83" s="121">
        <v>0</v>
      </c>
    </row>
    <row r="84" spans="1:12" hidden="1">
      <c r="A84" s="49">
        <v>2</v>
      </c>
      <c r="B84" s="50">
        <v>4</v>
      </c>
      <c r="C84" s="50"/>
      <c r="D84" s="50"/>
      <c r="E84" s="50"/>
      <c r="F84" s="52"/>
      <c r="G84" s="83" t="s">
        <v>71</v>
      </c>
      <c r="H84" s="7">
        <v>53</v>
      </c>
      <c r="I84" s="115">
        <f t="shared" ref="I84:L86" si="4">I85</f>
        <v>0</v>
      </c>
      <c r="J84" s="127">
        <f t="shared" si="4"/>
        <v>0</v>
      </c>
      <c r="K84" s="116">
        <f t="shared" si="4"/>
        <v>0</v>
      </c>
      <c r="L84" s="116">
        <f t="shared" si="4"/>
        <v>0</v>
      </c>
    </row>
    <row r="85" spans="1:12" hidden="1">
      <c r="A85" s="60">
        <v>2</v>
      </c>
      <c r="B85" s="61">
        <v>4</v>
      </c>
      <c r="C85" s="61">
        <v>1</v>
      </c>
      <c r="D85" s="61"/>
      <c r="E85" s="61"/>
      <c r="F85" s="63"/>
      <c r="G85" s="64" t="s">
        <v>72</v>
      </c>
      <c r="H85" s="7">
        <v>54</v>
      </c>
      <c r="I85" s="115">
        <f t="shared" si="4"/>
        <v>0</v>
      </c>
      <c r="J85" s="127">
        <f t="shared" si="4"/>
        <v>0</v>
      </c>
      <c r="K85" s="116">
        <f t="shared" si="4"/>
        <v>0</v>
      </c>
      <c r="L85" s="116">
        <f t="shared" si="4"/>
        <v>0</v>
      </c>
    </row>
    <row r="86" spans="1:12" hidden="1">
      <c r="A86" s="60">
        <v>2</v>
      </c>
      <c r="B86" s="61">
        <v>4</v>
      </c>
      <c r="C86" s="61">
        <v>1</v>
      </c>
      <c r="D86" s="61">
        <v>1</v>
      </c>
      <c r="E86" s="61"/>
      <c r="F86" s="63"/>
      <c r="G86" s="64" t="s">
        <v>72</v>
      </c>
      <c r="H86" s="7">
        <v>55</v>
      </c>
      <c r="I86" s="115">
        <f t="shared" si="4"/>
        <v>0</v>
      </c>
      <c r="J86" s="127">
        <f t="shared" si="4"/>
        <v>0</v>
      </c>
      <c r="K86" s="116">
        <f t="shared" si="4"/>
        <v>0</v>
      </c>
      <c r="L86" s="116">
        <f t="shared" si="4"/>
        <v>0</v>
      </c>
    </row>
    <row r="87" spans="1:12" hidden="1">
      <c r="A87" s="60">
        <v>2</v>
      </c>
      <c r="B87" s="61">
        <v>4</v>
      </c>
      <c r="C87" s="61">
        <v>1</v>
      </c>
      <c r="D87" s="61">
        <v>1</v>
      </c>
      <c r="E87" s="61">
        <v>1</v>
      </c>
      <c r="F87" s="63"/>
      <c r="G87" s="64" t="s">
        <v>72</v>
      </c>
      <c r="H87" s="7">
        <v>56</v>
      </c>
      <c r="I87" s="115">
        <f>SUM(I88:I90)</f>
        <v>0</v>
      </c>
      <c r="J87" s="127">
        <f>SUM(J88:J90)</f>
        <v>0</v>
      </c>
      <c r="K87" s="116">
        <f>SUM(K88:K90)</f>
        <v>0</v>
      </c>
      <c r="L87" s="116">
        <f>SUM(L88:L90)</f>
        <v>0</v>
      </c>
    </row>
    <row r="88" spans="1:12" hidden="1">
      <c r="A88" s="60">
        <v>2</v>
      </c>
      <c r="B88" s="61">
        <v>4</v>
      </c>
      <c r="C88" s="61">
        <v>1</v>
      </c>
      <c r="D88" s="61">
        <v>1</v>
      </c>
      <c r="E88" s="61">
        <v>1</v>
      </c>
      <c r="F88" s="63">
        <v>1</v>
      </c>
      <c r="G88" s="64" t="s">
        <v>73</v>
      </c>
      <c r="H88" s="7">
        <v>57</v>
      </c>
      <c r="I88" s="121">
        <v>0</v>
      </c>
      <c r="J88" s="121">
        <v>0</v>
      </c>
      <c r="K88" s="121">
        <v>0</v>
      </c>
      <c r="L88" s="121">
        <v>0</v>
      </c>
    </row>
    <row r="89" spans="1:12" hidden="1">
      <c r="A89" s="60">
        <v>2</v>
      </c>
      <c r="B89" s="60">
        <v>4</v>
      </c>
      <c r="C89" s="60">
        <v>1</v>
      </c>
      <c r="D89" s="61">
        <v>1</v>
      </c>
      <c r="E89" s="61">
        <v>1</v>
      </c>
      <c r="F89" s="84">
        <v>2</v>
      </c>
      <c r="G89" s="62" t="s">
        <v>74</v>
      </c>
      <c r="H89" s="7">
        <v>58</v>
      </c>
      <c r="I89" s="121">
        <v>0</v>
      </c>
      <c r="J89" s="121">
        <v>0</v>
      </c>
      <c r="K89" s="121">
        <v>0</v>
      </c>
      <c r="L89" s="121">
        <v>0</v>
      </c>
    </row>
    <row r="90" spans="1:12" hidden="1">
      <c r="A90" s="60">
        <v>2</v>
      </c>
      <c r="B90" s="61">
        <v>4</v>
      </c>
      <c r="C90" s="60">
        <v>1</v>
      </c>
      <c r="D90" s="61">
        <v>1</v>
      </c>
      <c r="E90" s="61">
        <v>1</v>
      </c>
      <c r="F90" s="84">
        <v>3</v>
      </c>
      <c r="G90" s="62" t="s">
        <v>75</v>
      </c>
      <c r="H90" s="7">
        <v>59</v>
      </c>
      <c r="I90" s="121">
        <v>0</v>
      </c>
      <c r="J90" s="121">
        <v>0</v>
      </c>
      <c r="K90" s="121">
        <v>0</v>
      </c>
      <c r="L90" s="121">
        <v>0</v>
      </c>
    </row>
    <row r="91" spans="1:12" hidden="1">
      <c r="A91" s="49">
        <v>2</v>
      </c>
      <c r="B91" s="50">
        <v>5</v>
      </c>
      <c r="C91" s="49"/>
      <c r="D91" s="50"/>
      <c r="E91" s="50"/>
      <c r="F91" s="85"/>
      <c r="G91" s="51" t="s">
        <v>76</v>
      </c>
      <c r="H91" s="7">
        <v>60</v>
      </c>
      <c r="I91" s="115">
        <f>SUM(I92+I97+I102)</f>
        <v>0</v>
      </c>
      <c r="J91" s="127">
        <f>SUM(J92+J97+J102)</f>
        <v>0</v>
      </c>
      <c r="K91" s="116">
        <f>SUM(K92+K97+K102)</f>
        <v>0</v>
      </c>
      <c r="L91" s="116">
        <f>SUM(L92+L97+L102)</f>
        <v>0</v>
      </c>
    </row>
    <row r="92" spans="1:12" hidden="1">
      <c r="A92" s="57">
        <v>2</v>
      </c>
      <c r="B92" s="55">
        <v>5</v>
      </c>
      <c r="C92" s="57">
        <v>1</v>
      </c>
      <c r="D92" s="55"/>
      <c r="E92" s="55"/>
      <c r="F92" s="86"/>
      <c r="G92" s="56" t="s">
        <v>77</v>
      </c>
      <c r="H92" s="7">
        <v>61</v>
      </c>
      <c r="I92" s="122">
        <f t="shared" ref="I92:L93" si="5">I93</f>
        <v>0</v>
      </c>
      <c r="J92" s="128">
        <f t="shared" si="5"/>
        <v>0</v>
      </c>
      <c r="K92" s="123">
        <f t="shared" si="5"/>
        <v>0</v>
      </c>
      <c r="L92" s="123">
        <f t="shared" si="5"/>
        <v>0</v>
      </c>
    </row>
    <row r="93" spans="1:12" hidden="1">
      <c r="A93" s="60">
        <v>2</v>
      </c>
      <c r="B93" s="61">
        <v>5</v>
      </c>
      <c r="C93" s="60">
        <v>1</v>
      </c>
      <c r="D93" s="61">
        <v>1</v>
      </c>
      <c r="E93" s="61"/>
      <c r="F93" s="84"/>
      <c r="G93" s="62" t="s">
        <v>77</v>
      </c>
      <c r="H93" s="7">
        <v>62</v>
      </c>
      <c r="I93" s="115">
        <f t="shared" si="5"/>
        <v>0</v>
      </c>
      <c r="J93" s="127">
        <f t="shared" si="5"/>
        <v>0</v>
      </c>
      <c r="K93" s="116">
        <f t="shared" si="5"/>
        <v>0</v>
      </c>
      <c r="L93" s="116">
        <f t="shared" si="5"/>
        <v>0</v>
      </c>
    </row>
    <row r="94" spans="1:12" hidden="1">
      <c r="A94" s="60">
        <v>2</v>
      </c>
      <c r="B94" s="61">
        <v>5</v>
      </c>
      <c r="C94" s="60">
        <v>1</v>
      </c>
      <c r="D94" s="61">
        <v>1</v>
      </c>
      <c r="E94" s="61">
        <v>1</v>
      </c>
      <c r="F94" s="84"/>
      <c r="G94" s="62" t="s">
        <v>77</v>
      </c>
      <c r="H94" s="7">
        <v>63</v>
      </c>
      <c r="I94" s="115">
        <f>SUM(I95:I96)</f>
        <v>0</v>
      </c>
      <c r="J94" s="127">
        <f>SUM(J95:J96)</f>
        <v>0</v>
      </c>
      <c r="K94" s="116">
        <f>SUM(K95:K96)</f>
        <v>0</v>
      </c>
      <c r="L94" s="116">
        <f>SUM(L95:L96)</f>
        <v>0</v>
      </c>
    </row>
    <row r="95" spans="1:12" ht="25.5" hidden="1" customHeight="1">
      <c r="A95" s="60">
        <v>2</v>
      </c>
      <c r="B95" s="61">
        <v>5</v>
      </c>
      <c r="C95" s="60">
        <v>1</v>
      </c>
      <c r="D95" s="61">
        <v>1</v>
      </c>
      <c r="E95" s="61">
        <v>1</v>
      </c>
      <c r="F95" s="84">
        <v>1</v>
      </c>
      <c r="G95" s="62" t="s">
        <v>78</v>
      </c>
      <c r="H95" s="7">
        <v>64</v>
      </c>
      <c r="I95" s="121">
        <v>0</v>
      </c>
      <c r="J95" s="121">
        <v>0</v>
      </c>
      <c r="K95" s="121">
        <v>0</v>
      </c>
      <c r="L95" s="121">
        <v>0</v>
      </c>
    </row>
    <row r="96" spans="1:12" ht="25.5" hidden="1" customHeight="1">
      <c r="A96" s="60">
        <v>2</v>
      </c>
      <c r="B96" s="61">
        <v>5</v>
      </c>
      <c r="C96" s="60">
        <v>1</v>
      </c>
      <c r="D96" s="61">
        <v>1</v>
      </c>
      <c r="E96" s="61">
        <v>1</v>
      </c>
      <c r="F96" s="84">
        <v>2</v>
      </c>
      <c r="G96" s="62" t="s">
        <v>79</v>
      </c>
      <c r="H96" s="7">
        <v>65</v>
      </c>
      <c r="I96" s="121">
        <v>0</v>
      </c>
      <c r="J96" s="121">
        <v>0</v>
      </c>
      <c r="K96" s="121">
        <v>0</v>
      </c>
      <c r="L96" s="121">
        <v>0</v>
      </c>
    </row>
    <row r="97" spans="1:19" hidden="1">
      <c r="A97" s="60">
        <v>2</v>
      </c>
      <c r="B97" s="61">
        <v>5</v>
      </c>
      <c r="C97" s="60">
        <v>2</v>
      </c>
      <c r="D97" s="61"/>
      <c r="E97" s="61"/>
      <c r="F97" s="84"/>
      <c r="G97" s="62" t="s">
        <v>80</v>
      </c>
      <c r="H97" s="7">
        <v>66</v>
      </c>
      <c r="I97" s="115">
        <f t="shared" ref="I97:L98" si="6">I98</f>
        <v>0</v>
      </c>
      <c r="J97" s="127">
        <f t="shared" si="6"/>
        <v>0</v>
      </c>
      <c r="K97" s="116">
        <f t="shared" si="6"/>
        <v>0</v>
      </c>
      <c r="L97" s="115">
        <f t="shared" si="6"/>
        <v>0</v>
      </c>
    </row>
    <row r="98" spans="1:19" hidden="1">
      <c r="A98" s="64">
        <v>2</v>
      </c>
      <c r="B98" s="60">
        <v>5</v>
      </c>
      <c r="C98" s="61">
        <v>2</v>
      </c>
      <c r="D98" s="62">
        <v>1</v>
      </c>
      <c r="E98" s="60"/>
      <c r="F98" s="84"/>
      <c r="G98" s="62" t="s">
        <v>80</v>
      </c>
      <c r="H98" s="7">
        <v>67</v>
      </c>
      <c r="I98" s="115">
        <f t="shared" si="6"/>
        <v>0</v>
      </c>
      <c r="J98" s="127">
        <f t="shared" si="6"/>
        <v>0</v>
      </c>
      <c r="K98" s="116">
        <f t="shared" si="6"/>
        <v>0</v>
      </c>
      <c r="L98" s="115">
        <f t="shared" si="6"/>
        <v>0</v>
      </c>
    </row>
    <row r="99" spans="1:19" hidden="1">
      <c r="A99" s="64">
        <v>2</v>
      </c>
      <c r="B99" s="60">
        <v>5</v>
      </c>
      <c r="C99" s="61">
        <v>2</v>
      </c>
      <c r="D99" s="62">
        <v>1</v>
      </c>
      <c r="E99" s="60">
        <v>1</v>
      </c>
      <c r="F99" s="84"/>
      <c r="G99" s="62" t="s">
        <v>80</v>
      </c>
      <c r="H99" s="7">
        <v>68</v>
      </c>
      <c r="I99" s="115">
        <f>SUM(I100:I101)</f>
        <v>0</v>
      </c>
      <c r="J99" s="127">
        <f>SUM(J100:J101)</f>
        <v>0</v>
      </c>
      <c r="K99" s="116">
        <f>SUM(K100:K101)</f>
        <v>0</v>
      </c>
      <c r="L99" s="115">
        <f>SUM(L100:L101)</f>
        <v>0</v>
      </c>
    </row>
    <row r="100" spans="1:19" ht="25.5" hidden="1" customHeight="1">
      <c r="A100" s="64">
        <v>2</v>
      </c>
      <c r="B100" s="60">
        <v>5</v>
      </c>
      <c r="C100" s="61">
        <v>2</v>
      </c>
      <c r="D100" s="62">
        <v>1</v>
      </c>
      <c r="E100" s="60">
        <v>1</v>
      </c>
      <c r="F100" s="84">
        <v>1</v>
      </c>
      <c r="G100" s="62" t="s">
        <v>81</v>
      </c>
      <c r="H100" s="7">
        <v>69</v>
      </c>
      <c r="I100" s="121">
        <v>0</v>
      </c>
      <c r="J100" s="121">
        <v>0</v>
      </c>
      <c r="K100" s="121">
        <v>0</v>
      </c>
      <c r="L100" s="121">
        <v>0</v>
      </c>
    </row>
    <row r="101" spans="1:19" ht="25.5" hidden="1" customHeight="1">
      <c r="A101" s="64">
        <v>2</v>
      </c>
      <c r="B101" s="60">
        <v>5</v>
      </c>
      <c r="C101" s="61">
        <v>2</v>
      </c>
      <c r="D101" s="62">
        <v>1</v>
      </c>
      <c r="E101" s="60">
        <v>1</v>
      </c>
      <c r="F101" s="84">
        <v>2</v>
      </c>
      <c r="G101" s="62" t="s">
        <v>82</v>
      </c>
      <c r="H101" s="7">
        <v>70</v>
      </c>
      <c r="I101" s="121">
        <v>0</v>
      </c>
      <c r="J101" s="121">
        <v>0</v>
      </c>
      <c r="K101" s="121">
        <v>0</v>
      </c>
      <c r="L101" s="121">
        <v>0</v>
      </c>
    </row>
    <row r="102" spans="1:19" ht="25.5" hidden="1" customHeight="1">
      <c r="A102" s="64">
        <v>2</v>
      </c>
      <c r="B102" s="60">
        <v>5</v>
      </c>
      <c r="C102" s="61">
        <v>3</v>
      </c>
      <c r="D102" s="62"/>
      <c r="E102" s="60"/>
      <c r="F102" s="84"/>
      <c r="G102" s="62" t="s">
        <v>83</v>
      </c>
      <c r="H102" s="7">
        <v>71</v>
      </c>
      <c r="I102" s="115">
        <f>I103+I107</f>
        <v>0</v>
      </c>
      <c r="J102" s="115">
        <f>J103+J107</f>
        <v>0</v>
      </c>
      <c r="K102" s="115">
        <f>K103+K107</f>
        <v>0</v>
      </c>
      <c r="L102" s="115">
        <f>L103+L107</f>
        <v>0</v>
      </c>
    </row>
    <row r="103" spans="1:19" ht="25.5" hidden="1" customHeight="1">
      <c r="A103" s="64">
        <v>2</v>
      </c>
      <c r="B103" s="60">
        <v>5</v>
      </c>
      <c r="C103" s="61">
        <v>3</v>
      </c>
      <c r="D103" s="62">
        <v>1</v>
      </c>
      <c r="E103" s="60"/>
      <c r="F103" s="84"/>
      <c r="G103" s="62" t="s">
        <v>84</v>
      </c>
      <c r="H103" s="7">
        <v>72</v>
      </c>
      <c r="I103" s="115">
        <f>I104</f>
        <v>0</v>
      </c>
      <c r="J103" s="127">
        <f>J104</f>
        <v>0</v>
      </c>
      <c r="K103" s="116">
        <f>K104</f>
        <v>0</v>
      </c>
      <c r="L103" s="115">
        <f>L104</f>
        <v>0</v>
      </c>
    </row>
    <row r="104" spans="1:19" ht="25.5" hidden="1" customHeight="1">
      <c r="A104" s="67">
        <v>2</v>
      </c>
      <c r="B104" s="68">
        <v>5</v>
      </c>
      <c r="C104" s="69">
        <v>3</v>
      </c>
      <c r="D104" s="70">
        <v>1</v>
      </c>
      <c r="E104" s="68">
        <v>1</v>
      </c>
      <c r="F104" s="87"/>
      <c r="G104" s="70" t="s">
        <v>84</v>
      </c>
      <c r="H104" s="7">
        <v>73</v>
      </c>
      <c r="I104" s="118">
        <f>SUM(I105:I106)</f>
        <v>0</v>
      </c>
      <c r="J104" s="129">
        <f>SUM(J105:J106)</f>
        <v>0</v>
      </c>
      <c r="K104" s="117">
        <f>SUM(K105:K106)</f>
        <v>0</v>
      </c>
      <c r="L104" s="118">
        <f>SUM(L105:L106)</f>
        <v>0</v>
      </c>
    </row>
    <row r="105" spans="1:19" ht="25.5" hidden="1" customHeight="1">
      <c r="A105" s="64">
        <v>2</v>
      </c>
      <c r="B105" s="60">
        <v>5</v>
      </c>
      <c r="C105" s="61">
        <v>3</v>
      </c>
      <c r="D105" s="62">
        <v>1</v>
      </c>
      <c r="E105" s="60">
        <v>1</v>
      </c>
      <c r="F105" s="84">
        <v>1</v>
      </c>
      <c r="G105" s="62" t="s">
        <v>84</v>
      </c>
      <c r="H105" s="7">
        <v>74</v>
      </c>
      <c r="I105" s="121">
        <v>0</v>
      </c>
      <c r="J105" s="121">
        <v>0</v>
      </c>
      <c r="K105" s="121">
        <v>0</v>
      </c>
      <c r="L105" s="121">
        <v>0</v>
      </c>
    </row>
    <row r="106" spans="1:19" ht="25.5" hidden="1" customHeight="1">
      <c r="A106" s="67">
        <v>2</v>
      </c>
      <c r="B106" s="68">
        <v>5</v>
      </c>
      <c r="C106" s="69">
        <v>3</v>
      </c>
      <c r="D106" s="70">
        <v>1</v>
      </c>
      <c r="E106" s="68">
        <v>1</v>
      </c>
      <c r="F106" s="87">
        <v>2</v>
      </c>
      <c r="G106" s="70" t="s">
        <v>85</v>
      </c>
      <c r="H106" s="7">
        <v>75</v>
      </c>
      <c r="I106" s="121">
        <v>0</v>
      </c>
      <c r="J106" s="121">
        <v>0</v>
      </c>
      <c r="K106" s="121">
        <v>0</v>
      </c>
      <c r="L106" s="121">
        <v>0</v>
      </c>
      <c r="S106" s="146"/>
    </row>
    <row r="107" spans="1:19" ht="25.5" hidden="1" customHeight="1">
      <c r="A107" s="67">
        <v>2</v>
      </c>
      <c r="B107" s="68">
        <v>5</v>
      </c>
      <c r="C107" s="69">
        <v>3</v>
      </c>
      <c r="D107" s="70">
        <v>2</v>
      </c>
      <c r="E107" s="68"/>
      <c r="F107" s="87"/>
      <c r="G107" s="70" t="s">
        <v>86</v>
      </c>
      <c r="H107" s="7">
        <v>76</v>
      </c>
      <c r="I107" s="116">
        <f>I108</f>
        <v>0</v>
      </c>
      <c r="J107" s="115">
        <f>J108</f>
        <v>0</v>
      </c>
      <c r="K107" s="115">
        <f>K108</f>
        <v>0</v>
      </c>
      <c r="L107" s="115">
        <f>L108</f>
        <v>0</v>
      </c>
    </row>
    <row r="108" spans="1:19" ht="25.5" hidden="1" customHeight="1">
      <c r="A108" s="67">
        <v>2</v>
      </c>
      <c r="B108" s="68">
        <v>5</v>
      </c>
      <c r="C108" s="69">
        <v>3</v>
      </c>
      <c r="D108" s="70">
        <v>2</v>
      </c>
      <c r="E108" s="68">
        <v>1</v>
      </c>
      <c r="F108" s="87"/>
      <c r="G108" s="70" t="s">
        <v>86</v>
      </c>
      <c r="H108" s="7">
        <v>77</v>
      </c>
      <c r="I108" s="118">
        <f>SUM(I109:I110)</f>
        <v>0</v>
      </c>
      <c r="J108" s="118">
        <f>SUM(J109:J110)</f>
        <v>0</v>
      </c>
      <c r="K108" s="118">
        <f>SUM(K109:K110)</f>
        <v>0</v>
      </c>
      <c r="L108" s="118">
        <f>SUM(L109:L110)</f>
        <v>0</v>
      </c>
    </row>
    <row r="109" spans="1:19" ht="25.5" hidden="1" customHeight="1">
      <c r="A109" s="67">
        <v>2</v>
      </c>
      <c r="B109" s="68">
        <v>5</v>
      </c>
      <c r="C109" s="69">
        <v>3</v>
      </c>
      <c r="D109" s="70">
        <v>2</v>
      </c>
      <c r="E109" s="68">
        <v>1</v>
      </c>
      <c r="F109" s="87">
        <v>1</v>
      </c>
      <c r="G109" s="70" t="s">
        <v>86</v>
      </c>
      <c r="H109" s="7">
        <v>78</v>
      </c>
      <c r="I109" s="121">
        <v>0</v>
      </c>
      <c r="J109" s="121">
        <v>0</v>
      </c>
      <c r="K109" s="121">
        <v>0</v>
      </c>
      <c r="L109" s="121">
        <v>0</v>
      </c>
    </row>
    <row r="110" spans="1:19" hidden="1">
      <c r="A110" s="67">
        <v>2</v>
      </c>
      <c r="B110" s="68">
        <v>5</v>
      </c>
      <c r="C110" s="69">
        <v>3</v>
      </c>
      <c r="D110" s="70">
        <v>2</v>
      </c>
      <c r="E110" s="68">
        <v>1</v>
      </c>
      <c r="F110" s="87">
        <v>2</v>
      </c>
      <c r="G110" s="70" t="s">
        <v>87</v>
      </c>
      <c r="H110" s="7">
        <v>79</v>
      </c>
      <c r="I110" s="121">
        <v>0</v>
      </c>
      <c r="J110" s="121">
        <v>0</v>
      </c>
      <c r="K110" s="121">
        <v>0</v>
      </c>
      <c r="L110" s="121">
        <v>0</v>
      </c>
    </row>
    <row r="111" spans="1:19" hidden="1">
      <c r="A111" s="83">
        <v>2</v>
      </c>
      <c r="B111" s="49">
        <v>6</v>
      </c>
      <c r="C111" s="50"/>
      <c r="D111" s="51"/>
      <c r="E111" s="49"/>
      <c r="F111" s="85"/>
      <c r="G111" s="88" t="s">
        <v>88</v>
      </c>
      <c r="H111" s="7">
        <v>80</v>
      </c>
      <c r="I111" s="115">
        <f>SUM(I112+I117+I121+I125+I129+I133)</f>
        <v>0</v>
      </c>
      <c r="J111" s="115">
        <f>SUM(J112+J117+J121+J125+J129+J133)</f>
        <v>0</v>
      </c>
      <c r="K111" s="115">
        <f>SUM(K112+K117+K121+K125+K129+K133)</f>
        <v>0</v>
      </c>
      <c r="L111" s="115">
        <f>SUM(L112+L117+L121+L125+L129+L133)</f>
        <v>0</v>
      </c>
    </row>
    <row r="112" spans="1:19" hidden="1">
      <c r="A112" s="67">
        <v>2</v>
      </c>
      <c r="B112" s="68">
        <v>6</v>
      </c>
      <c r="C112" s="69">
        <v>1</v>
      </c>
      <c r="D112" s="70"/>
      <c r="E112" s="68"/>
      <c r="F112" s="87"/>
      <c r="G112" s="70" t="s">
        <v>89</v>
      </c>
      <c r="H112" s="7">
        <v>81</v>
      </c>
      <c r="I112" s="118">
        <f t="shared" ref="I112:L113" si="7">I113</f>
        <v>0</v>
      </c>
      <c r="J112" s="129">
        <f t="shared" si="7"/>
        <v>0</v>
      </c>
      <c r="K112" s="117">
        <f t="shared" si="7"/>
        <v>0</v>
      </c>
      <c r="L112" s="118">
        <f t="shared" si="7"/>
        <v>0</v>
      </c>
    </row>
    <row r="113" spans="1:12" hidden="1">
      <c r="A113" s="64">
        <v>2</v>
      </c>
      <c r="B113" s="60">
        <v>6</v>
      </c>
      <c r="C113" s="61">
        <v>1</v>
      </c>
      <c r="D113" s="62">
        <v>1</v>
      </c>
      <c r="E113" s="60"/>
      <c r="F113" s="84"/>
      <c r="G113" s="62" t="s">
        <v>89</v>
      </c>
      <c r="H113" s="7">
        <v>82</v>
      </c>
      <c r="I113" s="115">
        <f t="shared" si="7"/>
        <v>0</v>
      </c>
      <c r="J113" s="127">
        <f t="shared" si="7"/>
        <v>0</v>
      </c>
      <c r="K113" s="116">
        <f t="shared" si="7"/>
        <v>0</v>
      </c>
      <c r="L113" s="115">
        <f t="shared" si="7"/>
        <v>0</v>
      </c>
    </row>
    <row r="114" spans="1:12" hidden="1">
      <c r="A114" s="64">
        <v>2</v>
      </c>
      <c r="B114" s="60">
        <v>6</v>
      </c>
      <c r="C114" s="61">
        <v>1</v>
      </c>
      <c r="D114" s="62">
        <v>1</v>
      </c>
      <c r="E114" s="60">
        <v>1</v>
      </c>
      <c r="F114" s="84"/>
      <c r="G114" s="62" t="s">
        <v>89</v>
      </c>
      <c r="H114" s="7">
        <v>83</v>
      </c>
      <c r="I114" s="115">
        <f>SUM(I115:I116)</f>
        <v>0</v>
      </c>
      <c r="J114" s="127">
        <f>SUM(J115:J116)</f>
        <v>0</v>
      </c>
      <c r="K114" s="116">
        <f>SUM(K115:K116)</f>
        <v>0</v>
      </c>
      <c r="L114" s="115">
        <f>SUM(L115:L116)</f>
        <v>0</v>
      </c>
    </row>
    <row r="115" spans="1:12" hidden="1">
      <c r="A115" s="64">
        <v>2</v>
      </c>
      <c r="B115" s="60">
        <v>6</v>
      </c>
      <c r="C115" s="61">
        <v>1</v>
      </c>
      <c r="D115" s="62">
        <v>1</v>
      </c>
      <c r="E115" s="60">
        <v>1</v>
      </c>
      <c r="F115" s="84">
        <v>1</v>
      </c>
      <c r="G115" s="62" t="s">
        <v>90</v>
      </c>
      <c r="H115" s="7">
        <v>84</v>
      </c>
      <c r="I115" s="121">
        <v>0</v>
      </c>
      <c r="J115" s="121">
        <v>0</v>
      </c>
      <c r="K115" s="121">
        <v>0</v>
      </c>
      <c r="L115" s="121">
        <v>0</v>
      </c>
    </row>
    <row r="116" spans="1:12" hidden="1">
      <c r="A116" s="73">
        <v>2</v>
      </c>
      <c r="B116" s="57">
        <v>6</v>
      </c>
      <c r="C116" s="55">
        <v>1</v>
      </c>
      <c r="D116" s="56">
        <v>1</v>
      </c>
      <c r="E116" s="57">
        <v>1</v>
      </c>
      <c r="F116" s="86">
        <v>2</v>
      </c>
      <c r="G116" s="56" t="s">
        <v>91</v>
      </c>
      <c r="H116" s="7">
        <v>85</v>
      </c>
      <c r="I116" s="119">
        <v>0</v>
      </c>
      <c r="J116" s="119">
        <v>0</v>
      </c>
      <c r="K116" s="119">
        <v>0</v>
      </c>
      <c r="L116" s="119">
        <v>0</v>
      </c>
    </row>
    <row r="117" spans="1:12" ht="25.5" hidden="1" customHeight="1">
      <c r="A117" s="64">
        <v>2</v>
      </c>
      <c r="B117" s="60">
        <v>6</v>
      </c>
      <c r="C117" s="61">
        <v>2</v>
      </c>
      <c r="D117" s="62"/>
      <c r="E117" s="60"/>
      <c r="F117" s="84"/>
      <c r="G117" s="62" t="s">
        <v>92</v>
      </c>
      <c r="H117" s="7">
        <v>86</v>
      </c>
      <c r="I117" s="115">
        <f t="shared" ref="I117:L119" si="8">I118</f>
        <v>0</v>
      </c>
      <c r="J117" s="127">
        <f t="shared" si="8"/>
        <v>0</v>
      </c>
      <c r="K117" s="116">
        <f t="shared" si="8"/>
        <v>0</v>
      </c>
      <c r="L117" s="115">
        <f t="shared" si="8"/>
        <v>0</v>
      </c>
    </row>
    <row r="118" spans="1:12" ht="25.5" hidden="1" customHeight="1">
      <c r="A118" s="64">
        <v>2</v>
      </c>
      <c r="B118" s="60">
        <v>6</v>
      </c>
      <c r="C118" s="61">
        <v>2</v>
      </c>
      <c r="D118" s="62">
        <v>1</v>
      </c>
      <c r="E118" s="60"/>
      <c r="F118" s="84"/>
      <c r="G118" s="62" t="s">
        <v>92</v>
      </c>
      <c r="H118" s="7">
        <v>87</v>
      </c>
      <c r="I118" s="115">
        <f t="shared" si="8"/>
        <v>0</v>
      </c>
      <c r="J118" s="127">
        <f t="shared" si="8"/>
        <v>0</v>
      </c>
      <c r="K118" s="116">
        <f t="shared" si="8"/>
        <v>0</v>
      </c>
      <c r="L118" s="115">
        <f t="shared" si="8"/>
        <v>0</v>
      </c>
    </row>
    <row r="119" spans="1:12" ht="25.5" hidden="1" customHeight="1">
      <c r="A119" s="64">
        <v>2</v>
      </c>
      <c r="B119" s="60">
        <v>6</v>
      </c>
      <c r="C119" s="61">
        <v>2</v>
      </c>
      <c r="D119" s="62">
        <v>1</v>
      </c>
      <c r="E119" s="60">
        <v>1</v>
      </c>
      <c r="F119" s="84"/>
      <c r="G119" s="62" t="s">
        <v>92</v>
      </c>
      <c r="H119" s="7">
        <v>88</v>
      </c>
      <c r="I119" s="130">
        <f t="shared" si="8"/>
        <v>0</v>
      </c>
      <c r="J119" s="131">
        <f t="shared" si="8"/>
        <v>0</v>
      </c>
      <c r="K119" s="132">
        <f t="shared" si="8"/>
        <v>0</v>
      </c>
      <c r="L119" s="130">
        <f t="shared" si="8"/>
        <v>0</v>
      </c>
    </row>
    <row r="120" spans="1:12" ht="25.5" hidden="1" customHeight="1">
      <c r="A120" s="64">
        <v>2</v>
      </c>
      <c r="B120" s="60">
        <v>6</v>
      </c>
      <c r="C120" s="61">
        <v>2</v>
      </c>
      <c r="D120" s="62">
        <v>1</v>
      </c>
      <c r="E120" s="60">
        <v>1</v>
      </c>
      <c r="F120" s="84">
        <v>1</v>
      </c>
      <c r="G120" s="62" t="s">
        <v>92</v>
      </c>
      <c r="H120" s="7">
        <v>89</v>
      </c>
      <c r="I120" s="121">
        <v>0</v>
      </c>
      <c r="J120" s="121">
        <v>0</v>
      </c>
      <c r="K120" s="121">
        <v>0</v>
      </c>
      <c r="L120" s="121">
        <v>0</v>
      </c>
    </row>
    <row r="121" spans="1:12" ht="25.5" hidden="1" customHeight="1">
      <c r="A121" s="73">
        <v>2</v>
      </c>
      <c r="B121" s="57">
        <v>6</v>
      </c>
      <c r="C121" s="55">
        <v>3</v>
      </c>
      <c r="D121" s="56"/>
      <c r="E121" s="57"/>
      <c r="F121" s="86"/>
      <c r="G121" s="56" t="s">
        <v>93</v>
      </c>
      <c r="H121" s="7">
        <v>90</v>
      </c>
      <c r="I121" s="122">
        <f t="shared" ref="I121:L123" si="9">I122</f>
        <v>0</v>
      </c>
      <c r="J121" s="128">
        <f t="shared" si="9"/>
        <v>0</v>
      </c>
      <c r="K121" s="123">
        <f t="shared" si="9"/>
        <v>0</v>
      </c>
      <c r="L121" s="122">
        <f t="shared" si="9"/>
        <v>0</v>
      </c>
    </row>
    <row r="122" spans="1:12" ht="25.5" hidden="1" customHeight="1">
      <c r="A122" s="64">
        <v>2</v>
      </c>
      <c r="B122" s="60">
        <v>6</v>
      </c>
      <c r="C122" s="61">
        <v>3</v>
      </c>
      <c r="D122" s="62">
        <v>1</v>
      </c>
      <c r="E122" s="60"/>
      <c r="F122" s="84"/>
      <c r="G122" s="62" t="s">
        <v>93</v>
      </c>
      <c r="H122" s="7">
        <v>91</v>
      </c>
      <c r="I122" s="115">
        <f t="shared" si="9"/>
        <v>0</v>
      </c>
      <c r="J122" s="127">
        <f t="shared" si="9"/>
        <v>0</v>
      </c>
      <c r="K122" s="116">
        <f t="shared" si="9"/>
        <v>0</v>
      </c>
      <c r="L122" s="115">
        <f t="shared" si="9"/>
        <v>0</v>
      </c>
    </row>
    <row r="123" spans="1:12" ht="25.5" hidden="1" customHeight="1">
      <c r="A123" s="64">
        <v>2</v>
      </c>
      <c r="B123" s="60">
        <v>6</v>
      </c>
      <c r="C123" s="61">
        <v>3</v>
      </c>
      <c r="D123" s="62">
        <v>1</v>
      </c>
      <c r="E123" s="60">
        <v>1</v>
      </c>
      <c r="F123" s="84"/>
      <c r="G123" s="62" t="s">
        <v>93</v>
      </c>
      <c r="H123" s="7">
        <v>92</v>
      </c>
      <c r="I123" s="115">
        <f t="shared" si="9"/>
        <v>0</v>
      </c>
      <c r="J123" s="127">
        <f t="shared" si="9"/>
        <v>0</v>
      </c>
      <c r="K123" s="116">
        <f t="shared" si="9"/>
        <v>0</v>
      </c>
      <c r="L123" s="115">
        <f t="shared" si="9"/>
        <v>0</v>
      </c>
    </row>
    <row r="124" spans="1:12" ht="25.5" hidden="1" customHeight="1">
      <c r="A124" s="64">
        <v>2</v>
      </c>
      <c r="B124" s="60">
        <v>6</v>
      </c>
      <c r="C124" s="61">
        <v>3</v>
      </c>
      <c r="D124" s="62">
        <v>1</v>
      </c>
      <c r="E124" s="60">
        <v>1</v>
      </c>
      <c r="F124" s="84">
        <v>1</v>
      </c>
      <c r="G124" s="62" t="s">
        <v>93</v>
      </c>
      <c r="H124" s="7">
        <v>93</v>
      </c>
      <c r="I124" s="121">
        <v>0</v>
      </c>
      <c r="J124" s="121">
        <v>0</v>
      </c>
      <c r="K124" s="121">
        <v>0</v>
      </c>
      <c r="L124" s="121">
        <v>0</v>
      </c>
    </row>
    <row r="125" spans="1:12" ht="25.5" hidden="1" customHeight="1">
      <c r="A125" s="73">
        <v>2</v>
      </c>
      <c r="B125" s="57">
        <v>6</v>
      </c>
      <c r="C125" s="55">
        <v>4</v>
      </c>
      <c r="D125" s="56"/>
      <c r="E125" s="57"/>
      <c r="F125" s="86"/>
      <c r="G125" s="56" t="s">
        <v>94</v>
      </c>
      <c r="H125" s="7">
        <v>94</v>
      </c>
      <c r="I125" s="122">
        <f t="shared" ref="I125:L127" si="10">I126</f>
        <v>0</v>
      </c>
      <c r="J125" s="128">
        <f t="shared" si="10"/>
        <v>0</v>
      </c>
      <c r="K125" s="123">
        <f t="shared" si="10"/>
        <v>0</v>
      </c>
      <c r="L125" s="122">
        <f t="shared" si="10"/>
        <v>0</v>
      </c>
    </row>
    <row r="126" spans="1:12" ht="25.5" hidden="1" customHeight="1">
      <c r="A126" s="64">
        <v>2</v>
      </c>
      <c r="B126" s="60">
        <v>6</v>
      </c>
      <c r="C126" s="61">
        <v>4</v>
      </c>
      <c r="D126" s="62">
        <v>1</v>
      </c>
      <c r="E126" s="60"/>
      <c r="F126" s="84"/>
      <c r="G126" s="62" t="s">
        <v>94</v>
      </c>
      <c r="H126" s="7">
        <v>95</v>
      </c>
      <c r="I126" s="115">
        <f t="shared" si="10"/>
        <v>0</v>
      </c>
      <c r="J126" s="127">
        <f t="shared" si="10"/>
        <v>0</v>
      </c>
      <c r="K126" s="116">
        <f t="shared" si="10"/>
        <v>0</v>
      </c>
      <c r="L126" s="115">
        <f t="shared" si="10"/>
        <v>0</v>
      </c>
    </row>
    <row r="127" spans="1:12" ht="25.5" hidden="1" customHeight="1">
      <c r="A127" s="64">
        <v>2</v>
      </c>
      <c r="B127" s="60">
        <v>6</v>
      </c>
      <c r="C127" s="61">
        <v>4</v>
      </c>
      <c r="D127" s="62">
        <v>1</v>
      </c>
      <c r="E127" s="60">
        <v>1</v>
      </c>
      <c r="F127" s="84"/>
      <c r="G127" s="62" t="s">
        <v>94</v>
      </c>
      <c r="H127" s="7">
        <v>96</v>
      </c>
      <c r="I127" s="115">
        <f t="shared" si="10"/>
        <v>0</v>
      </c>
      <c r="J127" s="127">
        <f t="shared" si="10"/>
        <v>0</v>
      </c>
      <c r="K127" s="116">
        <f t="shared" si="10"/>
        <v>0</v>
      </c>
      <c r="L127" s="115">
        <f t="shared" si="10"/>
        <v>0</v>
      </c>
    </row>
    <row r="128" spans="1:12" ht="25.5" hidden="1" customHeight="1">
      <c r="A128" s="64">
        <v>2</v>
      </c>
      <c r="B128" s="60">
        <v>6</v>
      </c>
      <c r="C128" s="61">
        <v>4</v>
      </c>
      <c r="D128" s="62">
        <v>1</v>
      </c>
      <c r="E128" s="60">
        <v>1</v>
      </c>
      <c r="F128" s="84">
        <v>1</v>
      </c>
      <c r="G128" s="62" t="s">
        <v>94</v>
      </c>
      <c r="H128" s="7">
        <v>97</v>
      </c>
      <c r="I128" s="121">
        <v>0</v>
      </c>
      <c r="J128" s="121">
        <v>0</v>
      </c>
      <c r="K128" s="121">
        <v>0</v>
      </c>
      <c r="L128" s="121">
        <v>0</v>
      </c>
    </row>
    <row r="129" spans="1:12" ht="25.5" hidden="1" customHeight="1">
      <c r="A129" s="67">
        <v>2</v>
      </c>
      <c r="B129" s="74">
        <v>6</v>
      </c>
      <c r="C129" s="75">
        <v>5</v>
      </c>
      <c r="D129" s="77"/>
      <c r="E129" s="74"/>
      <c r="F129" s="89"/>
      <c r="G129" s="77" t="s">
        <v>95</v>
      </c>
      <c r="H129" s="7">
        <v>98</v>
      </c>
      <c r="I129" s="124">
        <f t="shared" ref="I129:L131" si="11">I130</f>
        <v>0</v>
      </c>
      <c r="J129" s="133">
        <f t="shared" si="11"/>
        <v>0</v>
      </c>
      <c r="K129" s="125">
        <f t="shared" si="11"/>
        <v>0</v>
      </c>
      <c r="L129" s="124">
        <f t="shared" si="11"/>
        <v>0</v>
      </c>
    </row>
    <row r="130" spans="1:12" ht="25.5" hidden="1" customHeight="1">
      <c r="A130" s="64">
        <v>2</v>
      </c>
      <c r="B130" s="60">
        <v>6</v>
      </c>
      <c r="C130" s="61">
        <v>5</v>
      </c>
      <c r="D130" s="62">
        <v>1</v>
      </c>
      <c r="E130" s="60"/>
      <c r="F130" s="84"/>
      <c r="G130" s="77" t="s">
        <v>95</v>
      </c>
      <c r="H130" s="7">
        <v>99</v>
      </c>
      <c r="I130" s="115">
        <f t="shared" si="11"/>
        <v>0</v>
      </c>
      <c r="J130" s="127">
        <f t="shared" si="11"/>
        <v>0</v>
      </c>
      <c r="K130" s="116">
        <f t="shared" si="11"/>
        <v>0</v>
      </c>
      <c r="L130" s="115">
        <f t="shared" si="11"/>
        <v>0</v>
      </c>
    </row>
    <row r="131" spans="1:12" ht="25.5" hidden="1" customHeight="1">
      <c r="A131" s="64">
        <v>2</v>
      </c>
      <c r="B131" s="60">
        <v>6</v>
      </c>
      <c r="C131" s="61">
        <v>5</v>
      </c>
      <c r="D131" s="62">
        <v>1</v>
      </c>
      <c r="E131" s="60">
        <v>1</v>
      </c>
      <c r="F131" s="84"/>
      <c r="G131" s="77" t="s">
        <v>95</v>
      </c>
      <c r="H131" s="7">
        <v>100</v>
      </c>
      <c r="I131" s="115">
        <f t="shared" si="11"/>
        <v>0</v>
      </c>
      <c r="J131" s="127">
        <f t="shared" si="11"/>
        <v>0</v>
      </c>
      <c r="K131" s="116">
        <f t="shared" si="11"/>
        <v>0</v>
      </c>
      <c r="L131" s="115">
        <f t="shared" si="11"/>
        <v>0</v>
      </c>
    </row>
    <row r="132" spans="1:12" ht="25.5" hidden="1" customHeight="1">
      <c r="A132" s="60">
        <v>2</v>
      </c>
      <c r="B132" s="61">
        <v>6</v>
      </c>
      <c r="C132" s="60">
        <v>5</v>
      </c>
      <c r="D132" s="60">
        <v>1</v>
      </c>
      <c r="E132" s="62">
        <v>1</v>
      </c>
      <c r="F132" s="84">
        <v>1</v>
      </c>
      <c r="G132" s="60" t="s">
        <v>96</v>
      </c>
      <c r="H132" s="7">
        <v>101</v>
      </c>
      <c r="I132" s="121">
        <v>0</v>
      </c>
      <c r="J132" s="121">
        <v>0</v>
      </c>
      <c r="K132" s="121">
        <v>0</v>
      </c>
      <c r="L132" s="121">
        <v>0</v>
      </c>
    </row>
    <row r="133" spans="1:12" ht="26.25" hidden="1" customHeight="1">
      <c r="A133" s="64">
        <v>2</v>
      </c>
      <c r="B133" s="61">
        <v>6</v>
      </c>
      <c r="C133" s="60">
        <v>6</v>
      </c>
      <c r="D133" s="61"/>
      <c r="E133" s="62"/>
      <c r="F133" s="63"/>
      <c r="G133" s="12" t="s">
        <v>97</v>
      </c>
      <c r="H133" s="7">
        <v>102</v>
      </c>
      <c r="I133" s="116">
        <f t="shared" ref="I133:L135" si="12">I134</f>
        <v>0</v>
      </c>
      <c r="J133" s="115">
        <f t="shared" si="12"/>
        <v>0</v>
      </c>
      <c r="K133" s="115">
        <f t="shared" si="12"/>
        <v>0</v>
      </c>
      <c r="L133" s="115">
        <f t="shared" si="12"/>
        <v>0</v>
      </c>
    </row>
    <row r="134" spans="1:12" ht="26.25" hidden="1" customHeight="1">
      <c r="A134" s="64">
        <v>2</v>
      </c>
      <c r="B134" s="61">
        <v>6</v>
      </c>
      <c r="C134" s="60">
        <v>6</v>
      </c>
      <c r="D134" s="61">
        <v>1</v>
      </c>
      <c r="E134" s="62"/>
      <c r="F134" s="63"/>
      <c r="G134" s="12" t="s">
        <v>97</v>
      </c>
      <c r="H134" s="90">
        <v>103</v>
      </c>
      <c r="I134" s="115">
        <f t="shared" si="12"/>
        <v>0</v>
      </c>
      <c r="J134" s="115">
        <f t="shared" si="12"/>
        <v>0</v>
      </c>
      <c r="K134" s="115">
        <f t="shared" si="12"/>
        <v>0</v>
      </c>
      <c r="L134" s="115">
        <f t="shared" si="12"/>
        <v>0</v>
      </c>
    </row>
    <row r="135" spans="1:12" ht="26.25" hidden="1" customHeight="1">
      <c r="A135" s="64">
        <v>2</v>
      </c>
      <c r="B135" s="61">
        <v>6</v>
      </c>
      <c r="C135" s="60">
        <v>6</v>
      </c>
      <c r="D135" s="61">
        <v>1</v>
      </c>
      <c r="E135" s="62">
        <v>1</v>
      </c>
      <c r="F135" s="63"/>
      <c r="G135" s="12" t="s">
        <v>97</v>
      </c>
      <c r="H135" s="90">
        <v>104</v>
      </c>
      <c r="I135" s="115">
        <f t="shared" si="12"/>
        <v>0</v>
      </c>
      <c r="J135" s="115">
        <f t="shared" si="12"/>
        <v>0</v>
      </c>
      <c r="K135" s="115">
        <f t="shared" si="12"/>
        <v>0</v>
      </c>
      <c r="L135" s="115">
        <f t="shared" si="12"/>
        <v>0</v>
      </c>
    </row>
    <row r="136" spans="1:12" ht="26.25" hidden="1" customHeight="1">
      <c r="A136" s="64">
        <v>2</v>
      </c>
      <c r="B136" s="61">
        <v>6</v>
      </c>
      <c r="C136" s="60">
        <v>6</v>
      </c>
      <c r="D136" s="61">
        <v>1</v>
      </c>
      <c r="E136" s="62">
        <v>1</v>
      </c>
      <c r="F136" s="63">
        <v>1</v>
      </c>
      <c r="G136" s="13" t="s">
        <v>97</v>
      </c>
      <c r="H136" s="90">
        <v>105</v>
      </c>
      <c r="I136" s="121">
        <v>0</v>
      </c>
      <c r="J136" s="134">
        <v>0</v>
      </c>
      <c r="K136" s="121">
        <v>0</v>
      </c>
      <c r="L136" s="121">
        <v>0</v>
      </c>
    </row>
    <row r="137" spans="1:12">
      <c r="A137" s="83">
        <v>2</v>
      </c>
      <c r="B137" s="49">
        <v>7</v>
      </c>
      <c r="C137" s="49"/>
      <c r="D137" s="50"/>
      <c r="E137" s="50"/>
      <c r="F137" s="52"/>
      <c r="G137" s="51" t="s">
        <v>98</v>
      </c>
      <c r="H137" s="90">
        <v>106</v>
      </c>
      <c r="I137" s="116">
        <f>SUM(I138+I143+I151)</f>
        <v>35300</v>
      </c>
      <c r="J137" s="127">
        <f>SUM(J138+J143+J151)</f>
        <v>11700</v>
      </c>
      <c r="K137" s="116">
        <f>SUM(K138+K143+K151)</f>
        <v>7861.27</v>
      </c>
      <c r="L137" s="115">
        <f>SUM(L138+L143+L151)</f>
        <v>7861.27</v>
      </c>
    </row>
    <row r="138" spans="1:12" hidden="1">
      <c r="A138" s="64">
        <v>2</v>
      </c>
      <c r="B138" s="60">
        <v>7</v>
      </c>
      <c r="C138" s="60">
        <v>1</v>
      </c>
      <c r="D138" s="61"/>
      <c r="E138" s="61"/>
      <c r="F138" s="63"/>
      <c r="G138" s="62" t="s">
        <v>99</v>
      </c>
      <c r="H138" s="90">
        <v>107</v>
      </c>
      <c r="I138" s="116">
        <f t="shared" ref="I138:L139" si="13">I139</f>
        <v>0</v>
      </c>
      <c r="J138" s="127">
        <f t="shared" si="13"/>
        <v>0</v>
      </c>
      <c r="K138" s="116">
        <f t="shared" si="13"/>
        <v>0</v>
      </c>
      <c r="L138" s="115">
        <f t="shared" si="13"/>
        <v>0</v>
      </c>
    </row>
    <row r="139" spans="1:12" hidden="1">
      <c r="A139" s="64">
        <v>2</v>
      </c>
      <c r="B139" s="60">
        <v>7</v>
      </c>
      <c r="C139" s="60">
        <v>1</v>
      </c>
      <c r="D139" s="61">
        <v>1</v>
      </c>
      <c r="E139" s="61"/>
      <c r="F139" s="63"/>
      <c r="G139" s="62" t="s">
        <v>99</v>
      </c>
      <c r="H139" s="90">
        <v>108</v>
      </c>
      <c r="I139" s="116">
        <f t="shared" si="13"/>
        <v>0</v>
      </c>
      <c r="J139" s="127">
        <f t="shared" si="13"/>
        <v>0</v>
      </c>
      <c r="K139" s="116">
        <f t="shared" si="13"/>
        <v>0</v>
      </c>
      <c r="L139" s="115">
        <f t="shared" si="13"/>
        <v>0</v>
      </c>
    </row>
    <row r="140" spans="1:12" hidden="1">
      <c r="A140" s="64">
        <v>2</v>
      </c>
      <c r="B140" s="60">
        <v>7</v>
      </c>
      <c r="C140" s="60">
        <v>1</v>
      </c>
      <c r="D140" s="61">
        <v>1</v>
      </c>
      <c r="E140" s="61">
        <v>1</v>
      </c>
      <c r="F140" s="63"/>
      <c r="G140" s="62" t="s">
        <v>99</v>
      </c>
      <c r="H140" s="90">
        <v>109</v>
      </c>
      <c r="I140" s="116">
        <f>SUM(I141:I142)</f>
        <v>0</v>
      </c>
      <c r="J140" s="127">
        <f>SUM(J141:J142)</f>
        <v>0</v>
      </c>
      <c r="K140" s="116">
        <f>SUM(K141:K142)</f>
        <v>0</v>
      </c>
      <c r="L140" s="115">
        <f>SUM(L141:L142)</f>
        <v>0</v>
      </c>
    </row>
    <row r="141" spans="1:12" hidden="1">
      <c r="A141" s="73">
        <v>2</v>
      </c>
      <c r="B141" s="57">
        <v>7</v>
      </c>
      <c r="C141" s="73">
        <v>1</v>
      </c>
      <c r="D141" s="60">
        <v>1</v>
      </c>
      <c r="E141" s="55">
        <v>1</v>
      </c>
      <c r="F141" s="58">
        <v>1</v>
      </c>
      <c r="G141" s="56" t="s">
        <v>100</v>
      </c>
      <c r="H141" s="90">
        <v>110</v>
      </c>
      <c r="I141" s="135">
        <v>0</v>
      </c>
      <c r="J141" s="135">
        <v>0</v>
      </c>
      <c r="K141" s="135">
        <v>0</v>
      </c>
      <c r="L141" s="135">
        <v>0</v>
      </c>
    </row>
    <row r="142" spans="1:12" hidden="1">
      <c r="A142" s="60">
        <v>2</v>
      </c>
      <c r="B142" s="60">
        <v>7</v>
      </c>
      <c r="C142" s="64">
        <v>1</v>
      </c>
      <c r="D142" s="60">
        <v>1</v>
      </c>
      <c r="E142" s="61">
        <v>1</v>
      </c>
      <c r="F142" s="63">
        <v>2</v>
      </c>
      <c r="G142" s="62" t="s">
        <v>101</v>
      </c>
      <c r="H142" s="90">
        <v>111</v>
      </c>
      <c r="I142" s="120">
        <v>0</v>
      </c>
      <c r="J142" s="120">
        <v>0</v>
      </c>
      <c r="K142" s="120">
        <v>0</v>
      </c>
      <c r="L142" s="120">
        <v>0</v>
      </c>
    </row>
    <row r="143" spans="1:12" ht="25.5" customHeight="1">
      <c r="A143" s="67">
        <v>2</v>
      </c>
      <c r="B143" s="68">
        <v>7</v>
      </c>
      <c r="C143" s="67">
        <v>2</v>
      </c>
      <c r="D143" s="68"/>
      <c r="E143" s="69"/>
      <c r="F143" s="71"/>
      <c r="G143" s="70" t="s">
        <v>102</v>
      </c>
      <c r="H143" s="90">
        <v>112</v>
      </c>
      <c r="I143" s="117">
        <f t="shared" ref="I143:L144" si="14">I144</f>
        <v>8700</v>
      </c>
      <c r="J143" s="129">
        <f t="shared" si="14"/>
        <v>4500</v>
      </c>
      <c r="K143" s="117">
        <f t="shared" si="14"/>
        <v>2552.15</v>
      </c>
      <c r="L143" s="118">
        <f t="shared" si="14"/>
        <v>2552.15</v>
      </c>
    </row>
    <row r="144" spans="1:12" ht="25.5" customHeight="1">
      <c r="A144" s="64">
        <v>2</v>
      </c>
      <c r="B144" s="60">
        <v>7</v>
      </c>
      <c r="C144" s="64">
        <v>2</v>
      </c>
      <c r="D144" s="60">
        <v>1</v>
      </c>
      <c r="E144" s="61"/>
      <c r="F144" s="63"/>
      <c r="G144" s="62" t="s">
        <v>103</v>
      </c>
      <c r="H144" s="90">
        <v>113</v>
      </c>
      <c r="I144" s="116">
        <f t="shared" si="14"/>
        <v>8700</v>
      </c>
      <c r="J144" s="127">
        <f t="shared" si="14"/>
        <v>4500</v>
      </c>
      <c r="K144" s="116">
        <f t="shared" si="14"/>
        <v>2552.15</v>
      </c>
      <c r="L144" s="115">
        <f t="shared" si="14"/>
        <v>2552.15</v>
      </c>
    </row>
    <row r="145" spans="1:12" ht="25.5" customHeight="1">
      <c r="A145" s="64">
        <v>2</v>
      </c>
      <c r="B145" s="60">
        <v>7</v>
      </c>
      <c r="C145" s="64">
        <v>2</v>
      </c>
      <c r="D145" s="60">
        <v>1</v>
      </c>
      <c r="E145" s="61">
        <v>1</v>
      </c>
      <c r="F145" s="63"/>
      <c r="G145" s="62" t="s">
        <v>103</v>
      </c>
      <c r="H145" s="90">
        <v>114</v>
      </c>
      <c r="I145" s="116">
        <f>SUM(I146:I147)</f>
        <v>8700</v>
      </c>
      <c r="J145" s="127">
        <f>SUM(J146:J147)</f>
        <v>4500</v>
      </c>
      <c r="K145" s="116">
        <f>SUM(K146:K147)</f>
        <v>2552.15</v>
      </c>
      <c r="L145" s="115">
        <f>SUM(L146:L147)</f>
        <v>2552.15</v>
      </c>
    </row>
    <row r="146" spans="1:12">
      <c r="A146" s="64">
        <v>2</v>
      </c>
      <c r="B146" s="60">
        <v>7</v>
      </c>
      <c r="C146" s="64">
        <v>2</v>
      </c>
      <c r="D146" s="60">
        <v>1</v>
      </c>
      <c r="E146" s="61">
        <v>1</v>
      </c>
      <c r="F146" s="63">
        <v>1</v>
      </c>
      <c r="G146" s="62" t="s">
        <v>104</v>
      </c>
      <c r="H146" s="90">
        <v>115</v>
      </c>
      <c r="I146" s="120">
        <v>8700</v>
      </c>
      <c r="J146" s="120">
        <v>4500</v>
      </c>
      <c r="K146" s="120">
        <v>2552.15</v>
      </c>
      <c r="L146" s="120">
        <v>2552.15</v>
      </c>
    </row>
    <row r="147" spans="1:12" hidden="1">
      <c r="A147" s="64">
        <v>2</v>
      </c>
      <c r="B147" s="60">
        <v>7</v>
      </c>
      <c r="C147" s="64">
        <v>2</v>
      </c>
      <c r="D147" s="60">
        <v>1</v>
      </c>
      <c r="E147" s="61">
        <v>1</v>
      </c>
      <c r="F147" s="63">
        <v>2</v>
      </c>
      <c r="G147" s="62" t="s">
        <v>105</v>
      </c>
      <c r="H147" s="90">
        <v>116</v>
      </c>
      <c r="I147" s="120">
        <v>0</v>
      </c>
      <c r="J147" s="120">
        <v>0</v>
      </c>
      <c r="K147" s="120">
        <v>0</v>
      </c>
      <c r="L147" s="120">
        <v>0</v>
      </c>
    </row>
    <row r="148" spans="1:12" hidden="1">
      <c r="A148" s="64">
        <v>2</v>
      </c>
      <c r="B148" s="60">
        <v>7</v>
      </c>
      <c r="C148" s="64">
        <v>2</v>
      </c>
      <c r="D148" s="60">
        <v>2</v>
      </c>
      <c r="E148" s="61"/>
      <c r="F148" s="63"/>
      <c r="G148" s="62" t="s">
        <v>106</v>
      </c>
      <c r="H148" s="90">
        <v>117</v>
      </c>
      <c r="I148" s="116">
        <f>I149</f>
        <v>0</v>
      </c>
      <c r="J148" s="116">
        <f>J149</f>
        <v>0</v>
      </c>
      <c r="K148" s="116">
        <f>K149</f>
        <v>0</v>
      </c>
      <c r="L148" s="116">
        <f>L149</f>
        <v>0</v>
      </c>
    </row>
    <row r="149" spans="1:12" hidden="1">
      <c r="A149" s="64">
        <v>2</v>
      </c>
      <c r="B149" s="60">
        <v>7</v>
      </c>
      <c r="C149" s="64">
        <v>2</v>
      </c>
      <c r="D149" s="60">
        <v>2</v>
      </c>
      <c r="E149" s="61">
        <v>1</v>
      </c>
      <c r="F149" s="63"/>
      <c r="G149" s="62" t="s">
        <v>106</v>
      </c>
      <c r="H149" s="90">
        <v>118</v>
      </c>
      <c r="I149" s="116">
        <f>SUM(I150)</f>
        <v>0</v>
      </c>
      <c r="J149" s="116">
        <f>SUM(J150)</f>
        <v>0</v>
      </c>
      <c r="K149" s="116">
        <f>SUM(K150)</f>
        <v>0</v>
      </c>
      <c r="L149" s="116">
        <f>SUM(L150)</f>
        <v>0</v>
      </c>
    </row>
    <row r="150" spans="1:12" hidden="1">
      <c r="A150" s="64">
        <v>2</v>
      </c>
      <c r="B150" s="60">
        <v>7</v>
      </c>
      <c r="C150" s="64">
        <v>2</v>
      </c>
      <c r="D150" s="60">
        <v>2</v>
      </c>
      <c r="E150" s="61">
        <v>1</v>
      </c>
      <c r="F150" s="63">
        <v>1</v>
      </c>
      <c r="G150" s="62" t="s">
        <v>106</v>
      </c>
      <c r="H150" s="90">
        <v>119</v>
      </c>
      <c r="I150" s="120">
        <v>0</v>
      </c>
      <c r="J150" s="120">
        <v>0</v>
      </c>
      <c r="K150" s="120">
        <v>0</v>
      </c>
      <c r="L150" s="120">
        <v>0</v>
      </c>
    </row>
    <row r="151" spans="1:12">
      <c r="A151" s="64">
        <v>2</v>
      </c>
      <c r="B151" s="60">
        <v>7</v>
      </c>
      <c r="C151" s="64">
        <v>3</v>
      </c>
      <c r="D151" s="60"/>
      <c r="E151" s="61"/>
      <c r="F151" s="63"/>
      <c r="G151" s="62" t="s">
        <v>107</v>
      </c>
      <c r="H151" s="90">
        <v>120</v>
      </c>
      <c r="I151" s="116">
        <f t="shared" ref="I151:L152" si="15">I152</f>
        <v>26600</v>
      </c>
      <c r="J151" s="127">
        <f t="shared" si="15"/>
        <v>7200</v>
      </c>
      <c r="K151" s="116">
        <f t="shared" si="15"/>
        <v>5309.12</v>
      </c>
      <c r="L151" s="115">
        <f t="shared" si="15"/>
        <v>5309.12</v>
      </c>
    </row>
    <row r="152" spans="1:12">
      <c r="A152" s="67">
        <v>2</v>
      </c>
      <c r="B152" s="74">
        <v>7</v>
      </c>
      <c r="C152" s="91">
        <v>3</v>
      </c>
      <c r="D152" s="74">
        <v>1</v>
      </c>
      <c r="E152" s="75"/>
      <c r="F152" s="76"/>
      <c r="G152" s="77" t="s">
        <v>107</v>
      </c>
      <c r="H152" s="90">
        <v>121</v>
      </c>
      <c r="I152" s="125">
        <f t="shared" si="15"/>
        <v>26600</v>
      </c>
      <c r="J152" s="133">
        <f t="shared" si="15"/>
        <v>7200</v>
      </c>
      <c r="K152" s="125">
        <f t="shared" si="15"/>
        <v>5309.12</v>
      </c>
      <c r="L152" s="124">
        <f t="shared" si="15"/>
        <v>5309.12</v>
      </c>
    </row>
    <row r="153" spans="1:12">
      <c r="A153" s="64">
        <v>2</v>
      </c>
      <c r="B153" s="60">
        <v>7</v>
      </c>
      <c r="C153" s="64">
        <v>3</v>
      </c>
      <c r="D153" s="60">
        <v>1</v>
      </c>
      <c r="E153" s="61">
        <v>1</v>
      </c>
      <c r="F153" s="63"/>
      <c r="G153" s="62" t="s">
        <v>107</v>
      </c>
      <c r="H153" s="90">
        <v>122</v>
      </c>
      <c r="I153" s="116">
        <f>SUM(I154:I155)</f>
        <v>26600</v>
      </c>
      <c r="J153" s="127">
        <f>SUM(J154:J155)</f>
        <v>7200</v>
      </c>
      <c r="K153" s="116">
        <f>SUM(K154:K155)</f>
        <v>5309.12</v>
      </c>
      <c r="L153" s="115">
        <f>SUM(L154:L155)</f>
        <v>5309.12</v>
      </c>
    </row>
    <row r="154" spans="1:12">
      <c r="A154" s="73">
        <v>2</v>
      </c>
      <c r="B154" s="57">
        <v>7</v>
      </c>
      <c r="C154" s="73">
        <v>3</v>
      </c>
      <c r="D154" s="57">
        <v>1</v>
      </c>
      <c r="E154" s="55">
        <v>1</v>
      </c>
      <c r="F154" s="58">
        <v>1</v>
      </c>
      <c r="G154" s="56" t="s">
        <v>108</v>
      </c>
      <c r="H154" s="90">
        <v>123</v>
      </c>
      <c r="I154" s="135">
        <v>26600</v>
      </c>
      <c r="J154" s="135">
        <v>7200</v>
      </c>
      <c r="K154" s="135">
        <v>5309.12</v>
      </c>
      <c r="L154" s="135">
        <v>5309.12</v>
      </c>
    </row>
    <row r="155" spans="1:12" hidden="1">
      <c r="A155" s="64">
        <v>2</v>
      </c>
      <c r="B155" s="60">
        <v>7</v>
      </c>
      <c r="C155" s="64">
        <v>3</v>
      </c>
      <c r="D155" s="60">
        <v>1</v>
      </c>
      <c r="E155" s="61">
        <v>1</v>
      </c>
      <c r="F155" s="63">
        <v>2</v>
      </c>
      <c r="G155" s="62" t="s">
        <v>109</v>
      </c>
      <c r="H155" s="90">
        <v>124</v>
      </c>
      <c r="I155" s="120">
        <v>0</v>
      </c>
      <c r="J155" s="121">
        <v>0</v>
      </c>
      <c r="K155" s="121">
        <v>0</v>
      </c>
      <c r="L155" s="121">
        <v>0</v>
      </c>
    </row>
    <row r="156" spans="1:12" hidden="1">
      <c r="A156" s="83">
        <v>2</v>
      </c>
      <c r="B156" s="83">
        <v>8</v>
      </c>
      <c r="C156" s="49"/>
      <c r="D156" s="66"/>
      <c r="E156" s="54"/>
      <c r="F156" s="92"/>
      <c r="G156" s="59" t="s">
        <v>110</v>
      </c>
      <c r="H156" s="90">
        <v>125</v>
      </c>
      <c r="I156" s="123">
        <f>I157</f>
        <v>0</v>
      </c>
      <c r="J156" s="128">
        <f>J157</f>
        <v>0</v>
      </c>
      <c r="K156" s="123">
        <f>K157</f>
        <v>0</v>
      </c>
      <c r="L156" s="122">
        <f>L157</f>
        <v>0</v>
      </c>
    </row>
    <row r="157" spans="1:12" hidden="1">
      <c r="A157" s="67">
        <v>2</v>
      </c>
      <c r="B157" s="67">
        <v>8</v>
      </c>
      <c r="C157" s="67">
        <v>1</v>
      </c>
      <c r="D157" s="68"/>
      <c r="E157" s="69"/>
      <c r="F157" s="71"/>
      <c r="G157" s="56" t="s">
        <v>110</v>
      </c>
      <c r="H157" s="90">
        <v>126</v>
      </c>
      <c r="I157" s="123">
        <f>I158+I163</f>
        <v>0</v>
      </c>
      <c r="J157" s="128">
        <f>J158+J163</f>
        <v>0</v>
      </c>
      <c r="K157" s="123">
        <f>K158+K163</f>
        <v>0</v>
      </c>
      <c r="L157" s="122">
        <f>L158+L163</f>
        <v>0</v>
      </c>
    </row>
    <row r="158" spans="1:12" hidden="1">
      <c r="A158" s="64">
        <v>2</v>
      </c>
      <c r="B158" s="60">
        <v>8</v>
      </c>
      <c r="C158" s="62">
        <v>1</v>
      </c>
      <c r="D158" s="60">
        <v>1</v>
      </c>
      <c r="E158" s="61"/>
      <c r="F158" s="63"/>
      <c r="G158" s="62" t="s">
        <v>111</v>
      </c>
      <c r="H158" s="90">
        <v>127</v>
      </c>
      <c r="I158" s="116">
        <f>I159</f>
        <v>0</v>
      </c>
      <c r="J158" s="127">
        <f>J159</f>
        <v>0</v>
      </c>
      <c r="K158" s="116">
        <f>K159</f>
        <v>0</v>
      </c>
      <c r="L158" s="115">
        <f>L159</f>
        <v>0</v>
      </c>
    </row>
    <row r="159" spans="1:12" hidden="1">
      <c r="A159" s="64">
        <v>2</v>
      </c>
      <c r="B159" s="60">
        <v>8</v>
      </c>
      <c r="C159" s="56">
        <v>1</v>
      </c>
      <c r="D159" s="57">
        <v>1</v>
      </c>
      <c r="E159" s="55">
        <v>1</v>
      </c>
      <c r="F159" s="58"/>
      <c r="G159" s="62" t="s">
        <v>111</v>
      </c>
      <c r="H159" s="90">
        <v>128</v>
      </c>
      <c r="I159" s="123">
        <f>SUM(I160:I162)</f>
        <v>0</v>
      </c>
      <c r="J159" s="123">
        <f>SUM(J160:J162)</f>
        <v>0</v>
      </c>
      <c r="K159" s="123">
        <f>SUM(K160:K162)</f>
        <v>0</v>
      </c>
      <c r="L159" s="123">
        <f>SUM(L160:L162)</f>
        <v>0</v>
      </c>
    </row>
    <row r="160" spans="1:12" hidden="1">
      <c r="A160" s="60">
        <v>2</v>
      </c>
      <c r="B160" s="57">
        <v>8</v>
      </c>
      <c r="C160" s="62">
        <v>1</v>
      </c>
      <c r="D160" s="60">
        <v>1</v>
      </c>
      <c r="E160" s="61">
        <v>1</v>
      </c>
      <c r="F160" s="63">
        <v>1</v>
      </c>
      <c r="G160" s="62" t="s">
        <v>112</v>
      </c>
      <c r="H160" s="90">
        <v>129</v>
      </c>
      <c r="I160" s="120">
        <v>0</v>
      </c>
      <c r="J160" s="120">
        <v>0</v>
      </c>
      <c r="K160" s="120">
        <v>0</v>
      </c>
      <c r="L160" s="120">
        <v>0</v>
      </c>
    </row>
    <row r="161" spans="1:15" ht="25.5" hidden="1" customHeight="1">
      <c r="A161" s="67">
        <v>2</v>
      </c>
      <c r="B161" s="74">
        <v>8</v>
      </c>
      <c r="C161" s="77">
        <v>1</v>
      </c>
      <c r="D161" s="74">
        <v>1</v>
      </c>
      <c r="E161" s="75">
        <v>1</v>
      </c>
      <c r="F161" s="76">
        <v>2</v>
      </c>
      <c r="G161" s="77" t="s">
        <v>113</v>
      </c>
      <c r="H161" s="90">
        <v>130</v>
      </c>
      <c r="I161" s="136">
        <v>0</v>
      </c>
      <c r="J161" s="136">
        <v>0</v>
      </c>
      <c r="K161" s="136">
        <v>0</v>
      </c>
      <c r="L161" s="136">
        <v>0</v>
      </c>
    </row>
    <row r="162" spans="1:15" hidden="1">
      <c r="A162" s="67">
        <v>2</v>
      </c>
      <c r="B162" s="74">
        <v>8</v>
      </c>
      <c r="C162" s="77">
        <v>1</v>
      </c>
      <c r="D162" s="74">
        <v>1</v>
      </c>
      <c r="E162" s="75">
        <v>1</v>
      </c>
      <c r="F162" s="76">
        <v>3</v>
      </c>
      <c r="G162" s="77" t="s">
        <v>114</v>
      </c>
      <c r="H162" s="90">
        <v>131</v>
      </c>
      <c r="I162" s="136">
        <v>0</v>
      </c>
      <c r="J162" s="137">
        <v>0</v>
      </c>
      <c r="K162" s="136">
        <v>0</v>
      </c>
      <c r="L162" s="126">
        <v>0</v>
      </c>
    </row>
    <row r="163" spans="1:15" hidden="1">
      <c r="A163" s="64">
        <v>2</v>
      </c>
      <c r="B163" s="60">
        <v>8</v>
      </c>
      <c r="C163" s="62">
        <v>1</v>
      </c>
      <c r="D163" s="60">
        <v>2</v>
      </c>
      <c r="E163" s="61"/>
      <c r="F163" s="63"/>
      <c r="G163" s="62" t="s">
        <v>115</v>
      </c>
      <c r="H163" s="90">
        <v>132</v>
      </c>
      <c r="I163" s="116">
        <f t="shared" ref="I163:L164" si="16">I164</f>
        <v>0</v>
      </c>
      <c r="J163" s="127">
        <f t="shared" si="16"/>
        <v>0</v>
      </c>
      <c r="K163" s="116">
        <f t="shared" si="16"/>
        <v>0</v>
      </c>
      <c r="L163" s="115">
        <f t="shared" si="16"/>
        <v>0</v>
      </c>
    </row>
    <row r="164" spans="1:15" hidden="1">
      <c r="A164" s="64">
        <v>2</v>
      </c>
      <c r="B164" s="60">
        <v>8</v>
      </c>
      <c r="C164" s="62">
        <v>1</v>
      </c>
      <c r="D164" s="60">
        <v>2</v>
      </c>
      <c r="E164" s="61">
        <v>1</v>
      </c>
      <c r="F164" s="63"/>
      <c r="G164" s="62" t="s">
        <v>115</v>
      </c>
      <c r="H164" s="90">
        <v>133</v>
      </c>
      <c r="I164" s="116">
        <f t="shared" si="16"/>
        <v>0</v>
      </c>
      <c r="J164" s="127">
        <f t="shared" si="16"/>
        <v>0</v>
      </c>
      <c r="K164" s="116">
        <f t="shared" si="16"/>
        <v>0</v>
      </c>
      <c r="L164" s="115">
        <f t="shared" si="16"/>
        <v>0</v>
      </c>
    </row>
    <row r="165" spans="1:15" hidden="1">
      <c r="A165" s="67">
        <v>2</v>
      </c>
      <c r="B165" s="68">
        <v>8</v>
      </c>
      <c r="C165" s="70">
        <v>1</v>
      </c>
      <c r="D165" s="68">
        <v>2</v>
      </c>
      <c r="E165" s="69">
        <v>1</v>
      </c>
      <c r="F165" s="71">
        <v>1</v>
      </c>
      <c r="G165" s="62" t="s">
        <v>115</v>
      </c>
      <c r="H165" s="90">
        <v>134</v>
      </c>
      <c r="I165" s="138">
        <v>0</v>
      </c>
      <c r="J165" s="121">
        <v>0</v>
      </c>
      <c r="K165" s="121">
        <v>0</v>
      </c>
      <c r="L165" s="121">
        <v>0</v>
      </c>
    </row>
    <row r="166" spans="1:15" ht="38.25" hidden="1" customHeight="1">
      <c r="A166" s="83">
        <v>2</v>
      </c>
      <c r="B166" s="49">
        <v>9</v>
      </c>
      <c r="C166" s="51"/>
      <c r="D166" s="49"/>
      <c r="E166" s="50"/>
      <c r="F166" s="52"/>
      <c r="G166" s="51" t="s">
        <v>116</v>
      </c>
      <c r="H166" s="90">
        <v>135</v>
      </c>
      <c r="I166" s="116">
        <f>I167+I171</f>
        <v>0</v>
      </c>
      <c r="J166" s="127">
        <f>J167+J171</f>
        <v>0</v>
      </c>
      <c r="K166" s="116">
        <f>K167+K171</f>
        <v>0</v>
      </c>
      <c r="L166" s="115">
        <f>L167+L171</f>
        <v>0</v>
      </c>
    </row>
    <row r="167" spans="1:15" ht="38.25" hidden="1" customHeight="1">
      <c r="A167" s="64">
        <v>2</v>
      </c>
      <c r="B167" s="60">
        <v>9</v>
      </c>
      <c r="C167" s="62">
        <v>1</v>
      </c>
      <c r="D167" s="60"/>
      <c r="E167" s="61"/>
      <c r="F167" s="63"/>
      <c r="G167" s="62" t="s">
        <v>117</v>
      </c>
      <c r="H167" s="90">
        <v>136</v>
      </c>
      <c r="I167" s="116">
        <f t="shared" ref="I167:L169" si="17">I168</f>
        <v>0</v>
      </c>
      <c r="J167" s="127">
        <f t="shared" si="17"/>
        <v>0</v>
      </c>
      <c r="K167" s="116">
        <f t="shared" si="17"/>
        <v>0</v>
      </c>
      <c r="L167" s="115">
        <f t="shared" si="17"/>
        <v>0</v>
      </c>
      <c r="M167" s="70"/>
      <c r="N167" s="70"/>
      <c r="O167" s="70"/>
    </row>
    <row r="168" spans="1:15" ht="38.25" hidden="1" customHeight="1">
      <c r="A168" s="73">
        <v>2</v>
      </c>
      <c r="B168" s="57">
        <v>9</v>
      </c>
      <c r="C168" s="56">
        <v>1</v>
      </c>
      <c r="D168" s="57">
        <v>1</v>
      </c>
      <c r="E168" s="55"/>
      <c r="F168" s="58"/>
      <c r="G168" s="62" t="s">
        <v>117</v>
      </c>
      <c r="H168" s="90">
        <v>137</v>
      </c>
      <c r="I168" s="123">
        <f t="shared" si="17"/>
        <v>0</v>
      </c>
      <c r="J168" s="128">
        <f t="shared" si="17"/>
        <v>0</v>
      </c>
      <c r="K168" s="123">
        <f t="shared" si="17"/>
        <v>0</v>
      </c>
      <c r="L168" s="122">
        <f t="shared" si="17"/>
        <v>0</v>
      </c>
    </row>
    <row r="169" spans="1:15" ht="38.25" hidden="1" customHeight="1">
      <c r="A169" s="64">
        <v>2</v>
      </c>
      <c r="B169" s="60">
        <v>9</v>
      </c>
      <c r="C169" s="64">
        <v>1</v>
      </c>
      <c r="D169" s="60">
        <v>1</v>
      </c>
      <c r="E169" s="61">
        <v>1</v>
      </c>
      <c r="F169" s="63"/>
      <c r="G169" s="62" t="s">
        <v>117</v>
      </c>
      <c r="H169" s="90">
        <v>138</v>
      </c>
      <c r="I169" s="116">
        <f t="shared" si="17"/>
        <v>0</v>
      </c>
      <c r="J169" s="127">
        <f t="shared" si="17"/>
        <v>0</v>
      </c>
      <c r="K169" s="116">
        <f t="shared" si="17"/>
        <v>0</v>
      </c>
      <c r="L169" s="115">
        <f t="shared" si="17"/>
        <v>0</v>
      </c>
    </row>
    <row r="170" spans="1:15" ht="38.25" hidden="1" customHeight="1">
      <c r="A170" s="73">
        <v>2</v>
      </c>
      <c r="B170" s="57">
        <v>9</v>
      </c>
      <c r="C170" s="57">
        <v>1</v>
      </c>
      <c r="D170" s="57">
        <v>1</v>
      </c>
      <c r="E170" s="55">
        <v>1</v>
      </c>
      <c r="F170" s="58">
        <v>1</v>
      </c>
      <c r="G170" s="62" t="s">
        <v>117</v>
      </c>
      <c r="H170" s="90">
        <v>139</v>
      </c>
      <c r="I170" s="135">
        <v>0</v>
      </c>
      <c r="J170" s="135">
        <v>0</v>
      </c>
      <c r="K170" s="135">
        <v>0</v>
      </c>
      <c r="L170" s="135">
        <v>0</v>
      </c>
    </row>
    <row r="171" spans="1:15" ht="38.25" hidden="1" customHeight="1">
      <c r="A171" s="64">
        <v>2</v>
      </c>
      <c r="B171" s="60">
        <v>9</v>
      </c>
      <c r="C171" s="60">
        <v>2</v>
      </c>
      <c r="D171" s="60"/>
      <c r="E171" s="61"/>
      <c r="F171" s="63"/>
      <c r="G171" s="62" t="s">
        <v>118</v>
      </c>
      <c r="H171" s="90">
        <v>140</v>
      </c>
      <c r="I171" s="116">
        <f>SUM(I172+I177)</f>
        <v>0</v>
      </c>
      <c r="J171" s="116">
        <f>SUM(J172+J177)</f>
        <v>0</v>
      </c>
      <c r="K171" s="116">
        <f>SUM(K172+K177)</f>
        <v>0</v>
      </c>
      <c r="L171" s="116">
        <f>SUM(L172+L177)</f>
        <v>0</v>
      </c>
    </row>
    <row r="172" spans="1:15" ht="51" hidden="1" customHeight="1">
      <c r="A172" s="64">
        <v>2</v>
      </c>
      <c r="B172" s="60">
        <v>9</v>
      </c>
      <c r="C172" s="60">
        <v>2</v>
      </c>
      <c r="D172" s="57">
        <v>1</v>
      </c>
      <c r="E172" s="55"/>
      <c r="F172" s="58"/>
      <c r="G172" s="56" t="s">
        <v>119</v>
      </c>
      <c r="H172" s="90">
        <v>141</v>
      </c>
      <c r="I172" s="123">
        <f>I173</f>
        <v>0</v>
      </c>
      <c r="J172" s="128">
        <f>J173</f>
        <v>0</v>
      </c>
      <c r="K172" s="123">
        <f>K173</f>
        <v>0</v>
      </c>
      <c r="L172" s="122">
        <f>L173</f>
        <v>0</v>
      </c>
    </row>
    <row r="173" spans="1:15" ht="51" hidden="1" customHeight="1">
      <c r="A173" s="73">
        <v>2</v>
      </c>
      <c r="B173" s="57">
        <v>9</v>
      </c>
      <c r="C173" s="57">
        <v>2</v>
      </c>
      <c r="D173" s="60">
        <v>1</v>
      </c>
      <c r="E173" s="61">
        <v>1</v>
      </c>
      <c r="F173" s="63"/>
      <c r="G173" s="56" t="s">
        <v>119</v>
      </c>
      <c r="H173" s="90">
        <v>142</v>
      </c>
      <c r="I173" s="116">
        <f>SUM(I174:I176)</f>
        <v>0</v>
      </c>
      <c r="J173" s="127">
        <f>SUM(J174:J176)</f>
        <v>0</v>
      </c>
      <c r="K173" s="116">
        <f>SUM(K174:K176)</f>
        <v>0</v>
      </c>
      <c r="L173" s="115">
        <f>SUM(L174:L176)</f>
        <v>0</v>
      </c>
    </row>
    <row r="174" spans="1:15" ht="51" hidden="1" customHeight="1">
      <c r="A174" s="67">
        <v>2</v>
      </c>
      <c r="B174" s="74">
        <v>9</v>
      </c>
      <c r="C174" s="74">
        <v>2</v>
      </c>
      <c r="D174" s="74">
        <v>1</v>
      </c>
      <c r="E174" s="75">
        <v>1</v>
      </c>
      <c r="F174" s="76">
        <v>1</v>
      </c>
      <c r="G174" s="56" t="s">
        <v>120</v>
      </c>
      <c r="H174" s="90">
        <v>143</v>
      </c>
      <c r="I174" s="136">
        <v>0</v>
      </c>
      <c r="J174" s="119">
        <v>0</v>
      </c>
      <c r="K174" s="119">
        <v>0</v>
      </c>
      <c r="L174" s="119">
        <v>0</v>
      </c>
    </row>
    <row r="175" spans="1:15" ht="63.75" hidden="1" customHeight="1">
      <c r="A175" s="64">
        <v>2</v>
      </c>
      <c r="B175" s="60">
        <v>9</v>
      </c>
      <c r="C175" s="60">
        <v>2</v>
      </c>
      <c r="D175" s="60">
        <v>1</v>
      </c>
      <c r="E175" s="61">
        <v>1</v>
      </c>
      <c r="F175" s="63">
        <v>2</v>
      </c>
      <c r="G175" s="56" t="s">
        <v>121</v>
      </c>
      <c r="H175" s="90">
        <v>144</v>
      </c>
      <c r="I175" s="120">
        <v>0</v>
      </c>
      <c r="J175" s="139">
        <v>0</v>
      </c>
      <c r="K175" s="139">
        <v>0</v>
      </c>
      <c r="L175" s="139">
        <v>0</v>
      </c>
    </row>
    <row r="176" spans="1:15" ht="51" hidden="1" customHeight="1">
      <c r="A176" s="64">
        <v>2</v>
      </c>
      <c r="B176" s="60">
        <v>9</v>
      </c>
      <c r="C176" s="60">
        <v>2</v>
      </c>
      <c r="D176" s="60">
        <v>1</v>
      </c>
      <c r="E176" s="61">
        <v>1</v>
      </c>
      <c r="F176" s="63">
        <v>3</v>
      </c>
      <c r="G176" s="56" t="s">
        <v>122</v>
      </c>
      <c r="H176" s="90">
        <v>145</v>
      </c>
      <c r="I176" s="120">
        <v>0</v>
      </c>
      <c r="J176" s="120">
        <v>0</v>
      </c>
      <c r="K176" s="120">
        <v>0</v>
      </c>
      <c r="L176" s="120">
        <v>0</v>
      </c>
    </row>
    <row r="177" spans="1:12" ht="38.25" hidden="1" customHeight="1">
      <c r="A177" s="93">
        <v>2</v>
      </c>
      <c r="B177" s="93">
        <v>9</v>
      </c>
      <c r="C177" s="93">
        <v>2</v>
      </c>
      <c r="D177" s="93">
        <v>2</v>
      </c>
      <c r="E177" s="93"/>
      <c r="F177" s="93"/>
      <c r="G177" s="62" t="s">
        <v>123</v>
      </c>
      <c r="H177" s="90">
        <v>146</v>
      </c>
      <c r="I177" s="116">
        <f>I178</f>
        <v>0</v>
      </c>
      <c r="J177" s="127">
        <f>J178</f>
        <v>0</v>
      </c>
      <c r="K177" s="116">
        <f>K178</f>
        <v>0</v>
      </c>
      <c r="L177" s="115">
        <f>L178</f>
        <v>0</v>
      </c>
    </row>
    <row r="178" spans="1:12" ht="38.25" hidden="1" customHeight="1">
      <c r="A178" s="64">
        <v>2</v>
      </c>
      <c r="B178" s="60">
        <v>9</v>
      </c>
      <c r="C178" s="60">
        <v>2</v>
      </c>
      <c r="D178" s="60">
        <v>2</v>
      </c>
      <c r="E178" s="61">
        <v>1</v>
      </c>
      <c r="F178" s="63"/>
      <c r="G178" s="56" t="s">
        <v>124</v>
      </c>
      <c r="H178" s="90">
        <v>147</v>
      </c>
      <c r="I178" s="123">
        <f>SUM(I179:I181)</f>
        <v>0</v>
      </c>
      <c r="J178" s="123">
        <f>SUM(J179:J181)</f>
        <v>0</v>
      </c>
      <c r="K178" s="123">
        <f>SUM(K179:K181)</f>
        <v>0</v>
      </c>
      <c r="L178" s="123">
        <f>SUM(L179:L181)</f>
        <v>0</v>
      </c>
    </row>
    <row r="179" spans="1:12" ht="51" hidden="1" customHeight="1">
      <c r="A179" s="64">
        <v>2</v>
      </c>
      <c r="B179" s="60">
        <v>9</v>
      </c>
      <c r="C179" s="60">
        <v>2</v>
      </c>
      <c r="D179" s="60">
        <v>2</v>
      </c>
      <c r="E179" s="60">
        <v>1</v>
      </c>
      <c r="F179" s="63">
        <v>1</v>
      </c>
      <c r="G179" s="94" t="s">
        <v>125</v>
      </c>
      <c r="H179" s="90">
        <v>148</v>
      </c>
      <c r="I179" s="120">
        <v>0</v>
      </c>
      <c r="J179" s="119">
        <v>0</v>
      </c>
      <c r="K179" s="119">
        <v>0</v>
      </c>
      <c r="L179" s="119">
        <v>0</v>
      </c>
    </row>
    <row r="180" spans="1:12" ht="51" hidden="1" customHeight="1">
      <c r="A180" s="68">
        <v>2</v>
      </c>
      <c r="B180" s="70">
        <v>9</v>
      </c>
      <c r="C180" s="68">
        <v>2</v>
      </c>
      <c r="D180" s="69">
        <v>2</v>
      </c>
      <c r="E180" s="69">
        <v>1</v>
      </c>
      <c r="F180" s="71">
        <v>2</v>
      </c>
      <c r="G180" s="70" t="s">
        <v>126</v>
      </c>
      <c r="H180" s="90">
        <v>149</v>
      </c>
      <c r="I180" s="119">
        <v>0</v>
      </c>
      <c r="J180" s="121">
        <v>0</v>
      </c>
      <c r="K180" s="121">
        <v>0</v>
      </c>
      <c r="L180" s="121">
        <v>0</v>
      </c>
    </row>
    <row r="181" spans="1:12" ht="51" hidden="1" customHeight="1">
      <c r="A181" s="60">
        <v>2</v>
      </c>
      <c r="B181" s="77">
        <v>9</v>
      </c>
      <c r="C181" s="74">
        <v>2</v>
      </c>
      <c r="D181" s="75">
        <v>2</v>
      </c>
      <c r="E181" s="75">
        <v>1</v>
      </c>
      <c r="F181" s="76">
        <v>3</v>
      </c>
      <c r="G181" s="77" t="s">
        <v>127</v>
      </c>
      <c r="H181" s="90">
        <v>150</v>
      </c>
      <c r="I181" s="139">
        <v>0</v>
      </c>
      <c r="J181" s="139">
        <v>0</v>
      </c>
      <c r="K181" s="139">
        <v>0</v>
      </c>
      <c r="L181" s="139">
        <v>0</v>
      </c>
    </row>
    <row r="182" spans="1:12" ht="52.5" customHeight="1">
      <c r="A182" s="49">
        <v>3</v>
      </c>
      <c r="B182" s="51"/>
      <c r="C182" s="49"/>
      <c r="D182" s="50"/>
      <c r="E182" s="50"/>
      <c r="F182" s="52"/>
      <c r="G182" s="88" t="s">
        <v>128</v>
      </c>
      <c r="H182" s="90">
        <v>151</v>
      </c>
      <c r="I182" s="115">
        <f>SUM(I183+I236+I301)</f>
        <v>127100</v>
      </c>
      <c r="J182" s="127">
        <f>SUM(J183+J236+J301)</f>
        <v>0</v>
      </c>
      <c r="K182" s="116">
        <f>SUM(K183+K236+K301)</f>
        <v>0</v>
      </c>
      <c r="L182" s="115">
        <f>SUM(L183+L236+L301)</f>
        <v>0</v>
      </c>
    </row>
    <row r="183" spans="1:12" ht="25.5" customHeight="1">
      <c r="A183" s="83">
        <v>3</v>
      </c>
      <c r="B183" s="49">
        <v>1</v>
      </c>
      <c r="C183" s="66"/>
      <c r="D183" s="54"/>
      <c r="E183" s="54"/>
      <c r="F183" s="92"/>
      <c r="G183" s="81" t="s">
        <v>129</v>
      </c>
      <c r="H183" s="90">
        <v>152</v>
      </c>
      <c r="I183" s="115">
        <f>SUM(I184+I207+I214+I226+I230)</f>
        <v>127100</v>
      </c>
      <c r="J183" s="122">
        <f>SUM(J184+J207+J214+J226+J230)</f>
        <v>0</v>
      </c>
      <c r="K183" s="122">
        <f>SUM(K184+K207+K214+K226+K230)</f>
        <v>0</v>
      </c>
      <c r="L183" s="122">
        <f>SUM(L184+L207+L214+L226+L230)</f>
        <v>0</v>
      </c>
    </row>
    <row r="184" spans="1:12" ht="25.5" customHeight="1">
      <c r="A184" s="57">
        <v>3</v>
      </c>
      <c r="B184" s="56">
        <v>1</v>
      </c>
      <c r="C184" s="57">
        <v>1</v>
      </c>
      <c r="D184" s="55"/>
      <c r="E184" s="55"/>
      <c r="F184" s="95"/>
      <c r="G184" s="64" t="s">
        <v>130</v>
      </c>
      <c r="H184" s="90">
        <v>153</v>
      </c>
      <c r="I184" s="122">
        <f>SUM(I185+I188+I193+I199+I204)</f>
        <v>127100</v>
      </c>
      <c r="J184" s="127">
        <f>SUM(J185+J188+J193+J199+J204)</f>
        <v>0</v>
      </c>
      <c r="K184" s="116">
        <f>SUM(K185+K188+K193+K199+K204)</f>
        <v>0</v>
      </c>
      <c r="L184" s="115">
        <f>SUM(L185+L188+L193+L199+L204)</f>
        <v>0</v>
      </c>
    </row>
    <row r="185" spans="1:12" hidden="1">
      <c r="A185" s="60">
        <v>3</v>
      </c>
      <c r="B185" s="62">
        <v>1</v>
      </c>
      <c r="C185" s="60">
        <v>1</v>
      </c>
      <c r="D185" s="61">
        <v>1</v>
      </c>
      <c r="E185" s="61"/>
      <c r="F185" s="96"/>
      <c r="G185" s="64" t="s">
        <v>131</v>
      </c>
      <c r="H185" s="90">
        <v>154</v>
      </c>
      <c r="I185" s="115">
        <f t="shared" ref="I185:L186" si="18">I186</f>
        <v>0</v>
      </c>
      <c r="J185" s="128">
        <f t="shared" si="18"/>
        <v>0</v>
      </c>
      <c r="K185" s="123">
        <f t="shared" si="18"/>
        <v>0</v>
      </c>
      <c r="L185" s="122">
        <f t="shared" si="18"/>
        <v>0</v>
      </c>
    </row>
    <row r="186" spans="1:12" hidden="1">
      <c r="A186" s="60">
        <v>3</v>
      </c>
      <c r="B186" s="62">
        <v>1</v>
      </c>
      <c r="C186" s="60">
        <v>1</v>
      </c>
      <c r="D186" s="61">
        <v>1</v>
      </c>
      <c r="E186" s="61">
        <v>1</v>
      </c>
      <c r="F186" s="84"/>
      <c r="G186" s="64" t="s">
        <v>131</v>
      </c>
      <c r="H186" s="90">
        <v>155</v>
      </c>
      <c r="I186" s="122">
        <f t="shared" si="18"/>
        <v>0</v>
      </c>
      <c r="J186" s="115">
        <f t="shared" si="18"/>
        <v>0</v>
      </c>
      <c r="K186" s="115">
        <f t="shared" si="18"/>
        <v>0</v>
      </c>
      <c r="L186" s="115">
        <f t="shared" si="18"/>
        <v>0</v>
      </c>
    </row>
    <row r="187" spans="1:12" hidden="1">
      <c r="A187" s="60">
        <v>3</v>
      </c>
      <c r="B187" s="62">
        <v>1</v>
      </c>
      <c r="C187" s="60">
        <v>1</v>
      </c>
      <c r="D187" s="61">
        <v>1</v>
      </c>
      <c r="E187" s="61">
        <v>1</v>
      </c>
      <c r="F187" s="84">
        <v>1</v>
      </c>
      <c r="G187" s="64" t="s">
        <v>131</v>
      </c>
      <c r="H187" s="90">
        <v>156</v>
      </c>
      <c r="I187" s="121">
        <v>0</v>
      </c>
      <c r="J187" s="121">
        <v>0</v>
      </c>
      <c r="K187" s="121">
        <v>0</v>
      </c>
      <c r="L187" s="121">
        <v>0</v>
      </c>
    </row>
    <row r="188" spans="1:12">
      <c r="A188" s="57">
        <v>3</v>
      </c>
      <c r="B188" s="55">
        <v>1</v>
      </c>
      <c r="C188" s="55">
        <v>1</v>
      </c>
      <c r="D188" s="55">
        <v>2</v>
      </c>
      <c r="E188" s="55"/>
      <c r="F188" s="58"/>
      <c r="G188" s="56" t="s">
        <v>132</v>
      </c>
      <c r="H188" s="90">
        <v>157</v>
      </c>
      <c r="I188" s="122">
        <f>I189</f>
        <v>105000</v>
      </c>
      <c r="J188" s="128">
        <f>J189</f>
        <v>0</v>
      </c>
      <c r="K188" s="123">
        <f>K189</f>
        <v>0</v>
      </c>
      <c r="L188" s="122">
        <f>L189</f>
        <v>0</v>
      </c>
    </row>
    <row r="189" spans="1:12">
      <c r="A189" s="60">
        <v>3</v>
      </c>
      <c r="B189" s="61">
        <v>1</v>
      </c>
      <c r="C189" s="61">
        <v>1</v>
      </c>
      <c r="D189" s="61">
        <v>2</v>
      </c>
      <c r="E189" s="61">
        <v>1</v>
      </c>
      <c r="F189" s="63"/>
      <c r="G189" s="56" t="s">
        <v>132</v>
      </c>
      <c r="H189" s="90">
        <v>158</v>
      </c>
      <c r="I189" s="115">
        <f>SUM(I190:I192)</f>
        <v>105000</v>
      </c>
      <c r="J189" s="127">
        <f>SUM(J190:J192)</f>
        <v>0</v>
      </c>
      <c r="K189" s="116">
        <f>SUM(K190:K192)</f>
        <v>0</v>
      </c>
      <c r="L189" s="115">
        <f>SUM(L190:L192)</f>
        <v>0</v>
      </c>
    </row>
    <row r="190" spans="1:12" hidden="1">
      <c r="A190" s="57">
        <v>3</v>
      </c>
      <c r="B190" s="55">
        <v>1</v>
      </c>
      <c r="C190" s="55">
        <v>1</v>
      </c>
      <c r="D190" s="55">
        <v>2</v>
      </c>
      <c r="E190" s="55">
        <v>1</v>
      </c>
      <c r="F190" s="58">
        <v>1</v>
      </c>
      <c r="G190" s="56" t="s">
        <v>133</v>
      </c>
      <c r="H190" s="90">
        <v>159</v>
      </c>
      <c r="I190" s="119">
        <v>0</v>
      </c>
      <c r="J190" s="119">
        <v>0</v>
      </c>
      <c r="K190" s="119">
        <v>0</v>
      </c>
      <c r="L190" s="139">
        <v>0</v>
      </c>
    </row>
    <row r="191" spans="1:12" hidden="1">
      <c r="A191" s="60">
        <v>3</v>
      </c>
      <c r="B191" s="61">
        <v>1</v>
      </c>
      <c r="C191" s="61">
        <v>1</v>
      </c>
      <c r="D191" s="61">
        <v>2</v>
      </c>
      <c r="E191" s="61">
        <v>1</v>
      </c>
      <c r="F191" s="63">
        <v>2</v>
      </c>
      <c r="G191" s="62" t="s">
        <v>134</v>
      </c>
      <c r="H191" s="90">
        <v>160</v>
      </c>
      <c r="I191" s="121">
        <v>0</v>
      </c>
      <c r="J191" s="121">
        <v>0</v>
      </c>
      <c r="K191" s="121">
        <v>0</v>
      </c>
      <c r="L191" s="121">
        <v>0</v>
      </c>
    </row>
    <row r="192" spans="1:12" ht="25.5" customHeight="1">
      <c r="A192" s="57">
        <v>3</v>
      </c>
      <c r="B192" s="55">
        <v>1</v>
      </c>
      <c r="C192" s="55">
        <v>1</v>
      </c>
      <c r="D192" s="55">
        <v>2</v>
      </c>
      <c r="E192" s="55">
        <v>1</v>
      </c>
      <c r="F192" s="58">
        <v>3</v>
      </c>
      <c r="G192" s="56" t="s">
        <v>135</v>
      </c>
      <c r="H192" s="90">
        <v>161</v>
      </c>
      <c r="I192" s="119">
        <v>105000</v>
      </c>
      <c r="J192" s="119">
        <v>0</v>
      </c>
      <c r="K192" s="119">
        <v>0</v>
      </c>
      <c r="L192" s="139">
        <v>0</v>
      </c>
    </row>
    <row r="193" spans="1:12">
      <c r="A193" s="60">
        <v>3</v>
      </c>
      <c r="B193" s="61">
        <v>1</v>
      </c>
      <c r="C193" s="61">
        <v>1</v>
      </c>
      <c r="D193" s="61">
        <v>3</v>
      </c>
      <c r="E193" s="61"/>
      <c r="F193" s="63"/>
      <c r="G193" s="62" t="s">
        <v>136</v>
      </c>
      <c r="H193" s="90">
        <v>162</v>
      </c>
      <c r="I193" s="115">
        <f>I194</f>
        <v>21400</v>
      </c>
      <c r="J193" s="127">
        <f>J194</f>
        <v>0</v>
      </c>
      <c r="K193" s="116">
        <f>K194</f>
        <v>0</v>
      </c>
      <c r="L193" s="115">
        <f>L194</f>
        <v>0</v>
      </c>
    </row>
    <row r="194" spans="1:12">
      <c r="A194" s="60">
        <v>3</v>
      </c>
      <c r="B194" s="61">
        <v>1</v>
      </c>
      <c r="C194" s="61">
        <v>1</v>
      </c>
      <c r="D194" s="61">
        <v>3</v>
      </c>
      <c r="E194" s="61">
        <v>1</v>
      </c>
      <c r="F194" s="63"/>
      <c r="G194" s="62" t="s">
        <v>136</v>
      </c>
      <c r="H194" s="90">
        <v>163</v>
      </c>
      <c r="I194" s="115">
        <f>SUM(I195:I198)</f>
        <v>21400</v>
      </c>
      <c r="J194" s="115">
        <f>SUM(J195:J198)</f>
        <v>0</v>
      </c>
      <c r="K194" s="115">
        <f>SUM(K195:K198)</f>
        <v>0</v>
      </c>
      <c r="L194" s="115">
        <f>SUM(L195:L198)</f>
        <v>0</v>
      </c>
    </row>
    <row r="195" spans="1:12" hidden="1">
      <c r="A195" s="60">
        <v>3</v>
      </c>
      <c r="B195" s="61">
        <v>1</v>
      </c>
      <c r="C195" s="61">
        <v>1</v>
      </c>
      <c r="D195" s="61">
        <v>3</v>
      </c>
      <c r="E195" s="61">
        <v>1</v>
      </c>
      <c r="F195" s="63">
        <v>1</v>
      </c>
      <c r="G195" s="62" t="s">
        <v>137</v>
      </c>
      <c r="H195" s="90">
        <v>164</v>
      </c>
      <c r="I195" s="121">
        <v>0</v>
      </c>
      <c r="J195" s="121">
        <v>0</v>
      </c>
      <c r="K195" s="121">
        <v>0</v>
      </c>
      <c r="L195" s="139">
        <v>0</v>
      </c>
    </row>
    <row r="196" spans="1:12">
      <c r="A196" s="60">
        <v>3</v>
      </c>
      <c r="B196" s="61">
        <v>1</v>
      </c>
      <c r="C196" s="61">
        <v>1</v>
      </c>
      <c r="D196" s="61">
        <v>3</v>
      </c>
      <c r="E196" s="61">
        <v>1</v>
      </c>
      <c r="F196" s="63">
        <v>2</v>
      </c>
      <c r="G196" s="62" t="s">
        <v>138</v>
      </c>
      <c r="H196" s="90">
        <v>165</v>
      </c>
      <c r="I196" s="119">
        <v>10000</v>
      </c>
      <c r="J196" s="121">
        <v>0</v>
      </c>
      <c r="K196" s="121">
        <v>0</v>
      </c>
      <c r="L196" s="121">
        <v>0</v>
      </c>
    </row>
    <row r="197" spans="1:12" hidden="1">
      <c r="A197" s="60">
        <v>3</v>
      </c>
      <c r="B197" s="61">
        <v>1</v>
      </c>
      <c r="C197" s="61">
        <v>1</v>
      </c>
      <c r="D197" s="61">
        <v>3</v>
      </c>
      <c r="E197" s="61">
        <v>1</v>
      </c>
      <c r="F197" s="63">
        <v>3</v>
      </c>
      <c r="G197" s="64" t="s">
        <v>139</v>
      </c>
      <c r="H197" s="90">
        <v>166</v>
      </c>
      <c r="I197" s="119">
        <v>0</v>
      </c>
      <c r="J197" s="126">
        <v>0</v>
      </c>
      <c r="K197" s="126">
        <v>0</v>
      </c>
      <c r="L197" s="126">
        <v>0</v>
      </c>
    </row>
    <row r="198" spans="1:12" ht="26.25" customHeight="1">
      <c r="A198" s="68">
        <v>3</v>
      </c>
      <c r="B198" s="69">
        <v>1</v>
      </c>
      <c r="C198" s="69">
        <v>1</v>
      </c>
      <c r="D198" s="69">
        <v>3</v>
      </c>
      <c r="E198" s="69">
        <v>1</v>
      </c>
      <c r="F198" s="71">
        <v>4</v>
      </c>
      <c r="G198" s="13" t="s">
        <v>140</v>
      </c>
      <c r="H198" s="90">
        <v>167</v>
      </c>
      <c r="I198" s="140">
        <v>11400</v>
      </c>
      <c r="J198" s="141">
        <v>0</v>
      </c>
      <c r="K198" s="121">
        <v>0</v>
      </c>
      <c r="L198" s="121">
        <v>0</v>
      </c>
    </row>
    <row r="199" spans="1:12" hidden="1">
      <c r="A199" s="68">
        <v>3</v>
      </c>
      <c r="B199" s="69">
        <v>1</v>
      </c>
      <c r="C199" s="69">
        <v>1</v>
      </c>
      <c r="D199" s="69">
        <v>4</v>
      </c>
      <c r="E199" s="69"/>
      <c r="F199" s="71"/>
      <c r="G199" s="70" t="s">
        <v>141</v>
      </c>
      <c r="H199" s="90">
        <v>168</v>
      </c>
      <c r="I199" s="115">
        <f>I200</f>
        <v>0</v>
      </c>
      <c r="J199" s="129">
        <f>J200</f>
        <v>0</v>
      </c>
      <c r="K199" s="117">
        <f>K200</f>
        <v>0</v>
      </c>
      <c r="L199" s="118">
        <f>L200</f>
        <v>0</v>
      </c>
    </row>
    <row r="200" spans="1:12" hidden="1">
      <c r="A200" s="60">
        <v>3</v>
      </c>
      <c r="B200" s="61">
        <v>1</v>
      </c>
      <c r="C200" s="61">
        <v>1</v>
      </c>
      <c r="D200" s="61">
        <v>4</v>
      </c>
      <c r="E200" s="61">
        <v>1</v>
      </c>
      <c r="F200" s="63"/>
      <c r="G200" s="70" t="s">
        <v>141</v>
      </c>
      <c r="H200" s="90">
        <v>169</v>
      </c>
      <c r="I200" s="122">
        <f>SUM(I201:I203)</f>
        <v>0</v>
      </c>
      <c r="J200" s="127">
        <f>SUM(J201:J203)</f>
        <v>0</v>
      </c>
      <c r="K200" s="116">
        <f>SUM(K201:K203)</f>
        <v>0</v>
      </c>
      <c r="L200" s="115">
        <f>SUM(L201:L203)</f>
        <v>0</v>
      </c>
    </row>
    <row r="201" spans="1:12" hidden="1">
      <c r="A201" s="60">
        <v>3</v>
      </c>
      <c r="B201" s="61">
        <v>1</v>
      </c>
      <c r="C201" s="61">
        <v>1</v>
      </c>
      <c r="D201" s="61">
        <v>4</v>
      </c>
      <c r="E201" s="61">
        <v>1</v>
      </c>
      <c r="F201" s="63">
        <v>1</v>
      </c>
      <c r="G201" s="62" t="s">
        <v>142</v>
      </c>
      <c r="H201" s="90">
        <v>170</v>
      </c>
      <c r="I201" s="121">
        <v>0</v>
      </c>
      <c r="J201" s="121">
        <v>0</v>
      </c>
      <c r="K201" s="121">
        <v>0</v>
      </c>
      <c r="L201" s="139">
        <v>0</v>
      </c>
    </row>
    <row r="202" spans="1:12" ht="25.5" hidden="1" customHeight="1">
      <c r="A202" s="57">
        <v>3</v>
      </c>
      <c r="B202" s="55">
        <v>1</v>
      </c>
      <c r="C202" s="55">
        <v>1</v>
      </c>
      <c r="D202" s="55">
        <v>4</v>
      </c>
      <c r="E202" s="55">
        <v>1</v>
      </c>
      <c r="F202" s="58">
        <v>2</v>
      </c>
      <c r="G202" s="56" t="s">
        <v>143</v>
      </c>
      <c r="H202" s="90">
        <v>171</v>
      </c>
      <c r="I202" s="119">
        <v>0</v>
      </c>
      <c r="J202" s="119">
        <v>0</v>
      </c>
      <c r="K202" s="120">
        <v>0</v>
      </c>
      <c r="L202" s="121">
        <v>0</v>
      </c>
    </row>
    <row r="203" spans="1:12" hidden="1">
      <c r="A203" s="60">
        <v>3</v>
      </c>
      <c r="B203" s="61">
        <v>1</v>
      </c>
      <c r="C203" s="61">
        <v>1</v>
      </c>
      <c r="D203" s="61">
        <v>4</v>
      </c>
      <c r="E203" s="61">
        <v>1</v>
      </c>
      <c r="F203" s="63">
        <v>3</v>
      </c>
      <c r="G203" s="62" t="s">
        <v>144</v>
      </c>
      <c r="H203" s="90">
        <v>172</v>
      </c>
      <c r="I203" s="119">
        <v>0</v>
      </c>
      <c r="J203" s="119">
        <v>0</v>
      </c>
      <c r="K203" s="119">
        <v>0</v>
      </c>
      <c r="L203" s="121">
        <v>0</v>
      </c>
    </row>
    <row r="204" spans="1:12" ht="25.5" customHeight="1">
      <c r="A204" s="60">
        <v>3</v>
      </c>
      <c r="B204" s="61">
        <v>1</v>
      </c>
      <c r="C204" s="61">
        <v>1</v>
      </c>
      <c r="D204" s="61">
        <v>5</v>
      </c>
      <c r="E204" s="61"/>
      <c r="F204" s="63"/>
      <c r="G204" s="62" t="s">
        <v>145</v>
      </c>
      <c r="H204" s="90">
        <v>173</v>
      </c>
      <c r="I204" s="115">
        <f t="shared" ref="I204:L205" si="19">I205</f>
        <v>700</v>
      </c>
      <c r="J204" s="127">
        <f t="shared" si="19"/>
        <v>0</v>
      </c>
      <c r="K204" s="116">
        <f t="shared" si="19"/>
        <v>0</v>
      </c>
      <c r="L204" s="115">
        <f t="shared" si="19"/>
        <v>0</v>
      </c>
    </row>
    <row r="205" spans="1:12" ht="25.5" customHeight="1">
      <c r="A205" s="68">
        <v>3</v>
      </c>
      <c r="B205" s="69">
        <v>1</v>
      </c>
      <c r="C205" s="69">
        <v>1</v>
      </c>
      <c r="D205" s="69">
        <v>5</v>
      </c>
      <c r="E205" s="69">
        <v>1</v>
      </c>
      <c r="F205" s="71"/>
      <c r="G205" s="62" t="s">
        <v>145</v>
      </c>
      <c r="H205" s="90">
        <v>174</v>
      </c>
      <c r="I205" s="116">
        <f t="shared" si="19"/>
        <v>700</v>
      </c>
      <c r="J205" s="116">
        <f t="shared" si="19"/>
        <v>0</v>
      </c>
      <c r="K205" s="116">
        <f t="shared" si="19"/>
        <v>0</v>
      </c>
      <c r="L205" s="116">
        <f t="shared" si="19"/>
        <v>0</v>
      </c>
    </row>
    <row r="206" spans="1:12" ht="25.5" customHeight="1">
      <c r="A206" s="60">
        <v>3</v>
      </c>
      <c r="B206" s="61">
        <v>1</v>
      </c>
      <c r="C206" s="61">
        <v>1</v>
      </c>
      <c r="D206" s="61">
        <v>5</v>
      </c>
      <c r="E206" s="61">
        <v>1</v>
      </c>
      <c r="F206" s="63">
        <v>1</v>
      </c>
      <c r="G206" s="62" t="s">
        <v>145</v>
      </c>
      <c r="H206" s="90">
        <v>175</v>
      </c>
      <c r="I206" s="119">
        <v>700</v>
      </c>
      <c r="J206" s="121">
        <v>0</v>
      </c>
      <c r="K206" s="121">
        <v>0</v>
      </c>
      <c r="L206" s="121">
        <v>0</v>
      </c>
    </row>
    <row r="207" spans="1:12" ht="25.5" hidden="1" customHeight="1">
      <c r="A207" s="68">
        <v>3</v>
      </c>
      <c r="B207" s="69">
        <v>1</v>
      </c>
      <c r="C207" s="69">
        <v>2</v>
      </c>
      <c r="D207" s="69"/>
      <c r="E207" s="69"/>
      <c r="F207" s="71"/>
      <c r="G207" s="70" t="s">
        <v>146</v>
      </c>
      <c r="H207" s="90">
        <v>176</v>
      </c>
      <c r="I207" s="115">
        <f t="shared" ref="I207:L208" si="20">I208</f>
        <v>0</v>
      </c>
      <c r="J207" s="129">
        <f t="shared" si="20"/>
        <v>0</v>
      </c>
      <c r="K207" s="117">
        <f t="shared" si="20"/>
        <v>0</v>
      </c>
      <c r="L207" s="118">
        <f t="shared" si="20"/>
        <v>0</v>
      </c>
    </row>
    <row r="208" spans="1:12" ht="25.5" hidden="1" customHeight="1">
      <c r="A208" s="60">
        <v>3</v>
      </c>
      <c r="B208" s="61">
        <v>1</v>
      </c>
      <c r="C208" s="61">
        <v>2</v>
      </c>
      <c r="D208" s="61">
        <v>1</v>
      </c>
      <c r="E208" s="61"/>
      <c r="F208" s="63"/>
      <c r="G208" s="70" t="s">
        <v>146</v>
      </c>
      <c r="H208" s="90">
        <v>177</v>
      </c>
      <c r="I208" s="122">
        <f t="shared" si="20"/>
        <v>0</v>
      </c>
      <c r="J208" s="127">
        <f t="shared" si="20"/>
        <v>0</v>
      </c>
      <c r="K208" s="116">
        <f t="shared" si="20"/>
        <v>0</v>
      </c>
      <c r="L208" s="115">
        <f t="shared" si="20"/>
        <v>0</v>
      </c>
    </row>
    <row r="209" spans="1:15" ht="25.5" hidden="1" customHeight="1">
      <c r="A209" s="57">
        <v>3</v>
      </c>
      <c r="B209" s="55">
        <v>1</v>
      </c>
      <c r="C209" s="55">
        <v>2</v>
      </c>
      <c r="D209" s="55">
        <v>1</v>
      </c>
      <c r="E209" s="55">
        <v>1</v>
      </c>
      <c r="F209" s="58"/>
      <c r="G209" s="70" t="s">
        <v>146</v>
      </c>
      <c r="H209" s="90">
        <v>178</v>
      </c>
      <c r="I209" s="115">
        <f>SUM(I210:I213)</f>
        <v>0</v>
      </c>
      <c r="J209" s="128">
        <f>SUM(J210:J213)</f>
        <v>0</v>
      </c>
      <c r="K209" s="123">
        <f>SUM(K210:K213)</f>
        <v>0</v>
      </c>
      <c r="L209" s="122">
        <f>SUM(L210:L213)</f>
        <v>0</v>
      </c>
    </row>
    <row r="210" spans="1:15" ht="38.25" hidden="1" customHeight="1">
      <c r="A210" s="60">
        <v>3</v>
      </c>
      <c r="B210" s="61">
        <v>1</v>
      </c>
      <c r="C210" s="61">
        <v>2</v>
      </c>
      <c r="D210" s="61">
        <v>1</v>
      </c>
      <c r="E210" s="61">
        <v>1</v>
      </c>
      <c r="F210" s="63">
        <v>2</v>
      </c>
      <c r="G210" s="62" t="s">
        <v>147</v>
      </c>
      <c r="H210" s="90">
        <v>179</v>
      </c>
      <c r="I210" s="121">
        <v>0</v>
      </c>
      <c r="J210" s="121">
        <v>0</v>
      </c>
      <c r="K210" s="121">
        <v>0</v>
      </c>
      <c r="L210" s="121">
        <v>0</v>
      </c>
    </row>
    <row r="211" spans="1:15" hidden="1">
      <c r="A211" s="60">
        <v>3</v>
      </c>
      <c r="B211" s="61">
        <v>1</v>
      </c>
      <c r="C211" s="61">
        <v>2</v>
      </c>
      <c r="D211" s="60">
        <v>1</v>
      </c>
      <c r="E211" s="61">
        <v>1</v>
      </c>
      <c r="F211" s="63">
        <v>3</v>
      </c>
      <c r="G211" s="62" t="s">
        <v>148</v>
      </c>
      <c r="H211" s="90">
        <v>180</v>
      </c>
      <c r="I211" s="121">
        <v>0</v>
      </c>
      <c r="J211" s="121">
        <v>0</v>
      </c>
      <c r="K211" s="121">
        <v>0</v>
      </c>
      <c r="L211" s="121">
        <v>0</v>
      </c>
    </row>
    <row r="212" spans="1:15" ht="25.5" hidden="1" customHeight="1">
      <c r="A212" s="60">
        <v>3</v>
      </c>
      <c r="B212" s="61">
        <v>1</v>
      </c>
      <c r="C212" s="61">
        <v>2</v>
      </c>
      <c r="D212" s="60">
        <v>1</v>
      </c>
      <c r="E212" s="61">
        <v>1</v>
      </c>
      <c r="F212" s="63">
        <v>4</v>
      </c>
      <c r="G212" s="62" t="s">
        <v>149</v>
      </c>
      <c r="H212" s="90">
        <v>181</v>
      </c>
      <c r="I212" s="121">
        <v>0</v>
      </c>
      <c r="J212" s="121">
        <v>0</v>
      </c>
      <c r="K212" s="121">
        <v>0</v>
      </c>
      <c r="L212" s="121">
        <v>0</v>
      </c>
    </row>
    <row r="213" spans="1:15" hidden="1">
      <c r="A213" s="68">
        <v>3</v>
      </c>
      <c r="B213" s="75">
        <v>1</v>
      </c>
      <c r="C213" s="75">
        <v>2</v>
      </c>
      <c r="D213" s="74">
        <v>1</v>
      </c>
      <c r="E213" s="75">
        <v>1</v>
      </c>
      <c r="F213" s="76">
        <v>5</v>
      </c>
      <c r="G213" s="77" t="s">
        <v>150</v>
      </c>
      <c r="H213" s="90">
        <v>182</v>
      </c>
      <c r="I213" s="121">
        <v>0</v>
      </c>
      <c r="J213" s="121">
        <v>0</v>
      </c>
      <c r="K213" s="121">
        <v>0</v>
      </c>
      <c r="L213" s="139">
        <v>0</v>
      </c>
    </row>
    <row r="214" spans="1:15" hidden="1">
      <c r="A214" s="60">
        <v>3</v>
      </c>
      <c r="B214" s="61">
        <v>1</v>
      </c>
      <c r="C214" s="61">
        <v>3</v>
      </c>
      <c r="D214" s="60"/>
      <c r="E214" s="61"/>
      <c r="F214" s="63"/>
      <c r="G214" s="62" t="s">
        <v>151</v>
      </c>
      <c r="H214" s="90">
        <v>183</v>
      </c>
      <c r="I214" s="115">
        <f>SUM(I215+I218)</f>
        <v>0</v>
      </c>
      <c r="J214" s="127">
        <f>SUM(J215+J218)</f>
        <v>0</v>
      </c>
      <c r="K214" s="116">
        <f>SUM(K215+K218)</f>
        <v>0</v>
      </c>
      <c r="L214" s="115">
        <f>SUM(L215+L218)</f>
        <v>0</v>
      </c>
    </row>
    <row r="215" spans="1:15" ht="25.5" hidden="1" customHeight="1">
      <c r="A215" s="57">
        <v>3</v>
      </c>
      <c r="B215" s="55">
        <v>1</v>
      </c>
      <c r="C215" s="55">
        <v>3</v>
      </c>
      <c r="D215" s="57">
        <v>1</v>
      </c>
      <c r="E215" s="60"/>
      <c r="F215" s="58"/>
      <c r="G215" s="56" t="s">
        <v>152</v>
      </c>
      <c r="H215" s="90">
        <v>184</v>
      </c>
      <c r="I215" s="122">
        <f t="shared" ref="I215:L216" si="21">I216</f>
        <v>0</v>
      </c>
      <c r="J215" s="128">
        <f t="shared" si="21"/>
        <v>0</v>
      </c>
      <c r="K215" s="123">
        <f t="shared" si="21"/>
        <v>0</v>
      </c>
      <c r="L215" s="122">
        <f t="shared" si="21"/>
        <v>0</v>
      </c>
    </row>
    <row r="216" spans="1:15" ht="25.5" hidden="1" customHeight="1">
      <c r="A216" s="60">
        <v>3</v>
      </c>
      <c r="B216" s="61">
        <v>1</v>
      </c>
      <c r="C216" s="61">
        <v>3</v>
      </c>
      <c r="D216" s="60">
        <v>1</v>
      </c>
      <c r="E216" s="60">
        <v>1</v>
      </c>
      <c r="F216" s="63"/>
      <c r="G216" s="56" t="s">
        <v>152</v>
      </c>
      <c r="H216" s="90">
        <v>185</v>
      </c>
      <c r="I216" s="115">
        <f t="shared" si="21"/>
        <v>0</v>
      </c>
      <c r="J216" s="127">
        <f t="shared" si="21"/>
        <v>0</v>
      </c>
      <c r="K216" s="116">
        <f t="shared" si="21"/>
        <v>0</v>
      </c>
      <c r="L216" s="115">
        <f t="shared" si="21"/>
        <v>0</v>
      </c>
    </row>
    <row r="217" spans="1:15" ht="25.5" hidden="1" customHeight="1">
      <c r="A217" s="60">
        <v>3</v>
      </c>
      <c r="B217" s="62">
        <v>1</v>
      </c>
      <c r="C217" s="60">
        <v>3</v>
      </c>
      <c r="D217" s="61">
        <v>1</v>
      </c>
      <c r="E217" s="61">
        <v>1</v>
      </c>
      <c r="F217" s="63">
        <v>1</v>
      </c>
      <c r="G217" s="56" t="s">
        <v>152</v>
      </c>
      <c r="H217" s="90">
        <v>186</v>
      </c>
      <c r="I217" s="139">
        <v>0</v>
      </c>
      <c r="J217" s="139">
        <v>0</v>
      </c>
      <c r="K217" s="139">
        <v>0</v>
      </c>
      <c r="L217" s="139">
        <v>0</v>
      </c>
    </row>
    <row r="218" spans="1:15" hidden="1">
      <c r="A218" s="60">
        <v>3</v>
      </c>
      <c r="B218" s="62">
        <v>1</v>
      </c>
      <c r="C218" s="60">
        <v>3</v>
      </c>
      <c r="D218" s="61">
        <v>2</v>
      </c>
      <c r="E218" s="61"/>
      <c r="F218" s="63"/>
      <c r="G218" s="62" t="s">
        <v>153</v>
      </c>
      <c r="H218" s="90">
        <v>187</v>
      </c>
      <c r="I218" s="115">
        <f>I219</f>
        <v>0</v>
      </c>
      <c r="J218" s="127">
        <f>J219</f>
        <v>0</v>
      </c>
      <c r="K218" s="116">
        <f>K219</f>
        <v>0</v>
      </c>
      <c r="L218" s="115">
        <f>L219</f>
        <v>0</v>
      </c>
    </row>
    <row r="219" spans="1:15" hidden="1">
      <c r="A219" s="57">
        <v>3</v>
      </c>
      <c r="B219" s="56">
        <v>1</v>
      </c>
      <c r="C219" s="57">
        <v>3</v>
      </c>
      <c r="D219" s="55">
        <v>2</v>
      </c>
      <c r="E219" s="55">
        <v>1</v>
      </c>
      <c r="F219" s="58"/>
      <c r="G219" s="62" t="s">
        <v>153</v>
      </c>
      <c r="H219" s="90">
        <v>188</v>
      </c>
      <c r="I219" s="115">
        <f>SUM(I220:I225)</f>
        <v>0</v>
      </c>
      <c r="J219" s="115">
        <f>SUM(J220:J225)</f>
        <v>0</v>
      </c>
      <c r="K219" s="115">
        <f>SUM(K220:K225)</f>
        <v>0</v>
      </c>
      <c r="L219" s="115">
        <f>SUM(L220:L225)</f>
        <v>0</v>
      </c>
      <c r="M219" s="97"/>
      <c r="N219" s="97"/>
      <c r="O219" s="97"/>
    </row>
    <row r="220" spans="1:15" hidden="1">
      <c r="A220" s="60">
        <v>3</v>
      </c>
      <c r="B220" s="62">
        <v>1</v>
      </c>
      <c r="C220" s="60">
        <v>3</v>
      </c>
      <c r="D220" s="61">
        <v>2</v>
      </c>
      <c r="E220" s="61">
        <v>1</v>
      </c>
      <c r="F220" s="63">
        <v>1</v>
      </c>
      <c r="G220" s="62" t="s">
        <v>154</v>
      </c>
      <c r="H220" s="90">
        <v>189</v>
      </c>
      <c r="I220" s="121">
        <v>0</v>
      </c>
      <c r="J220" s="121">
        <v>0</v>
      </c>
      <c r="K220" s="121">
        <v>0</v>
      </c>
      <c r="L220" s="139">
        <v>0</v>
      </c>
    </row>
    <row r="221" spans="1:15" ht="25.5" hidden="1" customHeight="1">
      <c r="A221" s="60">
        <v>3</v>
      </c>
      <c r="B221" s="62">
        <v>1</v>
      </c>
      <c r="C221" s="60">
        <v>3</v>
      </c>
      <c r="D221" s="61">
        <v>2</v>
      </c>
      <c r="E221" s="61">
        <v>1</v>
      </c>
      <c r="F221" s="63">
        <v>2</v>
      </c>
      <c r="G221" s="62" t="s">
        <v>155</v>
      </c>
      <c r="H221" s="90">
        <v>190</v>
      </c>
      <c r="I221" s="121">
        <v>0</v>
      </c>
      <c r="J221" s="121">
        <v>0</v>
      </c>
      <c r="K221" s="121">
        <v>0</v>
      </c>
      <c r="L221" s="121">
        <v>0</v>
      </c>
    </row>
    <row r="222" spans="1:15" hidden="1">
      <c r="A222" s="60">
        <v>3</v>
      </c>
      <c r="B222" s="62">
        <v>1</v>
      </c>
      <c r="C222" s="60">
        <v>3</v>
      </c>
      <c r="D222" s="61">
        <v>2</v>
      </c>
      <c r="E222" s="61">
        <v>1</v>
      </c>
      <c r="F222" s="63">
        <v>3</v>
      </c>
      <c r="G222" s="62" t="s">
        <v>156</v>
      </c>
      <c r="H222" s="90">
        <v>191</v>
      </c>
      <c r="I222" s="121">
        <v>0</v>
      </c>
      <c r="J222" s="121">
        <v>0</v>
      </c>
      <c r="K222" s="121">
        <v>0</v>
      </c>
      <c r="L222" s="121">
        <v>0</v>
      </c>
    </row>
    <row r="223" spans="1:15" ht="25.5" hidden="1" customHeight="1">
      <c r="A223" s="60">
        <v>3</v>
      </c>
      <c r="B223" s="62">
        <v>1</v>
      </c>
      <c r="C223" s="60">
        <v>3</v>
      </c>
      <c r="D223" s="61">
        <v>2</v>
      </c>
      <c r="E223" s="61">
        <v>1</v>
      </c>
      <c r="F223" s="63">
        <v>4</v>
      </c>
      <c r="G223" s="62" t="s">
        <v>157</v>
      </c>
      <c r="H223" s="90">
        <v>192</v>
      </c>
      <c r="I223" s="121">
        <v>0</v>
      </c>
      <c r="J223" s="121">
        <v>0</v>
      </c>
      <c r="K223" s="121">
        <v>0</v>
      </c>
      <c r="L223" s="139">
        <v>0</v>
      </c>
    </row>
    <row r="224" spans="1:15" hidden="1">
      <c r="A224" s="60">
        <v>3</v>
      </c>
      <c r="B224" s="62">
        <v>1</v>
      </c>
      <c r="C224" s="60">
        <v>3</v>
      </c>
      <c r="D224" s="61">
        <v>2</v>
      </c>
      <c r="E224" s="61">
        <v>1</v>
      </c>
      <c r="F224" s="63">
        <v>5</v>
      </c>
      <c r="G224" s="56" t="s">
        <v>158</v>
      </c>
      <c r="H224" s="90">
        <v>193</v>
      </c>
      <c r="I224" s="121">
        <v>0</v>
      </c>
      <c r="J224" s="121">
        <v>0</v>
      </c>
      <c r="K224" s="121">
        <v>0</v>
      </c>
      <c r="L224" s="121">
        <v>0</v>
      </c>
    </row>
    <row r="225" spans="1:12" hidden="1">
      <c r="A225" s="60">
        <v>3</v>
      </c>
      <c r="B225" s="62">
        <v>1</v>
      </c>
      <c r="C225" s="60">
        <v>3</v>
      </c>
      <c r="D225" s="61">
        <v>2</v>
      </c>
      <c r="E225" s="61">
        <v>1</v>
      </c>
      <c r="F225" s="63">
        <v>6</v>
      </c>
      <c r="G225" s="56" t="s">
        <v>153</v>
      </c>
      <c r="H225" s="90">
        <v>194</v>
      </c>
      <c r="I225" s="121">
        <v>0</v>
      </c>
      <c r="J225" s="121">
        <v>0</v>
      </c>
      <c r="K225" s="121">
        <v>0</v>
      </c>
      <c r="L225" s="139">
        <v>0</v>
      </c>
    </row>
    <row r="226" spans="1:12" ht="25.5" hidden="1" customHeight="1">
      <c r="A226" s="57">
        <v>3</v>
      </c>
      <c r="B226" s="55">
        <v>1</v>
      </c>
      <c r="C226" s="55">
        <v>4</v>
      </c>
      <c r="D226" s="55"/>
      <c r="E226" s="55"/>
      <c r="F226" s="58"/>
      <c r="G226" s="56" t="s">
        <v>159</v>
      </c>
      <c r="H226" s="90">
        <v>195</v>
      </c>
      <c r="I226" s="122">
        <f t="shared" ref="I226:L228" si="22">I227</f>
        <v>0</v>
      </c>
      <c r="J226" s="128">
        <f t="shared" si="22"/>
        <v>0</v>
      </c>
      <c r="K226" s="123">
        <f t="shared" si="22"/>
        <v>0</v>
      </c>
      <c r="L226" s="123">
        <f t="shared" si="22"/>
        <v>0</v>
      </c>
    </row>
    <row r="227" spans="1:12" ht="25.5" hidden="1" customHeight="1">
      <c r="A227" s="68">
        <v>3</v>
      </c>
      <c r="B227" s="75">
        <v>1</v>
      </c>
      <c r="C227" s="75">
        <v>4</v>
      </c>
      <c r="D227" s="75">
        <v>1</v>
      </c>
      <c r="E227" s="75"/>
      <c r="F227" s="76"/>
      <c r="G227" s="56" t="s">
        <v>159</v>
      </c>
      <c r="H227" s="90">
        <v>196</v>
      </c>
      <c r="I227" s="124">
        <f t="shared" si="22"/>
        <v>0</v>
      </c>
      <c r="J227" s="133">
        <f t="shared" si="22"/>
        <v>0</v>
      </c>
      <c r="K227" s="125">
        <f t="shared" si="22"/>
        <v>0</v>
      </c>
      <c r="L227" s="125">
        <f t="shared" si="22"/>
        <v>0</v>
      </c>
    </row>
    <row r="228" spans="1:12" ht="25.5" hidden="1" customHeight="1">
      <c r="A228" s="60">
        <v>3</v>
      </c>
      <c r="B228" s="61">
        <v>1</v>
      </c>
      <c r="C228" s="61">
        <v>4</v>
      </c>
      <c r="D228" s="61">
        <v>1</v>
      </c>
      <c r="E228" s="61">
        <v>1</v>
      </c>
      <c r="F228" s="63"/>
      <c r="G228" s="56" t="s">
        <v>160</v>
      </c>
      <c r="H228" s="90">
        <v>197</v>
      </c>
      <c r="I228" s="115">
        <f t="shared" si="22"/>
        <v>0</v>
      </c>
      <c r="J228" s="127">
        <f t="shared" si="22"/>
        <v>0</v>
      </c>
      <c r="K228" s="116">
        <f t="shared" si="22"/>
        <v>0</v>
      </c>
      <c r="L228" s="116">
        <f t="shared" si="22"/>
        <v>0</v>
      </c>
    </row>
    <row r="229" spans="1:12" ht="25.5" hidden="1" customHeight="1">
      <c r="A229" s="64">
        <v>3</v>
      </c>
      <c r="B229" s="60">
        <v>1</v>
      </c>
      <c r="C229" s="61">
        <v>4</v>
      </c>
      <c r="D229" s="61">
        <v>1</v>
      </c>
      <c r="E229" s="61">
        <v>1</v>
      </c>
      <c r="F229" s="63">
        <v>1</v>
      </c>
      <c r="G229" s="56" t="s">
        <v>160</v>
      </c>
      <c r="H229" s="90">
        <v>198</v>
      </c>
      <c r="I229" s="121">
        <v>0</v>
      </c>
      <c r="J229" s="121">
        <v>0</v>
      </c>
      <c r="K229" s="121">
        <v>0</v>
      </c>
      <c r="L229" s="121">
        <v>0</v>
      </c>
    </row>
    <row r="230" spans="1:12" ht="25.5" hidden="1" customHeight="1">
      <c r="A230" s="64">
        <v>3</v>
      </c>
      <c r="B230" s="61">
        <v>1</v>
      </c>
      <c r="C230" s="61">
        <v>5</v>
      </c>
      <c r="D230" s="61"/>
      <c r="E230" s="61"/>
      <c r="F230" s="63"/>
      <c r="G230" s="62" t="s">
        <v>161</v>
      </c>
      <c r="H230" s="90">
        <v>199</v>
      </c>
      <c r="I230" s="115">
        <f t="shared" ref="I230:L231" si="23">I231</f>
        <v>0</v>
      </c>
      <c r="J230" s="115">
        <f t="shared" si="23"/>
        <v>0</v>
      </c>
      <c r="K230" s="115">
        <f t="shared" si="23"/>
        <v>0</v>
      </c>
      <c r="L230" s="115">
        <f t="shared" si="23"/>
        <v>0</v>
      </c>
    </row>
    <row r="231" spans="1:12" ht="25.5" hidden="1" customHeight="1">
      <c r="A231" s="64">
        <v>3</v>
      </c>
      <c r="B231" s="61">
        <v>1</v>
      </c>
      <c r="C231" s="61">
        <v>5</v>
      </c>
      <c r="D231" s="61">
        <v>1</v>
      </c>
      <c r="E231" s="61"/>
      <c r="F231" s="63"/>
      <c r="G231" s="62" t="s">
        <v>161</v>
      </c>
      <c r="H231" s="90">
        <v>200</v>
      </c>
      <c r="I231" s="115">
        <f t="shared" si="23"/>
        <v>0</v>
      </c>
      <c r="J231" s="115">
        <f t="shared" si="23"/>
        <v>0</v>
      </c>
      <c r="K231" s="115">
        <f t="shared" si="23"/>
        <v>0</v>
      </c>
      <c r="L231" s="115">
        <f t="shared" si="23"/>
        <v>0</v>
      </c>
    </row>
    <row r="232" spans="1:12" ht="25.5" hidden="1" customHeight="1">
      <c r="A232" s="64">
        <v>3</v>
      </c>
      <c r="B232" s="61">
        <v>1</v>
      </c>
      <c r="C232" s="61">
        <v>5</v>
      </c>
      <c r="D232" s="61">
        <v>1</v>
      </c>
      <c r="E232" s="61">
        <v>1</v>
      </c>
      <c r="F232" s="63"/>
      <c r="G232" s="62" t="s">
        <v>161</v>
      </c>
      <c r="H232" s="90">
        <v>201</v>
      </c>
      <c r="I232" s="115">
        <f>SUM(I233:I235)</f>
        <v>0</v>
      </c>
      <c r="J232" s="115">
        <f>SUM(J233:J235)</f>
        <v>0</v>
      </c>
      <c r="K232" s="115">
        <f>SUM(K233:K235)</f>
        <v>0</v>
      </c>
      <c r="L232" s="115">
        <f>SUM(L233:L235)</f>
        <v>0</v>
      </c>
    </row>
    <row r="233" spans="1:12" hidden="1">
      <c r="A233" s="64">
        <v>3</v>
      </c>
      <c r="B233" s="61">
        <v>1</v>
      </c>
      <c r="C233" s="61">
        <v>5</v>
      </c>
      <c r="D233" s="61">
        <v>1</v>
      </c>
      <c r="E233" s="61">
        <v>1</v>
      </c>
      <c r="F233" s="63">
        <v>1</v>
      </c>
      <c r="G233" s="94" t="s">
        <v>162</v>
      </c>
      <c r="H233" s="90">
        <v>202</v>
      </c>
      <c r="I233" s="121">
        <v>0</v>
      </c>
      <c r="J233" s="121">
        <v>0</v>
      </c>
      <c r="K233" s="121">
        <v>0</v>
      </c>
      <c r="L233" s="121">
        <v>0</v>
      </c>
    </row>
    <row r="234" spans="1:12" hidden="1">
      <c r="A234" s="64">
        <v>3</v>
      </c>
      <c r="B234" s="61">
        <v>1</v>
      </c>
      <c r="C234" s="61">
        <v>5</v>
      </c>
      <c r="D234" s="61">
        <v>1</v>
      </c>
      <c r="E234" s="61">
        <v>1</v>
      </c>
      <c r="F234" s="63">
        <v>2</v>
      </c>
      <c r="G234" s="94" t="s">
        <v>163</v>
      </c>
      <c r="H234" s="90">
        <v>203</v>
      </c>
      <c r="I234" s="121">
        <v>0</v>
      </c>
      <c r="J234" s="121">
        <v>0</v>
      </c>
      <c r="K234" s="121">
        <v>0</v>
      </c>
      <c r="L234" s="121">
        <v>0</v>
      </c>
    </row>
    <row r="235" spans="1:12" ht="25.5" hidden="1" customHeight="1">
      <c r="A235" s="64">
        <v>3</v>
      </c>
      <c r="B235" s="61">
        <v>1</v>
      </c>
      <c r="C235" s="61">
        <v>5</v>
      </c>
      <c r="D235" s="61">
        <v>1</v>
      </c>
      <c r="E235" s="61">
        <v>1</v>
      </c>
      <c r="F235" s="63">
        <v>3</v>
      </c>
      <c r="G235" s="94" t="s">
        <v>164</v>
      </c>
      <c r="H235" s="90">
        <v>204</v>
      </c>
      <c r="I235" s="121">
        <v>0</v>
      </c>
      <c r="J235" s="121">
        <v>0</v>
      </c>
      <c r="K235" s="121">
        <v>0</v>
      </c>
      <c r="L235" s="121">
        <v>0</v>
      </c>
    </row>
    <row r="236" spans="1:12" ht="38.25" hidden="1" customHeight="1">
      <c r="A236" s="49">
        <v>3</v>
      </c>
      <c r="B236" s="50">
        <v>2</v>
      </c>
      <c r="C236" s="50"/>
      <c r="D236" s="50"/>
      <c r="E236" s="50"/>
      <c r="F236" s="52"/>
      <c r="G236" s="51" t="s">
        <v>165</v>
      </c>
      <c r="H236" s="90">
        <v>205</v>
      </c>
      <c r="I236" s="115">
        <f>SUM(I237+I269)</f>
        <v>0</v>
      </c>
      <c r="J236" s="127">
        <f>SUM(J237+J269)</f>
        <v>0</v>
      </c>
      <c r="K236" s="116">
        <f>SUM(K237+K269)</f>
        <v>0</v>
      </c>
      <c r="L236" s="116">
        <f>SUM(L237+L269)</f>
        <v>0</v>
      </c>
    </row>
    <row r="237" spans="1:12" ht="38.25" hidden="1" customHeight="1">
      <c r="A237" s="68">
        <v>3</v>
      </c>
      <c r="B237" s="74">
        <v>2</v>
      </c>
      <c r="C237" s="75">
        <v>1</v>
      </c>
      <c r="D237" s="75"/>
      <c r="E237" s="75"/>
      <c r="F237" s="76"/>
      <c r="G237" s="77" t="s">
        <v>166</v>
      </c>
      <c r="H237" s="90">
        <v>206</v>
      </c>
      <c r="I237" s="124">
        <f>SUM(I238+I247+I251+I255+I259+I262+I265)</f>
        <v>0</v>
      </c>
      <c r="J237" s="133">
        <f>SUM(J238+J247+J251+J255+J259+J262+J265)</f>
        <v>0</v>
      </c>
      <c r="K237" s="125">
        <f>SUM(K238+K247+K251+K255+K259+K262+K265)</f>
        <v>0</v>
      </c>
      <c r="L237" s="125">
        <f>SUM(L238+L247+L251+L255+L259+L262+L265)</f>
        <v>0</v>
      </c>
    </row>
    <row r="238" spans="1:12" hidden="1">
      <c r="A238" s="60">
        <v>3</v>
      </c>
      <c r="B238" s="61">
        <v>2</v>
      </c>
      <c r="C238" s="61">
        <v>1</v>
      </c>
      <c r="D238" s="61">
        <v>1</v>
      </c>
      <c r="E238" s="61"/>
      <c r="F238" s="63"/>
      <c r="G238" s="62" t="s">
        <v>167</v>
      </c>
      <c r="H238" s="90">
        <v>207</v>
      </c>
      <c r="I238" s="124">
        <f>I239</f>
        <v>0</v>
      </c>
      <c r="J238" s="124">
        <f>J239</f>
        <v>0</v>
      </c>
      <c r="K238" s="124">
        <f>K239</f>
        <v>0</v>
      </c>
      <c r="L238" s="124">
        <f>L239</f>
        <v>0</v>
      </c>
    </row>
    <row r="239" spans="1:12" hidden="1">
      <c r="A239" s="60">
        <v>3</v>
      </c>
      <c r="B239" s="60">
        <v>2</v>
      </c>
      <c r="C239" s="61">
        <v>1</v>
      </c>
      <c r="D239" s="61">
        <v>1</v>
      </c>
      <c r="E239" s="61">
        <v>1</v>
      </c>
      <c r="F239" s="63"/>
      <c r="G239" s="62" t="s">
        <v>168</v>
      </c>
      <c r="H239" s="90">
        <v>208</v>
      </c>
      <c r="I239" s="115">
        <f>SUM(I240:I240)</f>
        <v>0</v>
      </c>
      <c r="J239" s="127">
        <f>SUM(J240:J240)</f>
        <v>0</v>
      </c>
      <c r="K239" s="116">
        <f>SUM(K240:K240)</f>
        <v>0</v>
      </c>
      <c r="L239" s="116">
        <f>SUM(L240:L240)</f>
        <v>0</v>
      </c>
    </row>
    <row r="240" spans="1:12" hidden="1">
      <c r="A240" s="68">
        <v>3</v>
      </c>
      <c r="B240" s="68">
        <v>2</v>
      </c>
      <c r="C240" s="75">
        <v>1</v>
      </c>
      <c r="D240" s="75">
        <v>1</v>
      </c>
      <c r="E240" s="75">
        <v>1</v>
      </c>
      <c r="F240" s="76">
        <v>1</v>
      </c>
      <c r="G240" s="77" t="s">
        <v>168</v>
      </c>
      <c r="H240" s="90">
        <v>209</v>
      </c>
      <c r="I240" s="121">
        <v>0</v>
      </c>
      <c r="J240" s="121">
        <v>0</v>
      </c>
      <c r="K240" s="121">
        <v>0</v>
      </c>
      <c r="L240" s="121">
        <v>0</v>
      </c>
    </row>
    <row r="241" spans="1:12" hidden="1">
      <c r="A241" s="68">
        <v>3</v>
      </c>
      <c r="B241" s="75">
        <v>2</v>
      </c>
      <c r="C241" s="75">
        <v>1</v>
      </c>
      <c r="D241" s="75">
        <v>1</v>
      </c>
      <c r="E241" s="75">
        <v>2</v>
      </c>
      <c r="F241" s="76"/>
      <c r="G241" s="77" t="s">
        <v>169</v>
      </c>
      <c r="H241" s="90">
        <v>210</v>
      </c>
      <c r="I241" s="115">
        <f>SUM(I242:I243)</f>
        <v>0</v>
      </c>
      <c r="J241" s="115">
        <f>SUM(J242:J243)</f>
        <v>0</v>
      </c>
      <c r="K241" s="115">
        <f>SUM(K242:K243)</f>
        <v>0</v>
      </c>
      <c r="L241" s="115">
        <f>SUM(L242:L243)</f>
        <v>0</v>
      </c>
    </row>
    <row r="242" spans="1:12" hidden="1">
      <c r="A242" s="68">
        <v>3</v>
      </c>
      <c r="B242" s="75">
        <v>2</v>
      </c>
      <c r="C242" s="75">
        <v>1</v>
      </c>
      <c r="D242" s="75">
        <v>1</v>
      </c>
      <c r="E242" s="75">
        <v>2</v>
      </c>
      <c r="F242" s="76">
        <v>1</v>
      </c>
      <c r="G242" s="77" t="s">
        <v>170</v>
      </c>
      <c r="H242" s="90">
        <v>211</v>
      </c>
      <c r="I242" s="121">
        <v>0</v>
      </c>
      <c r="J242" s="121">
        <v>0</v>
      </c>
      <c r="K242" s="121">
        <v>0</v>
      </c>
      <c r="L242" s="121">
        <v>0</v>
      </c>
    </row>
    <row r="243" spans="1:12" hidden="1">
      <c r="A243" s="68">
        <v>3</v>
      </c>
      <c r="B243" s="75">
        <v>2</v>
      </c>
      <c r="C243" s="75">
        <v>1</v>
      </c>
      <c r="D243" s="75">
        <v>1</v>
      </c>
      <c r="E243" s="75">
        <v>2</v>
      </c>
      <c r="F243" s="76">
        <v>2</v>
      </c>
      <c r="G243" s="77" t="s">
        <v>171</v>
      </c>
      <c r="H243" s="90">
        <v>212</v>
      </c>
      <c r="I243" s="121">
        <v>0</v>
      </c>
      <c r="J243" s="121">
        <v>0</v>
      </c>
      <c r="K243" s="121">
        <v>0</v>
      </c>
      <c r="L243" s="121">
        <v>0</v>
      </c>
    </row>
    <row r="244" spans="1:12" hidden="1">
      <c r="A244" s="68">
        <v>3</v>
      </c>
      <c r="B244" s="75">
        <v>2</v>
      </c>
      <c r="C244" s="75">
        <v>1</v>
      </c>
      <c r="D244" s="75">
        <v>1</v>
      </c>
      <c r="E244" s="75">
        <v>3</v>
      </c>
      <c r="F244" s="98"/>
      <c r="G244" s="77" t="s">
        <v>172</v>
      </c>
      <c r="H244" s="90">
        <v>213</v>
      </c>
      <c r="I244" s="115">
        <f>SUM(I245:I246)</f>
        <v>0</v>
      </c>
      <c r="J244" s="115">
        <f>SUM(J245:J246)</f>
        <v>0</v>
      </c>
      <c r="K244" s="115">
        <f>SUM(K245:K246)</f>
        <v>0</v>
      </c>
      <c r="L244" s="115">
        <f>SUM(L245:L246)</f>
        <v>0</v>
      </c>
    </row>
    <row r="245" spans="1:12" hidden="1">
      <c r="A245" s="68">
        <v>3</v>
      </c>
      <c r="B245" s="75">
        <v>2</v>
      </c>
      <c r="C245" s="75">
        <v>1</v>
      </c>
      <c r="D245" s="75">
        <v>1</v>
      </c>
      <c r="E245" s="75">
        <v>3</v>
      </c>
      <c r="F245" s="76">
        <v>1</v>
      </c>
      <c r="G245" s="77" t="s">
        <v>173</v>
      </c>
      <c r="H245" s="90">
        <v>214</v>
      </c>
      <c r="I245" s="121">
        <v>0</v>
      </c>
      <c r="J245" s="121">
        <v>0</v>
      </c>
      <c r="K245" s="121">
        <v>0</v>
      </c>
      <c r="L245" s="121">
        <v>0</v>
      </c>
    </row>
    <row r="246" spans="1:12" hidden="1">
      <c r="A246" s="68">
        <v>3</v>
      </c>
      <c r="B246" s="75">
        <v>2</v>
      </c>
      <c r="C246" s="75">
        <v>1</v>
      </c>
      <c r="D246" s="75">
        <v>1</v>
      </c>
      <c r="E246" s="75">
        <v>3</v>
      </c>
      <c r="F246" s="76">
        <v>2</v>
      </c>
      <c r="G246" s="77" t="s">
        <v>174</v>
      </c>
      <c r="H246" s="90">
        <v>215</v>
      </c>
      <c r="I246" s="121">
        <v>0</v>
      </c>
      <c r="J246" s="121">
        <v>0</v>
      </c>
      <c r="K246" s="121">
        <v>0</v>
      </c>
      <c r="L246" s="121">
        <v>0</v>
      </c>
    </row>
    <row r="247" spans="1:12" hidden="1">
      <c r="A247" s="60">
        <v>3</v>
      </c>
      <c r="B247" s="61">
        <v>2</v>
      </c>
      <c r="C247" s="61">
        <v>1</v>
      </c>
      <c r="D247" s="61">
        <v>2</v>
      </c>
      <c r="E247" s="61"/>
      <c r="F247" s="63"/>
      <c r="G247" s="62" t="s">
        <v>175</v>
      </c>
      <c r="H247" s="90">
        <v>216</v>
      </c>
      <c r="I247" s="115">
        <f>I248</f>
        <v>0</v>
      </c>
      <c r="J247" s="115">
        <f>J248</f>
        <v>0</v>
      </c>
      <c r="K247" s="115">
        <f>K248</f>
        <v>0</v>
      </c>
      <c r="L247" s="115">
        <f>L248</f>
        <v>0</v>
      </c>
    </row>
    <row r="248" spans="1:12" hidden="1">
      <c r="A248" s="60">
        <v>3</v>
      </c>
      <c r="B248" s="61">
        <v>2</v>
      </c>
      <c r="C248" s="61">
        <v>1</v>
      </c>
      <c r="D248" s="61">
        <v>2</v>
      </c>
      <c r="E248" s="61">
        <v>1</v>
      </c>
      <c r="F248" s="63"/>
      <c r="G248" s="62" t="s">
        <v>175</v>
      </c>
      <c r="H248" s="90">
        <v>217</v>
      </c>
      <c r="I248" s="115">
        <f>SUM(I249:I250)</f>
        <v>0</v>
      </c>
      <c r="J248" s="127">
        <f>SUM(J249:J250)</f>
        <v>0</v>
      </c>
      <c r="K248" s="116">
        <f>SUM(K249:K250)</f>
        <v>0</v>
      </c>
      <c r="L248" s="116">
        <f>SUM(L249:L250)</f>
        <v>0</v>
      </c>
    </row>
    <row r="249" spans="1:12" ht="25.5" hidden="1" customHeight="1">
      <c r="A249" s="68">
        <v>3</v>
      </c>
      <c r="B249" s="74">
        <v>2</v>
      </c>
      <c r="C249" s="75">
        <v>1</v>
      </c>
      <c r="D249" s="75">
        <v>2</v>
      </c>
      <c r="E249" s="75">
        <v>1</v>
      </c>
      <c r="F249" s="76">
        <v>1</v>
      </c>
      <c r="G249" s="77" t="s">
        <v>176</v>
      </c>
      <c r="H249" s="90">
        <v>218</v>
      </c>
      <c r="I249" s="121">
        <v>0</v>
      </c>
      <c r="J249" s="121">
        <v>0</v>
      </c>
      <c r="K249" s="121">
        <v>0</v>
      </c>
      <c r="L249" s="121">
        <v>0</v>
      </c>
    </row>
    <row r="250" spans="1:12" ht="25.5" hidden="1" customHeight="1">
      <c r="A250" s="60">
        <v>3</v>
      </c>
      <c r="B250" s="61">
        <v>2</v>
      </c>
      <c r="C250" s="61">
        <v>1</v>
      </c>
      <c r="D250" s="61">
        <v>2</v>
      </c>
      <c r="E250" s="61">
        <v>1</v>
      </c>
      <c r="F250" s="63">
        <v>2</v>
      </c>
      <c r="G250" s="62" t="s">
        <v>177</v>
      </c>
      <c r="H250" s="90">
        <v>219</v>
      </c>
      <c r="I250" s="121">
        <v>0</v>
      </c>
      <c r="J250" s="121">
        <v>0</v>
      </c>
      <c r="K250" s="121">
        <v>0</v>
      </c>
      <c r="L250" s="121">
        <v>0</v>
      </c>
    </row>
    <row r="251" spans="1:12" ht="25.5" hidden="1" customHeight="1">
      <c r="A251" s="57">
        <v>3</v>
      </c>
      <c r="B251" s="55">
        <v>2</v>
      </c>
      <c r="C251" s="55">
        <v>1</v>
      </c>
      <c r="D251" s="55">
        <v>3</v>
      </c>
      <c r="E251" s="55"/>
      <c r="F251" s="58"/>
      <c r="G251" s="56" t="s">
        <v>178</v>
      </c>
      <c r="H251" s="90">
        <v>220</v>
      </c>
      <c r="I251" s="122">
        <f>I252</f>
        <v>0</v>
      </c>
      <c r="J251" s="128">
        <f>J252</f>
        <v>0</v>
      </c>
      <c r="K251" s="123">
        <f>K252</f>
        <v>0</v>
      </c>
      <c r="L251" s="123">
        <f>L252</f>
        <v>0</v>
      </c>
    </row>
    <row r="252" spans="1:12" ht="25.5" hidden="1" customHeight="1">
      <c r="A252" s="60">
        <v>3</v>
      </c>
      <c r="B252" s="61">
        <v>2</v>
      </c>
      <c r="C252" s="61">
        <v>1</v>
      </c>
      <c r="D252" s="61">
        <v>3</v>
      </c>
      <c r="E252" s="61">
        <v>1</v>
      </c>
      <c r="F252" s="63"/>
      <c r="G252" s="56" t="s">
        <v>178</v>
      </c>
      <c r="H252" s="90">
        <v>221</v>
      </c>
      <c r="I252" s="115">
        <f>I253+I254</f>
        <v>0</v>
      </c>
      <c r="J252" s="115">
        <f>J253+J254</f>
        <v>0</v>
      </c>
      <c r="K252" s="115">
        <f>K253+K254</f>
        <v>0</v>
      </c>
      <c r="L252" s="115">
        <f>L253+L254</f>
        <v>0</v>
      </c>
    </row>
    <row r="253" spans="1:12" ht="25.5" hidden="1" customHeight="1">
      <c r="A253" s="60">
        <v>3</v>
      </c>
      <c r="B253" s="61">
        <v>2</v>
      </c>
      <c r="C253" s="61">
        <v>1</v>
      </c>
      <c r="D253" s="61">
        <v>3</v>
      </c>
      <c r="E253" s="61">
        <v>1</v>
      </c>
      <c r="F253" s="63">
        <v>1</v>
      </c>
      <c r="G253" s="62" t="s">
        <v>179</v>
      </c>
      <c r="H253" s="90">
        <v>222</v>
      </c>
      <c r="I253" s="121">
        <v>0</v>
      </c>
      <c r="J253" s="121">
        <v>0</v>
      </c>
      <c r="K253" s="121">
        <v>0</v>
      </c>
      <c r="L253" s="121">
        <v>0</v>
      </c>
    </row>
    <row r="254" spans="1:12" ht="25.5" hidden="1" customHeight="1">
      <c r="A254" s="60">
        <v>3</v>
      </c>
      <c r="B254" s="61">
        <v>2</v>
      </c>
      <c r="C254" s="61">
        <v>1</v>
      </c>
      <c r="D254" s="61">
        <v>3</v>
      </c>
      <c r="E254" s="61">
        <v>1</v>
      </c>
      <c r="F254" s="63">
        <v>2</v>
      </c>
      <c r="G254" s="62" t="s">
        <v>180</v>
      </c>
      <c r="H254" s="90">
        <v>223</v>
      </c>
      <c r="I254" s="139">
        <v>0</v>
      </c>
      <c r="J254" s="136">
        <v>0</v>
      </c>
      <c r="K254" s="139">
        <v>0</v>
      </c>
      <c r="L254" s="139">
        <v>0</v>
      </c>
    </row>
    <row r="255" spans="1:12" hidden="1">
      <c r="A255" s="60">
        <v>3</v>
      </c>
      <c r="B255" s="61">
        <v>2</v>
      </c>
      <c r="C255" s="61">
        <v>1</v>
      </c>
      <c r="D255" s="61">
        <v>4</v>
      </c>
      <c r="E255" s="61"/>
      <c r="F255" s="63"/>
      <c r="G255" s="62" t="s">
        <v>181</v>
      </c>
      <c r="H255" s="90">
        <v>224</v>
      </c>
      <c r="I255" s="115">
        <f>I256</f>
        <v>0</v>
      </c>
      <c r="J255" s="116">
        <f>J256</f>
        <v>0</v>
      </c>
      <c r="K255" s="115">
        <f>K256</f>
        <v>0</v>
      </c>
      <c r="L255" s="116">
        <f>L256</f>
        <v>0</v>
      </c>
    </row>
    <row r="256" spans="1:12" hidden="1">
      <c r="A256" s="57">
        <v>3</v>
      </c>
      <c r="B256" s="55">
        <v>2</v>
      </c>
      <c r="C256" s="55">
        <v>1</v>
      </c>
      <c r="D256" s="55">
        <v>4</v>
      </c>
      <c r="E256" s="55">
        <v>1</v>
      </c>
      <c r="F256" s="58"/>
      <c r="G256" s="56" t="s">
        <v>181</v>
      </c>
      <c r="H256" s="90">
        <v>225</v>
      </c>
      <c r="I256" s="122">
        <f>SUM(I257:I258)</f>
        <v>0</v>
      </c>
      <c r="J256" s="128">
        <f>SUM(J257:J258)</f>
        <v>0</v>
      </c>
      <c r="K256" s="123">
        <f>SUM(K257:K258)</f>
        <v>0</v>
      </c>
      <c r="L256" s="123">
        <f>SUM(L257:L258)</f>
        <v>0</v>
      </c>
    </row>
    <row r="257" spans="1:12" ht="25.5" hidden="1" customHeight="1">
      <c r="A257" s="60">
        <v>3</v>
      </c>
      <c r="B257" s="61">
        <v>2</v>
      </c>
      <c r="C257" s="61">
        <v>1</v>
      </c>
      <c r="D257" s="61">
        <v>4</v>
      </c>
      <c r="E257" s="61">
        <v>1</v>
      </c>
      <c r="F257" s="63">
        <v>1</v>
      </c>
      <c r="G257" s="62" t="s">
        <v>182</v>
      </c>
      <c r="H257" s="90">
        <v>226</v>
      </c>
      <c r="I257" s="121">
        <v>0</v>
      </c>
      <c r="J257" s="121">
        <v>0</v>
      </c>
      <c r="K257" s="121">
        <v>0</v>
      </c>
      <c r="L257" s="121">
        <v>0</v>
      </c>
    </row>
    <row r="258" spans="1:12" ht="25.5" hidden="1" customHeight="1">
      <c r="A258" s="60">
        <v>3</v>
      </c>
      <c r="B258" s="61">
        <v>2</v>
      </c>
      <c r="C258" s="61">
        <v>1</v>
      </c>
      <c r="D258" s="61">
        <v>4</v>
      </c>
      <c r="E258" s="61">
        <v>1</v>
      </c>
      <c r="F258" s="63">
        <v>2</v>
      </c>
      <c r="G258" s="62" t="s">
        <v>183</v>
      </c>
      <c r="H258" s="90">
        <v>227</v>
      </c>
      <c r="I258" s="121">
        <v>0</v>
      </c>
      <c r="J258" s="121">
        <v>0</v>
      </c>
      <c r="K258" s="121">
        <v>0</v>
      </c>
      <c r="L258" s="121">
        <v>0</v>
      </c>
    </row>
    <row r="259" spans="1:12" hidden="1">
      <c r="A259" s="60">
        <v>3</v>
      </c>
      <c r="B259" s="61">
        <v>2</v>
      </c>
      <c r="C259" s="61">
        <v>1</v>
      </c>
      <c r="D259" s="61">
        <v>5</v>
      </c>
      <c r="E259" s="61"/>
      <c r="F259" s="63"/>
      <c r="G259" s="62" t="s">
        <v>184</v>
      </c>
      <c r="H259" s="90">
        <v>228</v>
      </c>
      <c r="I259" s="115">
        <f t="shared" ref="I259:L260" si="24">I260</f>
        <v>0</v>
      </c>
      <c r="J259" s="127">
        <f t="shared" si="24"/>
        <v>0</v>
      </c>
      <c r="K259" s="116">
        <f t="shared" si="24"/>
        <v>0</v>
      </c>
      <c r="L259" s="116">
        <f t="shared" si="24"/>
        <v>0</v>
      </c>
    </row>
    <row r="260" spans="1:12" hidden="1">
      <c r="A260" s="60">
        <v>3</v>
      </c>
      <c r="B260" s="61">
        <v>2</v>
      </c>
      <c r="C260" s="61">
        <v>1</v>
      </c>
      <c r="D260" s="61">
        <v>5</v>
      </c>
      <c r="E260" s="61">
        <v>1</v>
      </c>
      <c r="F260" s="63"/>
      <c r="G260" s="62" t="s">
        <v>184</v>
      </c>
      <c r="H260" s="90">
        <v>229</v>
      </c>
      <c r="I260" s="116">
        <f t="shared" si="24"/>
        <v>0</v>
      </c>
      <c r="J260" s="127">
        <f t="shared" si="24"/>
        <v>0</v>
      </c>
      <c r="K260" s="116">
        <f t="shared" si="24"/>
        <v>0</v>
      </c>
      <c r="L260" s="116">
        <f t="shared" si="24"/>
        <v>0</v>
      </c>
    </row>
    <row r="261" spans="1:12" hidden="1">
      <c r="A261" s="74">
        <v>3</v>
      </c>
      <c r="B261" s="75">
        <v>2</v>
      </c>
      <c r="C261" s="75">
        <v>1</v>
      </c>
      <c r="D261" s="75">
        <v>5</v>
      </c>
      <c r="E261" s="75">
        <v>1</v>
      </c>
      <c r="F261" s="76">
        <v>1</v>
      </c>
      <c r="G261" s="62" t="s">
        <v>184</v>
      </c>
      <c r="H261" s="90">
        <v>230</v>
      </c>
      <c r="I261" s="139">
        <v>0</v>
      </c>
      <c r="J261" s="139">
        <v>0</v>
      </c>
      <c r="K261" s="139">
        <v>0</v>
      </c>
      <c r="L261" s="139">
        <v>0</v>
      </c>
    </row>
    <row r="262" spans="1:12" hidden="1">
      <c r="A262" s="60">
        <v>3</v>
      </c>
      <c r="B262" s="61">
        <v>2</v>
      </c>
      <c r="C262" s="61">
        <v>1</v>
      </c>
      <c r="D262" s="61">
        <v>6</v>
      </c>
      <c r="E262" s="61"/>
      <c r="F262" s="63"/>
      <c r="G262" s="62" t="s">
        <v>185</v>
      </c>
      <c r="H262" s="90">
        <v>231</v>
      </c>
      <c r="I262" s="115">
        <f t="shared" ref="I262:L263" si="25">I263</f>
        <v>0</v>
      </c>
      <c r="J262" s="127">
        <f t="shared" si="25"/>
        <v>0</v>
      </c>
      <c r="K262" s="116">
        <f t="shared" si="25"/>
        <v>0</v>
      </c>
      <c r="L262" s="116">
        <f t="shared" si="25"/>
        <v>0</v>
      </c>
    </row>
    <row r="263" spans="1:12" hidden="1">
      <c r="A263" s="60">
        <v>3</v>
      </c>
      <c r="B263" s="60">
        <v>2</v>
      </c>
      <c r="C263" s="61">
        <v>1</v>
      </c>
      <c r="D263" s="61">
        <v>6</v>
      </c>
      <c r="E263" s="61">
        <v>1</v>
      </c>
      <c r="F263" s="63"/>
      <c r="G263" s="62" t="s">
        <v>185</v>
      </c>
      <c r="H263" s="90">
        <v>232</v>
      </c>
      <c r="I263" s="115">
        <f t="shared" si="25"/>
        <v>0</v>
      </c>
      <c r="J263" s="127">
        <f t="shared" si="25"/>
        <v>0</v>
      </c>
      <c r="K263" s="116">
        <f t="shared" si="25"/>
        <v>0</v>
      </c>
      <c r="L263" s="116">
        <f t="shared" si="25"/>
        <v>0</v>
      </c>
    </row>
    <row r="264" spans="1:12" hidden="1">
      <c r="A264" s="57">
        <v>3</v>
      </c>
      <c r="B264" s="57">
        <v>2</v>
      </c>
      <c r="C264" s="61">
        <v>1</v>
      </c>
      <c r="D264" s="61">
        <v>6</v>
      </c>
      <c r="E264" s="61">
        <v>1</v>
      </c>
      <c r="F264" s="63">
        <v>1</v>
      </c>
      <c r="G264" s="62" t="s">
        <v>185</v>
      </c>
      <c r="H264" s="90">
        <v>233</v>
      </c>
      <c r="I264" s="139">
        <v>0</v>
      </c>
      <c r="J264" s="139">
        <v>0</v>
      </c>
      <c r="K264" s="139">
        <v>0</v>
      </c>
      <c r="L264" s="139">
        <v>0</v>
      </c>
    </row>
    <row r="265" spans="1:12" hidden="1">
      <c r="A265" s="60">
        <v>3</v>
      </c>
      <c r="B265" s="60">
        <v>2</v>
      </c>
      <c r="C265" s="61">
        <v>1</v>
      </c>
      <c r="D265" s="61">
        <v>7</v>
      </c>
      <c r="E265" s="61"/>
      <c r="F265" s="63"/>
      <c r="G265" s="62" t="s">
        <v>186</v>
      </c>
      <c r="H265" s="90">
        <v>234</v>
      </c>
      <c r="I265" s="115">
        <f>I266</f>
        <v>0</v>
      </c>
      <c r="J265" s="127">
        <f>J266</f>
        <v>0</v>
      </c>
      <c r="K265" s="116">
        <f>K266</f>
        <v>0</v>
      </c>
      <c r="L265" s="116">
        <f>L266</f>
        <v>0</v>
      </c>
    </row>
    <row r="266" spans="1:12" hidden="1">
      <c r="A266" s="60">
        <v>3</v>
      </c>
      <c r="B266" s="61">
        <v>2</v>
      </c>
      <c r="C266" s="61">
        <v>1</v>
      </c>
      <c r="D266" s="61">
        <v>7</v>
      </c>
      <c r="E266" s="61">
        <v>1</v>
      </c>
      <c r="F266" s="63"/>
      <c r="G266" s="62" t="s">
        <v>186</v>
      </c>
      <c r="H266" s="90">
        <v>235</v>
      </c>
      <c r="I266" s="115">
        <f>I267+I268</f>
        <v>0</v>
      </c>
      <c r="J266" s="115">
        <f>J267+J268</f>
        <v>0</v>
      </c>
      <c r="K266" s="115">
        <f>K267+K268</f>
        <v>0</v>
      </c>
      <c r="L266" s="115">
        <f>L267+L268</f>
        <v>0</v>
      </c>
    </row>
    <row r="267" spans="1:12" ht="25.5" hidden="1" customHeight="1">
      <c r="A267" s="60">
        <v>3</v>
      </c>
      <c r="B267" s="61">
        <v>2</v>
      </c>
      <c r="C267" s="61">
        <v>1</v>
      </c>
      <c r="D267" s="61">
        <v>7</v>
      </c>
      <c r="E267" s="61">
        <v>1</v>
      </c>
      <c r="F267" s="63">
        <v>1</v>
      </c>
      <c r="G267" s="62" t="s">
        <v>187</v>
      </c>
      <c r="H267" s="90">
        <v>236</v>
      </c>
      <c r="I267" s="120">
        <v>0</v>
      </c>
      <c r="J267" s="121">
        <v>0</v>
      </c>
      <c r="K267" s="121">
        <v>0</v>
      </c>
      <c r="L267" s="121">
        <v>0</v>
      </c>
    </row>
    <row r="268" spans="1:12" ht="25.5" hidden="1" customHeight="1">
      <c r="A268" s="60">
        <v>3</v>
      </c>
      <c r="B268" s="61">
        <v>2</v>
      </c>
      <c r="C268" s="61">
        <v>1</v>
      </c>
      <c r="D268" s="61">
        <v>7</v>
      </c>
      <c r="E268" s="61">
        <v>1</v>
      </c>
      <c r="F268" s="63">
        <v>2</v>
      </c>
      <c r="G268" s="62" t="s">
        <v>188</v>
      </c>
      <c r="H268" s="90">
        <v>237</v>
      </c>
      <c r="I268" s="121">
        <v>0</v>
      </c>
      <c r="J268" s="121">
        <v>0</v>
      </c>
      <c r="K268" s="121">
        <v>0</v>
      </c>
      <c r="L268" s="121">
        <v>0</v>
      </c>
    </row>
    <row r="269" spans="1:12" ht="38.25" hidden="1" customHeight="1">
      <c r="A269" s="60">
        <v>3</v>
      </c>
      <c r="B269" s="61">
        <v>2</v>
      </c>
      <c r="C269" s="61">
        <v>2</v>
      </c>
      <c r="D269" s="99"/>
      <c r="E269" s="99"/>
      <c r="F269" s="100"/>
      <c r="G269" s="62" t="s">
        <v>189</v>
      </c>
      <c r="H269" s="90">
        <v>238</v>
      </c>
      <c r="I269" s="115">
        <f>SUM(I270+I279+I283+I287+I291+I294+I297)</f>
        <v>0</v>
      </c>
      <c r="J269" s="127">
        <f>SUM(J270+J279+J283+J287+J291+J294+J297)</f>
        <v>0</v>
      </c>
      <c r="K269" s="116">
        <f>SUM(K270+K279+K283+K287+K291+K294+K297)</f>
        <v>0</v>
      </c>
      <c r="L269" s="116">
        <f>SUM(L270+L279+L283+L287+L291+L294+L297)</f>
        <v>0</v>
      </c>
    </row>
    <row r="270" spans="1:12" hidden="1">
      <c r="A270" s="60">
        <v>3</v>
      </c>
      <c r="B270" s="61">
        <v>2</v>
      </c>
      <c r="C270" s="61">
        <v>2</v>
      </c>
      <c r="D270" s="61">
        <v>1</v>
      </c>
      <c r="E270" s="61"/>
      <c r="F270" s="63"/>
      <c r="G270" s="62" t="s">
        <v>190</v>
      </c>
      <c r="H270" s="90">
        <v>239</v>
      </c>
      <c r="I270" s="115">
        <f>I271</f>
        <v>0</v>
      </c>
      <c r="J270" s="115">
        <f>J271</f>
        <v>0</v>
      </c>
      <c r="K270" s="115">
        <f>K271</f>
        <v>0</v>
      </c>
      <c r="L270" s="115">
        <f>L271</f>
        <v>0</v>
      </c>
    </row>
    <row r="271" spans="1:12" hidden="1">
      <c r="A271" s="64">
        <v>3</v>
      </c>
      <c r="B271" s="60">
        <v>2</v>
      </c>
      <c r="C271" s="61">
        <v>2</v>
      </c>
      <c r="D271" s="61">
        <v>1</v>
      </c>
      <c r="E271" s="61">
        <v>1</v>
      </c>
      <c r="F271" s="63"/>
      <c r="G271" s="62" t="s">
        <v>168</v>
      </c>
      <c r="H271" s="90">
        <v>240</v>
      </c>
      <c r="I271" s="115">
        <f>SUM(I272)</f>
        <v>0</v>
      </c>
      <c r="J271" s="115">
        <f>SUM(J272)</f>
        <v>0</v>
      </c>
      <c r="K271" s="115">
        <f>SUM(K272)</f>
        <v>0</v>
      </c>
      <c r="L271" s="115">
        <f>SUM(L272)</f>
        <v>0</v>
      </c>
    </row>
    <row r="272" spans="1:12" hidden="1">
      <c r="A272" s="64">
        <v>3</v>
      </c>
      <c r="B272" s="60">
        <v>2</v>
      </c>
      <c r="C272" s="61">
        <v>2</v>
      </c>
      <c r="D272" s="61">
        <v>1</v>
      </c>
      <c r="E272" s="61">
        <v>1</v>
      </c>
      <c r="F272" s="63">
        <v>1</v>
      </c>
      <c r="G272" s="62" t="s">
        <v>168</v>
      </c>
      <c r="H272" s="90">
        <v>241</v>
      </c>
      <c r="I272" s="121">
        <v>0</v>
      </c>
      <c r="J272" s="121">
        <v>0</v>
      </c>
      <c r="K272" s="121">
        <v>0</v>
      </c>
      <c r="L272" s="121">
        <v>0</v>
      </c>
    </row>
    <row r="273" spans="1:12" hidden="1">
      <c r="A273" s="64">
        <v>3</v>
      </c>
      <c r="B273" s="60">
        <v>2</v>
      </c>
      <c r="C273" s="61">
        <v>2</v>
      </c>
      <c r="D273" s="61">
        <v>1</v>
      </c>
      <c r="E273" s="61">
        <v>2</v>
      </c>
      <c r="F273" s="63"/>
      <c r="G273" s="62" t="s">
        <v>191</v>
      </c>
      <c r="H273" s="90">
        <v>242</v>
      </c>
      <c r="I273" s="115">
        <f>SUM(I274:I275)</f>
        <v>0</v>
      </c>
      <c r="J273" s="115">
        <f>SUM(J274:J275)</f>
        <v>0</v>
      </c>
      <c r="K273" s="115">
        <f>SUM(K274:K275)</f>
        <v>0</v>
      </c>
      <c r="L273" s="115">
        <f>SUM(L274:L275)</f>
        <v>0</v>
      </c>
    </row>
    <row r="274" spans="1:12" hidden="1">
      <c r="A274" s="64">
        <v>3</v>
      </c>
      <c r="B274" s="60">
        <v>2</v>
      </c>
      <c r="C274" s="61">
        <v>2</v>
      </c>
      <c r="D274" s="61">
        <v>1</v>
      </c>
      <c r="E274" s="61">
        <v>2</v>
      </c>
      <c r="F274" s="63">
        <v>1</v>
      </c>
      <c r="G274" s="62" t="s">
        <v>170</v>
      </c>
      <c r="H274" s="90">
        <v>243</v>
      </c>
      <c r="I274" s="121">
        <v>0</v>
      </c>
      <c r="J274" s="120">
        <v>0</v>
      </c>
      <c r="K274" s="121">
        <v>0</v>
      </c>
      <c r="L274" s="121">
        <v>0</v>
      </c>
    </row>
    <row r="275" spans="1:12" hidden="1">
      <c r="A275" s="64">
        <v>3</v>
      </c>
      <c r="B275" s="60">
        <v>2</v>
      </c>
      <c r="C275" s="61">
        <v>2</v>
      </c>
      <c r="D275" s="61">
        <v>1</v>
      </c>
      <c r="E275" s="61">
        <v>2</v>
      </c>
      <c r="F275" s="63">
        <v>2</v>
      </c>
      <c r="G275" s="62" t="s">
        <v>171</v>
      </c>
      <c r="H275" s="90">
        <v>244</v>
      </c>
      <c r="I275" s="121">
        <v>0</v>
      </c>
      <c r="J275" s="120">
        <v>0</v>
      </c>
      <c r="K275" s="121">
        <v>0</v>
      </c>
      <c r="L275" s="121">
        <v>0</v>
      </c>
    </row>
    <row r="276" spans="1:12" hidden="1">
      <c r="A276" s="64">
        <v>3</v>
      </c>
      <c r="B276" s="60">
        <v>2</v>
      </c>
      <c r="C276" s="61">
        <v>2</v>
      </c>
      <c r="D276" s="61">
        <v>1</v>
      </c>
      <c r="E276" s="61">
        <v>3</v>
      </c>
      <c r="F276" s="63"/>
      <c r="G276" s="62" t="s">
        <v>172</v>
      </c>
      <c r="H276" s="90">
        <v>245</v>
      </c>
      <c r="I276" s="115">
        <f>SUM(I277:I278)</f>
        <v>0</v>
      </c>
      <c r="J276" s="115">
        <f>SUM(J277:J278)</f>
        <v>0</v>
      </c>
      <c r="K276" s="115">
        <f>SUM(K277:K278)</f>
        <v>0</v>
      </c>
      <c r="L276" s="115">
        <f>SUM(L277:L278)</f>
        <v>0</v>
      </c>
    </row>
    <row r="277" spans="1:12" hidden="1">
      <c r="A277" s="64">
        <v>3</v>
      </c>
      <c r="B277" s="60">
        <v>2</v>
      </c>
      <c r="C277" s="61">
        <v>2</v>
      </c>
      <c r="D277" s="61">
        <v>1</v>
      </c>
      <c r="E277" s="61">
        <v>3</v>
      </c>
      <c r="F277" s="63">
        <v>1</v>
      </c>
      <c r="G277" s="62" t="s">
        <v>173</v>
      </c>
      <c r="H277" s="90">
        <v>246</v>
      </c>
      <c r="I277" s="121">
        <v>0</v>
      </c>
      <c r="J277" s="120">
        <v>0</v>
      </c>
      <c r="K277" s="121">
        <v>0</v>
      </c>
      <c r="L277" s="121">
        <v>0</v>
      </c>
    </row>
    <row r="278" spans="1:12" hidden="1">
      <c r="A278" s="64">
        <v>3</v>
      </c>
      <c r="B278" s="60">
        <v>2</v>
      </c>
      <c r="C278" s="61">
        <v>2</v>
      </c>
      <c r="D278" s="61">
        <v>1</v>
      </c>
      <c r="E278" s="61">
        <v>3</v>
      </c>
      <c r="F278" s="63">
        <v>2</v>
      </c>
      <c r="G278" s="62" t="s">
        <v>192</v>
      </c>
      <c r="H278" s="90">
        <v>247</v>
      </c>
      <c r="I278" s="121">
        <v>0</v>
      </c>
      <c r="J278" s="120">
        <v>0</v>
      </c>
      <c r="K278" s="121">
        <v>0</v>
      </c>
      <c r="L278" s="121">
        <v>0</v>
      </c>
    </row>
    <row r="279" spans="1:12" ht="25.5" hidden="1" customHeight="1">
      <c r="A279" s="64">
        <v>3</v>
      </c>
      <c r="B279" s="60">
        <v>2</v>
      </c>
      <c r="C279" s="61">
        <v>2</v>
      </c>
      <c r="D279" s="61">
        <v>2</v>
      </c>
      <c r="E279" s="61"/>
      <c r="F279" s="63"/>
      <c r="G279" s="62" t="s">
        <v>193</v>
      </c>
      <c r="H279" s="90">
        <v>248</v>
      </c>
      <c r="I279" s="115">
        <f>I280</f>
        <v>0</v>
      </c>
      <c r="J279" s="116">
        <f>J280</f>
        <v>0</v>
      </c>
      <c r="K279" s="115">
        <f>K280</f>
        <v>0</v>
      </c>
      <c r="L279" s="116">
        <f>L280</f>
        <v>0</v>
      </c>
    </row>
    <row r="280" spans="1:12" ht="25.5" hidden="1" customHeight="1">
      <c r="A280" s="60">
        <v>3</v>
      </c>
      <c r="B280" s="61">
        <v>2</v>
      </c>
      <c r="C280" s="55">
        <v>2</v>
      </c>
      <c r="D280" s="55">
        <v>2</v>
      </c>
      <c r="E280" s="55">
        <v>1</v>
      </c>
      <c r="F280" s="58"/>
      <c r="G280" s="62" t="s">
        <v>193</v>
      </c>
      <c r="H280" s="90">
        <v>249</v>
      </c>
      <c r="I280" s="122">
        <f>SUM(I281:I282)</f>
        <v>0</v>
      </c>
      <c r="J280" s="128">
        <f>SUM(J281:J282)</f>
        <v>0</v>
      </c>
      <c r="K280" s="123">
        <f>SUM(K281:K282)</f>
        <v>0</v>
      </c>
      <c r="L280" s="123">
        <f>SUM(L281:L282)</f>
        <v>0</v>
      </c>
    </row>
    <row r="281" spans="1:12" ht="25.5" hidden="1" customHeight="1">
      <c r="A281" s="60">
        <v>3</v>
      </c>
      <c r="B281" s="61">
        <v>2</v>
      </c>
      <c r="C281" s="61">
        <v>2</v>
      </c>
      <c r="D281" s="61">
        <v>2</v>
      </c>
      <c r="E281" s="61">
        <v>1</v>
      </c>
      <c r="F281" s="63">
        <v>1</v>
      </c>
      <c r="G281" s="62" t="s">
        <v>194</v>
      </c>
      <c r="H281" s="90">
        <v>250</v>
      </c>
      <c r="I281" s="121">
        <v>0</v>
      </c>
      <c r="J281" s="121">
        <v>0</v>
      </c>
      <c r="K281" s="121">
        <v>0</v>
      </c>
      <c r="L281" s="121">
        <v>0</v>
      </c>
    </row>
    <row r="282" spans="1:12" ht="25.5" hidden="1" customHeight="1">
      <c r="A282" s="60">
        <v>3</v>
      </c>
      <c r="B282" s="61">
        <v>2</v>
      </c>
      <c r="C282" s="61">
        <v>2</v>
      </c>
      <c r="D282" s="61">
        <v>2</v>
      </c>
      <c r="E282" s="61">
        <v>1</v>
      </c>
      <c r="F282" s="63">
        <v>2</v>
      </c>
      <c r="G282" s="64" t="s">
        <v>195</v>
      </c>
      <c r="H282" s="90">
        <v>251</v>
      </c>
      <c r="I282" s="121">
        <v>0</v>
      </c>
      <c r="J282" s="121">
        <v>0</v>
      </c>
      <c r="K282" s="121">
        <v>0</v>
      </c>
      <c r="L282" s="121">
        <v>0</v>
      </c>
    </row>
    <row r="283" spans="1:12" ht="25.5" hidden="1" customHeight="1">
      <c r="A283" s="60">
        <v>3</v>
      </c>
      <c r="B283" s="61">
        <v>2</v>
      </c>
      <c r="C283" s="61">
        <v>2</v>
      </c>
      <c r="D283" s="61">
        <v>3</v>
      </c>
      <c r="E283" s="61"/>
      <c r="F283" s="63"/>
      <c r="G283" s="62" t="s">
        <v>196</v>
      </c>
      <c r="H283" s="90">
        <v>252</v>
      </c>
      <c r="I283" s="115">
        <f>I284</f>
        <v>0</v>
      </c>
      <c r="J283" s="127">
        <f>J284</f>
        <v>0</v>
      </c>
      <c r="K283" s="116">
        <f>K284</f>
        <v>0</v>
      </c>
      <c r="L283" s="116">
        <f>L284</f>
        <v>0</v>
      </c>
    </row>
    <row r="284" spans="1:12" ht="25.5" hidden="1" customHeight="1">
      <c r="A284" s="57">
        <v>3</v>
      </c>
      <c r="B284" s="61">
        <v>2</v>
      </c>
      <c r="C284" s="61">
        <v>2</v>
      </c>
      <c r="D284" s="61">
        <v>3</v>
      </c>
      <c r="E284" s="61">
        <v>1</v>
      </c>
      <c r="F284" s="63"/>
      <c r="G284" s="62" t="s">
        <v>196</v>
      </c>
      <c r="H284" s="90">
        <v>253</v>
      </c>
      <c r="I284" s="115">
        <f>I285+I286</f>
        <v>0</v>
      </c>
      <c r="J284" s="115">
        <f>J285+J286</f>
        <v>0</v>
      </c>
      <c r="K284" s="115">
        <f>K285+K286</f>
        <v>0</v>
      </c>
      <c r="L284" s="115">
        <f>L285+L286</f>
        <v>0</v>
      </c>
    </row>
    <row r="285" spans="1:12" ht="25.5" hidden="1" customHeight="1">
      <c r="A285" s="57">
        <v>3</v>
      </c>
      <c r="B285" s="61">
        <v>2</v>
      </c>
      <c r="C285" s="61">
        <v>2</v>
      </c>
      <c r="D285" s="61">
        <v>3</v>
      </c>
      <c r="E285" s="61">
        <v>1</v>
      </c>
      <c r="F285" s="63">
        <v>1</v>
      </c>
      <c r="G285" s="62" t="s">
        <v>197</v>
      </c>
      <c r="H285" s="90">
        <v>254</v>
      </c>
      <c r="I285" s="121">
        <v>0</v>
      </c>
      <c r="J285" s="121">
        <v>0</v>
      </c>
      <c r="K285" s="121">
        <v>0</v>
      </c>
      <c r="L285" s="121">
        <v>0</v>
      </c>
    </row>
    <row r="286" spans="1:12" ht="25.5" hidden="1" customHeight="1">
      <c r="A286" s="57">
        <v>3</v>
      </c>
      <c r="B286" s="61">
        <v>2</v>
      </c>
      <c r="C286" s="61">
        <v>2</v>
      </c>
      <c r="D286" s="61">
        <v>3</v>
      </c>
      <c r="E286" s="61">
        <v>1</v>
      </c>
      <c r="F286" s="63">
        <v>2</v>
      </c>
      <c r="G286" s="62" t="s">
        <v>198</v>
      </c>
      <c r="H286" s="90">
        <v>255</v>
      </c>
      <c r="I286" s="121">
        <v>0</v>
      </c>
      <c r="J286" s="121">
        <v>0</v>
      </c>
      <c r="K286" s="121">
        <v>0</v>
      </c>
      <c r="L286" s="121">
        <v>0</v>
      </c>
    </row>
    <row r="287" spans="1:12" hidden="1">
      <c r="A287" s="60">
        <v>3</v>
      </c>
      <c r="B287" s="61">
        <v>2</v>
      </c>
      <c r="C287" s="61">
        <v>2</v>
      </c>
      <c r="D287" s="61">
        <v>4</v>
      </c>
      <c r="E287" s="61"/>
      <c r="F287" s="63"/>
      <c r="G287" s="62" t="s">
        <v>199</v>
      </c>
      <c r="H287" s="90">
        <v>256</v>
      </c>
      <c r="I287" s="115">
        <f>I288</f>
        <v>0</v>
      </c>
      <c r="J287" s="127">
        <f>J288</f>
        <v>0</v>
      </c>
      <c r="K287" s="116">
        <f>K288</f>
        <v>0</v>
      </c>
      <c r="L287" s="116">
        <f>L288</f>
        <v>0</v>
      </c>
    </row>
    <row r="288" spans="1:12" hidden="1">
      <c r="A288" s="60">
        <v>3</v>
      </c>
      <c r="B288" s="61">
        <v>2</v>
      </c>
      <c r="C288" s="61">
        <v>2</v>
      </c>
      <c r="D288" s="61">
        <v>4</v>
      </c>
      <c r="E288" s="61">
        <v>1</v>
      </c>
      <c r="F288" s="63"/>
      <c r="G288" s="62" t="s">
        <v>199</v>
      </c>
      <c r="H288" s="90">
        <v>257</v>
      </c>
      <c r="I288" s="115">
        <f>SUM(I289:I290)</f>
        <v>0</v>
      </c>
      <c r="J288" s="127">
        <f>SUM(J289:J290)</f>
        <v>0</v>
      </c>
      <c r="K288" s="116">
        <f>SUM(K289:K290)</f>
        <v>0</v>
      </c>
      <c r="L288" s="116">
        <f>SUM(L289:L290)</f>
        <v>0</v>
      </c>
    </row>
    <row r="289" spans="1:12" ht="25.5" hidden="1" customHeight="1">
      <c r="A289" s="60">
        <v>3</v>
      </c>
      <c r="B289" s="61">
        <v>2</v>
      </c>
      <c r="C289" s="61">
        <v>2</v>
      </c>
      <c r="D289" s="61">
        <v>4</v>
      </c>
      <c r="E289" s="61">
        <v>1</v>
      </c>
      <c r="F289" s="63">
        <v>1</v>
      </c>
      <c r="G289" s="62" t="s">
        <v>200</v>
      </c>
      <c r="H289" s="90">
        <v>258</v>
      </c>
      <c r="I289" s="121">
        <v>0</v>
      </c>
      <c r="J289" s="121">
        <v>0</v>
      </c>
      <c r="K289" s="121">
        <v>0</v>
      </c>
      <c r="L289" s="121">
        <v>0</v>
      </c>
    </row>
    <row r="290" spans="1:12" ht="25.5" hidden="1" customHeight="1">
      <c r="A290" s="57">
        <v>3</v>
      </c>
      <c r="B290" s="55">
        <v>2</v>
      </c>
      <c r="C290" s="55">
        <v>2</v>
      </c>
      <c r="D290" s="55">
        <v>4</v>
      </c>
      <c r="E290" s="55">
        <v>1</v>
      </c>
      <c r="F290" s="58">
        <v>2</v>
      </c>
      <c r="G290" s="64" t="s">
        <v>201</v>
      </c>
      <c r="H290" s="90">
        <v>259</v>
      </c>
      <c r="I290" s="121">
        <v>0</v>
      </c>
      <c r="J290" s="121">
        <v>0</v>
      </c>
      <c r="K290" s="121">
        <v>0</v>
      </c>
      <c r="L290" s="121">
        <v>0</v>
      </c>
    </row>
    <row r="291" spans="1:12" hidden="1">
      <c r="A291" s="60">
        <v>3</v>
      </c>
      <c r="B291" s="61">
        <v>2</v>
      </c>
      <c r="C291" s="61">
        <v>2</v>
      </c>
      <c r="D291" s="61">
        <v>5</v>
      </c>
      <c r="E291" s="61"/>
      <c r="F291" s="63"/>
      <c r="G291" s="62" t="s">
        <v>202</v>
      </c>
      <c r="H291" s="90">
        <v>260</v>
      </c>
      <c r="I291" s="115">
        <f t="shared" ref="I291:L292" si="26">I292</f>
        <v>0</v>
      </c>
      <c r="J291" s="127">
        <f t="shared" si="26"/>
        <v>0</v>
      </c>
      <c r="K291" s="116">
        <f t="shared" si="26"/>
        <v>0</v>
      </c>
      <c r="L291" s="116">
        <f t="shared" si="26"/>
        <v>0</v>
      </c>
    </row>
    <row r="292" spans="1:12" hidden="1">
      <c r="A292" s="60">
        <v>3</v>
      </c>
      <c r="B292" s="61">
        <v>2</v>
      </c>
      <c r="C292" s="61">
        <v>2</v>
      </c>
      <c r="D292" s="61">
        <v>5</v>
      </c>
      <c r="E292" s="61">
        <v>1</v>
      </c>
      <c r="F292" s="63"/>
      <c r="G292" s="62" t="s">
        <v>202</v>
      </c>
      <c r="H292" s="90">
        <v>261</v>
      </c>
      <c r="I292" s="115">
        <f t="shared" si="26"/>
        <v>0</v>
      </c>
      <c r="J292" s="127">
        <f t="shared" si="26"/>
        <v>0</v>
      </c>
      <c r="K292" s="116">
        <f t="shared" si="26"/>
        <v>0</v>
      </c>
      <c r="L292" s="116">
        <f t="shared" si="26"/>
        <v>0</v>
      </c>
    </row>
    <row r="293" spans="1:12" hidden="1">
      <c r="A293" s="60">
        <v>3</v>
      </c>
      <c r="B293" s="61">
        <v>2</v>
      </c>
      <c r="C293" s="61">
        <v>2</v>
      </c>
      <c r="D293" s="61">
        <v>5</v>
      </c>
      <c r="E293" s="61">
        <v>1</v>
      </c>
      <c r="F293" s="63">
        <v>1</v>
      </c>
      <c r="G293" s="62" t="s">
        <v>202</v>
      </c>
      <c r="H293" s="90">
        <v>262</v>
      </c>
      <c r="I293" s="121">
        <v>0</v>
      </c>
      <c r="J293" s="121">
        <v>0</v>
      </c>
      <c r="K293" s="121">
        <v>0</v>
      </c>
      <c r="L293" s="121">
        <v>0</v>
      </c>
    </row>
    <row r="294" spans="1:12" hidden="1">
      <c r="A294" s="60">
        <v>3</v>
      </c>
      <c r="B294" s="61">
        <v>2</v>
      </c>
      <c r="C294" s="61">
        <v>2</v>
      </c>
      <c r="D294" s="61">
        <v>6</v>
      </c>
      <c r="E294" s="61"/>
      <c r="F294" s="63"/>
      <c r="G294" s="62" t="s">
        <v>185</v>
      </c>
      <c r="H294" s="90">
        <v>263</v>
      </c>
      <c r="I294" s="115">
        <f t="shared" ref="I294:L295" si="27">I295</f>
        <v>0</v>
      </c>
      <c r="J294" s="142">
        <f t="shared" si="27"/>
        <v>0</v>
      </c>
      <c r="K294" s="116">
        <f t="shared" si="27"/>
        <v>0</v>
      </c>
      <c r="L294" s="116">
        <f t="shared" si="27"/>
        <v>0</v>
      </c>
    </row>
    <row r="295" spans="1:12" hidden="1">
      <c r="A295" s="60">
        <v>3</v>
      </c>
      <c r="B295" s="61">
        <v>2</v>
      </c>
      <c r="C295" s="61">
        <v>2</v>
      </c>
      <c r="D295" s="61">
        <v>6</v>
      </c>
      <c r="E295" s="61">
        <v>1</v>
      </c>
      <c r="F295" s="63"/>
      <c r="G295" s="62" t="s">
        <v>185</v>
      </c>
      <c r="H295" s="90">
        <v>264</v>
      </c>
      <c r="I295" s="115">
        <f t="shared" si="27"/>
        <v>0</v>
      </c>
      <c r="J295" s="142">
        <f t="shared" si="27"/>
        <v>0</v>
      </c>
      <c r="K295" s="116">
        <f t="shared" si="27"/>
        <v>0</v>
      </c>
      <c r="L295" s="116">
        <f t="shared" si="27"/>
        <v>0</v>
      </c>
    </row>
    <row r="296" spans="1:12" hidden="1">
      <c r="A296" s="60">
        <v>3</v>
      </c>
      <c r="B296" s="75">
        <v>2</v>
      </c>
      <c r="C296" s="75">
        <v>2</v>
      </c>
      <c r="D296" s="61">
        <v>6</v>
      </c>
      <c r="E296" s="75">
        <v>1</v>
      </c>
      <c r="F296" s="76">
        <v>1</v>
      </c>
      <c r="G296" s="77" t="s">
        <v>185</v>
      </c>
      <c r="H296" s="90">
        <v>265</v>
      </c>
      <c r="I296" s="121">
        <v>0</v>
      </c>
      <c r="J296" s="121">
        <v>0</v>
      </c>
      <c r="K296" s="121">
        <v>0</v>
      </c>
      <c r="L296" s="121">
        <v>0</v>
      </c>
    </row>
    <row r="297" spans="1:12" hidden="1">
      <c r="A297" s="64">
        <v>3</v>
      </c>
      <c r="B297" s="60">
        <v>2</v>
      </c>
      <c r="C297" s="61">
        <v>2</v>
      </c>
      <c r="D297" s="61">
        <v>7</v>
      </c>
      <c r="E297" s="61"/>
      <c r="F297" s="63"/>
      <c r="G297" s="62" t="s">
        <v>186</v>
      </c>
      <c r="H297" s="90">
        <v>266</v>
      </c>
      <c r="I297" s="115">
        <f>I298</f>
        <v>0</v>
      </c>
      <c r="J297" s="142">
        <f>J298</f>
        <v>0</v>
      </c>
      <c r="K297" s="116">
        <f>K298</f>
        <v>0</v>
      </c>
      <c r="L297" s="116">
        <f>L298</f>
        <v>0</v>
      </c>
    </row>
    <row r="298" spans="1:12" hidden="1">
      <c r="A298" s="64">
        <v>3</v>
      </c>
      <c r="B298" s="60">
        <v>2</v>
      </c>
      <c r="C298" s="61">
        <v>2</v>
      </c>
      <c r="D298" s="61">
        <v>7</v>
      </c>
      <c r="E298" s="61">
        <v>1</v>
      </c>
      <c r="F298" s="63"/>
      <c r="G298" s="62" t="s">
        <v>186</v>
      </c>
      <c r="H298" s="90">
        <v>267</v>
      </c>
      <c r="I298" s="115">
        <f>I299+I300</f>
        <v>0</v>
      </c>
      <c r="J298" s="115">
        <f>J299+J300</f>
        <v>0</v>
      </c>
      <c r="K298" s="115">
        <f>K299+K300</f>
        <v>0</v>
      </c>
      <c r="L298" s="115">
        <f>L299+L300</f>
        <v>0</v>
      </c>
    </row>
    <row r="299" spans="1:12" ht="25.5" hidden="1" customHeight="1">
      <c r="A299" s="64">
        <v>3</v>
      </c>
      <c r="B299" s="60">
        <v>2</v>
      </c>
      <c r="C299" s="60">
        <v>2</v>
      </c>
      <c r="D299" s="61">
        <v>7</v>
      </c>
      <c r="E299" s="61">
        <v>1</v>
      </c>
      <c r="F299" s="63">
        <v>1</v>
      </c>
      <c r="G299" s="62" t="s">
        <v>187</v>
      </c>
      <c r="H299" s="90">
        <v>268</v>
      </c>
      <c r="I299" s="121">
        <v>0</v>
      </c>
      <c r="J299" s="121">
        <v>0</v>
      </c>
      <c r="K299" s="121">
        <v>0</v>
      </c>
      <c r="L299" s="121">
        <v>0</v>
      </c>
    </row>
    <row r="300" spans="1:12" ht="25.5" hidden="1" customHeight="1">
      <c r="A300" s="64">
        <v>3</v>
      </c>
      <c r="B300" s="60">
        <v>2</v>
      </c>
      <c r="C300" s="60">
        <v>2</v>
      </c>
      <c r="D300" s="61">
        <v>7</v>
      </c>
      <c r="E300" s="61">
        <v>1</v>
      </c>
      <c r="F300" s="63">
        <v>2</v>
      </c>
      <c r="G300" s="62" t="s">
        <v>188</v>
      </c>
      <c r="H300" s="90">
        <v>269</v>
      </c>
      <c r="I300" s="121">
        <v>0</v>
      </c>
      <c r="J300" s="121">
        <v>0</v>
      </c>
      <c r="K300" s="121">
        <v>0</v>
      </c>
      <c r="L300" s="121">
        <v>0</v>
      </c>
    </row>
    <row r="301" spans="1:12" ht="25.5" hidden="1" customHeight="1">
      <c r="A301" s="65">
        <v>3</v>
      </c>
      <c r="B301" s="65">
        <v>3</v>
      </c>
      <c r="C301" s="49"/>
      <c r="D301" s="50"/>
      <c r="E301" s="50"/>
      <c r="F301" s="52"/>
      <c r="G301" s="51" t="s">
        <v>203</v>
      </c>
      <c r="H301" s="90">
        <v>270</v>
      </c>
      <c r="I301" s="115">
        <f>SUM(I302+I334)</f>
        <v>0</v>
      </c>
      <c r="J301" s="142">
        <f>SUM(J302+J334)</f>
        <v>0</v>
      </c>
      <c r="K301" s="116">
        <f>SUM(K302+K334)</f>
        <v>0</v>
      </c>
      <c r="L301" s="116">
        <f>SUM(L302+L334)</f>
        <v>0</v>
      </c>
    </row>
    <row r="302" spans="1:12" ht="38.25" hidden="1" customHeight="1">
      <c r="A302" s="64">
        <v>3</v>
      </c>
      <c r="B302" s="64">
        <v>3</v>
      </c>
      <c r="C302" s="60">
        <v>1</v>
      </c>
      <c r="D302" s="61"/>
      <c r="E302" s="61"/>
      <c r="F302" s="63"/>
      <c r="G302" s="62" t="s">
        <v>204</v>
      </c>
      <c r="H302" s="90">
        <v>271</v>
      </c>
      <c r="I302" s="115">
        <f>SUM(I303+I312+I316+I320+I324+I327+I330)</f>
        <v>0</v>
      </c>
      <c r="J302" s="142">
        <f>SUM(J303+J312+J316+J320+J324+J327+J330)</f>
        <v>0</v>
      </c>
      <c r="K302" s="116">
        <f>SUM(K303+K312+K316+K320+K324+K327+K330)</f>
        <v>0</v>
      </c>
      <c r="L302" s="116">
        <f>SUM(L303+L312+L316+L320+L324+L327+L330)</f>
        <v>0</v>
      </c>
    </row>
    <row r="303" spans="1:12" hidden="1">
      <c r="A303" s="64">
        <v>3</v>
      </c>
      <c r="B303" s="64">
        <v>3</v>
      </c>
      <c r="C303" s="60">
        <v>1</v>
      </c>
      <c r="D303" s="61">
        <v>1</v>
      </c>
      <c r="E303" s="61"/>
      <c r="F303" s="63"/>
      <c r="G303" s="62" t="s">
        <v>190</v>
      </c>
      <c r="H303" s="90">
        <v>272</v>
      </c>
      <c r="I303" s="115">
        <f>SUM(I304+I306+I309)</f>
        <v>0</v>
      </c>
      <c r="J303" s="115">
        <f>SUM(J304+J306+J309)</f>
        <v>0</v>
      </c>
      <c r="K303" s="115">
        <f>SUM(K304+K306+K309)</f>
        <v>0</v>
      </c>
      <c r="L303" s="115">
        <f>SUM(L304+L306+L309)</f>
        <v>0</v>
      </c>
    </row>
    <row r="304" spans="1:12" hidden="1">
      <c r="A304" s="64">
        <v>3</v>
      </c>
      <c r="B304" s="64">
        <v>3</v>
      </c>
      <c r="C304" s="60">
        <v>1</v>
      </c>
      <c r="D304" s="61">
        <v>1</v>
      </c>
      <c r="E304" s="61">
        <v>1</v>
      </c>
      <c r="F304" s="63"/>
      <c r="G304" s="62" t="s">
        <v>168</v>
      </c>
      <c r="H304" s="90">
        <v>273</v>
      </c>
      <c r="I304" s="115">
        <f>SUM(I305:I305)</f>
        <v>0</v>
      </c>
      <c r="J304" s="142">
        <f>SUM(J305:J305)</f>
        <v>0</v>
      </c>
      <c r="K304" s="116">
        <f>SUM(K305:K305)</f>
        <v>0</v>
      </c>
      <c r="L304" s="116">
        <f>SUM(L305:L305)</f>
        <v>0</v>
      </c>
    </row>
    <row r="305" spans="1:12" hidden="1">
      <c r="A305" s="64">
        <v>3</v>
      </c>
      <c r="B305" s="64">
        <v>3</v>
      </c>
      <c r="C305" s="60">
        <v>1</v>
      </c>
      <c r="D305" s="61">
        <v>1</v>
      </c>
      <c r="E305" s="61">
        <v>1</v>
      </c>
      <c r="F305" s="63">
        <v>1</v>
      </c>
      <c r="G305" s="62" t="s">
        <v>168</v>
      </c>
      <c r="H305" s="90">
        <v>274</v>
      </c>
      <c r="I305" s="121">
        <v>0</v>
      </c>
      <c r="J305" s="121">
        <v>0</v>
      </c>
      <c r="K305" s="121">
        <v>0</v>
      </c>
      <c r="L305" s="121">
        <v>0</v>
      </c>
    </row>
    <row r="306" spans="1:12" hidden="1">
      <c r="A306" s="64">
        <v>3</v>
      </c>
      <c r="B306" s="64">
        <v>3</v>
      </c>
      <c r="C306" s="60">
        <v>1</v>
      </c>
      <c r="D306" s="61">
        <v>1</v>
      </c>
      <c r="E306" s="61">
        <v>2</v>
      </c>
      <c r="F306" s="63"/>
      <c r="G306" s="62" t="s">
        <v>191</v>
      </c>
      <c r="H306" s="90">
        <v>275</v>
      </c>
      <c r="I306" s="115">
        <f>SUM(I307:I308)</f>
        <v>0</v>
      </c>
      <c r="J306" s="115">
        <f>SUM(J307:J308)</f>
        <v>0</v>
      </c>
      <c r="K306" s="115">
        <f>SUM(K307:K308)</f>
        <v>0</v>
      </c>
      <c r="L306" s="115">
        <f>SUM(L307:L308)</f>
        <v>0</v>
      </c>
    </row>
    <row r="307" spans="1:12" hidden="1">
      <c r="A307" s="64">
        <v>3</v>
      </c>
      <c r="B307" s="64">
        <v>3</v>
      </c>
      <c r="C307" s="60">
        <v>1</v>
      </c>
      <c r="D307" s="61">
        <v>1</v>
      </c>
      <c r="E307" s="61">
        <v>2</v>
      </c>
      <c r="F307" s="63">
        <v>1</v>
      </c>
      <c r="G307" s="62" t="s">
        <v>170</v>
      </c>
      <c r="H307" s="90">
        <v>276</v>
      </c>
      <c r="I307" s="121">
        <v>0</v>
      </c>
      <c r="J307" s="121">
        <v>0</v>
      </c>
      <c r="K307" s="121">
        <v>0</v>
      </c>
      <c r="L307" s="121">
        <v>0</v>
      </c>
    </row>
    <row r="308" spans="1:12" hidden="1">
      <c r="A308" s="64">
        <v>3</v>
      </c>
      <c r="B308" s="64">
        <v>3</v>
      </c>
      <c r="C308" s="60">
        <v>1</v>
      </c>
      <c r="D308" s="61">
        <v>1</v>
      </c>
      <c r="E308" s="61">
        <v>2</v>
      </c>
      <c r="F308" s="63">
        <v>2</v>
      </c>
      <c r="G308" s="62" t="s">
        <v>171</v>
      </c>
      <c r="H308" s="90">
        <v>277</v>
      </c>
      <c r="I308" s="121">
        <v>0</v>
      </c>
      <c r="J308" s="121">
        <v>0</v>
      </c>
      <c r="K308" s="121">
        <v>0</v>
      </c>
      <c r="L308" s="121">
        <v>0</v>
      </c>
    </row>
    <row r="309" spans="1:12" hidden="1">
      <c r="A309" s="64">
        <v>3</v>
      </c>
      <c r="B309" s="64">
        <v>3</v>
      </c>
      <c r="C309" s="60">
        <v>1</v>
      </c>
      <c r="D309" s="61">
        <v>1</v>
      </c>
      <c r="E309" s="61">
        <v>3</v>
      </c>
      <c r="F309" s="63"/>
      <c r="G309" s="62" t="s">
        <v>172</v>
      </c>
      <c r="H309" s="90">
        <v>278</v>
      </c>
      <c r="I309" s="115">
        <f>SUM(I310:I311)</f>
        <v>0</v>
      </c>
      <c r="J309" s="115">
        <f>SUM(J310:J311)</f>
        <v>0</v>
      </c>
      <c r="K309" s="115">
        <f>SUM(K310:K311)</f>
        <v>0</v>
      </c>
      <c r="L309" s="115">
        <f>SUM(L310:L311)</f>
        <v>0</v>
      </c>
    </row>
    <row r="310" spans="1:12" hidden="1">
      <c r="A310" s="64">
        <v>3</v>
      </c>
      <c r="B310" s="64">
        <v>3</v>
      </c>
      <c r="C310" s="60">
        <v>1</v>
      </c>
      <c r="D310" s="61">
        <v>1</v>
      </c>
      <c r="E310" s="61">
        <v>3</v>
      </c>
      <c r="F310" s="63">
        <v>1</v>
      </c>
      <c r="G310" s="62" t="s">
        <v>173</v>
      </c>
      <c r="H310" s="90">
        <v>279</v>
      </c>
      <c r="I310" s="121">
        <v>0</v>
      </c>
      <c r="J310" s="121">
        <v>0</v>
      </c>
      <c r="K310" s="121">
        <v>0</v>
      </c>
      <c r="L310" s="121">
        <v>0</v>
      </c>
    </row>
    <row r="311" spans="1:12" hidden="1">
      <c r="A311" s="64">
        <v>3</v>
      </c>
      <c r="B311" s="64">
        <v>3</v>
      </c>
      <c r="C311" s="60">
        <v>1</v>
      </c>
      <c r="D311" s="61">
        <v>1</v>
      </c>
      <c r="E311" s="61">
        <v>3</v>
      </c>
      <c r="F311" s="63">
        <v>2</v>
      </c>
      <c r="G311" s="62" t="s">
        <v>192</v>
      </c>
      <c r="H311" s="90">
        <v>280</v>
      </c>
      <c r="I311" s="121">
        <v>0</v>
      </c>
      <c r="J311" s="121">
        <v>0</v>
      </c>
      <c r="K311" s="121">
        <v>0</v>
      </c>
      <c r="L311" s="121">
        <v>0</v>
      </c>
    </row>
    <row r="312" spans="1:12" hidden="1">
      <c r="A312" s="73">
        <v>3</v>
      </c>
      <c r="B312" s="57">
        <v>3</v>
      </c>
      <c r="C312" s="60">
        <v>1</v>
      </c>
      <c r="D312" s="61">
        <v>2</v>
      </c>
      <c r="E312" s="61"/>
      <c r="F312" s="63"/>
      <c r="G312" s="62" t="s">
        <v>205</v>
      </c>
      <c r="H312" s="90">
        <v>281</v>
      </c>
      <c r="I312" s="115">
        <f>I313</f>
        <v>0</v>
      </c>
      <c r="J312" s="142">
        <f>J313</f>
        <v>0</v>
      </c>
      <c r="K312" s="116">
        <f>K313</f>
        <v>0</v>
      </c>
      <c r="L312" s="116">
        <f>L313</f>
        <v>0</v>
      </c>
    </row>
    <row r="313" spans="1:12" hidden="1">
      <c r="A313" s="73">
        <v>3</v>
      </c>
      <c r="B313" s="73">
        <v>3</v>
      </c>
      <c r="C313" s="57">
        <v>1</v>
      </c>
      <c r="D313" s="55">
        <v>2</v>
      </c>
      <c r="E313" s="55">
        <v>1</v>
      </c>
      <c r="F313" s="58"/>
      <c r="G313" s="62" t="s">
        <v>205</v>
      </c>
      <c r="H313" s="90">
        <v>282</v>
      </c>
      <c r="I313" s="122">
        <f>SUM(I314:I315)</f>
        <v>0</v>
      </c>
      <c r="J313" s="143">
        <f>SUM(J314:J315)</f>
        <v>0</v>
      </c>
      <c r="K313" s="123">
        <f>SUM(K314:K315)</f>
        <v>0</v>
      </c>
      <c r="L313" s="123">
        <f>SUM(L314:L315)</f>
        <v>0</v>
      </c>
    </row>
    <row r="314" spans="1:12" ht="25.5" hidden="1" customHeight="1">
      <c r="A314" s="64">
        <v>3</v>
      </c>
      <c r="B314" s="64">
        <v>3</v>
      </c>
      <c r="C314" s="60">
        <v>1</v>
      </c>
      <c r="D314" s="61">
        <v>2</v>
      </c>
      <c r="E314" s="61">
        <v>1</v>
      </c>
      <c r="F314" s="63">
        <v>1</v>
      </c>
      <c r="G314" s="62" t="s">
        <v>206</v>
      </c>
      <c r="H314" s="90">
        <v>283</v>
      </c>
      <c r="I314" s="121">
        <v>0</v>
      </c>
      <c r="J314" s="121">
        <v>0</v>
      </c>
      <c r="K314" s="121">
        <v>0</v>
      </c>
      <c r="L314" s="121">
        <v>0</v>
      </c>
    </row>
    <row r="315" spans="1:12" hidden="1">
      <c r="A315" s="67">
        <v>3</v>
      </c>
      <c r="B315" s="91">
        <v>3</v>
      </c>
      <c r="C315" s="74">
        <v>1</v>
      </c>
      <c r="D315" s="75">
        <v>2</v>
      </c>
      <c r="E315" s="75">
        <v>1</v>
      </c>
      <c r="F315" s="76">
        <v>2</v>
      </c>
      <c r="G315" s="77" t="s">
        <v>207</v>
      </c>
      <c r="H315" s="90">
        <v>284</v>
      </c>
      <c r="I315" s="121">
        <v>0</v>
      </c>
      <c r="J315" s="121">
        <v>0</v>
      </c>
      <c r="K315" s="121">
        <v>0</v>
      </c>
      <c r="L315" s="121">
        <v>0</v>
      </c>
    </row>
    <row r="316" spans="1:12" ht="25.5" hidden="1" customHeight="1">
      <c r="A316" s="60">
        <v>3</v>
      </c>
      <c r="B316" s="62">
        <v>3</v>
      </c>
      <c r="C316" s="60">
        <v>1</v>
      </c>
      <c r="D316" s="61">
        <v>3</v>
      </c>
      <c r="E316" s="61"/>
      <c r="F316" s="63"/>
      <c r="G316" s="62" t="s">
        <v>208</v>
      </c>
      <c r="H316" s="90">
        <v>285</v>
      </c>
      <c r="I316" s="115">
        <f>I317</f>
        <v>0</v>
      </c>
      <c r="J316" s="142">
        <f>J317</f>
        <v>0</v>
      </c>
      <c r="K316" s="116">
        <f>K317</f>
        <v>0</v>
      </c>
      <c r="L316" s="116">
        <f>L317</f>
        <v>0</v>
      </c>
    </row>
    <row r="317" spans="1:12" ht="25.5" hidden="1" customHeight="1">
      <c r="A317" s="60">
        <v>3</v>
      </c>
      <c r="B317" s="77">
        <v>3</v>
      </c>
      <c r="C317" s="74">
        <v>1</v>
      </c>
      <c r="D317" s="75">
        <v>3</v>
      </c>
      <c r="E317" s="75">
        <v>1</v>
      </c>
      <c r="F317" s="76"/>
      <c r="G317" s="62" t="s">
        <v>208</v>
      </c>
      <c r="H317" s="90">
        <v>286</v>
      </c>
      <c r="I317" s="116">
        <f>I318+I319</f>
        <v>0</v>
      </c>
      <c r="J317" s="116">
        <f>J318+J319</f>
        <v>0</v>
      </c>
      <c r="K317" s="116">
        <f>K318+K319</f>
        <v>0</v>
      </c>
      <c r="L317" s="116">
        <f>L318+L319</f>
        <v>0</v>
      </c>
    </row>
    <row r="318" spans="1:12" ht="25.5" hidden="1" customHeight="1">
      <c r="A318" s="60">
        <v>3</v>
      </c>
      <c r="B318" s="62">
        <v>3</v>
      </c>
      <c r="C318" s="60">
        <v>1</v>
      </c>
      <c r="D318" s="61">
        <v>3</v>
      </c>
      <c r="E318" s="61">
        <v>1</v>
      </c>
      <c r="F318" s="63">
        <v>1</v>
      </c>
      <c r="G318" s="62" t="s">
        <v>209</v>
      </c>
      <c r="H318" s="90">
        <v>287</v>
      </c>
      <c r="I318" s="139">
        <v>0</v>
      </c>
      <c r="J318" s="139">
        <v>0</v>
      </c>
      <c r="K318" s="139">
        <v>0</v>
      </c>
      <c r="L318" s="138">
        <v>0</v>
      </c>
    </row>
    <row r="319" spans="1:12" ht="25.5" hidden="1" customHeight="1">
      <c r="A319" s="60">
        <v>3</v>
      </c>
      <c r="B319" s="62">
        <v>3</v>
      </c>
      <c r="C319" s="60">
        <v>1</v>
      </c>
      <c r="D319" s="61">
        <v>3</v>
      </c>
      <c r="E319" s="61">
        <v>1</v>
      </c>
      <c r="F319" s="63">
        <v>2</v>
      </c>
      <c r="G319" s="62" t="s">
        <v>210</v>
      </c>
      <c r="H319" s="90">
        <v>288</v>
      </c>
      <c r="I319" s="121">
        <v>0</v>
      </c>
      <c r="J319" s="121">
        <v>0</v>
      </c>
      <c r="K319" s="121">
        <v>0</v>
      </c>
      <c r="L319" s="121">
        <v>0</v>
      </c>
    </row>
    <row r="320" spans="1:12" hidden="1">
      <c r="A320" s="60">
        <v>3</v>
      </c>
      <c r="B320" s="62">
        <v>3</v>
      </c>
      <c r="C320" s="60">
        <v>1</v>
      </c>
      <c r="D320" s="61">
        <v>4</v>
      </c>
      <c r="E320" s="61"/>
      <c r="F320" s="63"/>
      <c r="G320" s="62" t="s">
        <v>211</v>
      </c>
      <c r="H320" s="90">
        <v>289</v>
      </c>
      <c r="I320" s="115">
        <f>I321</f>
        <v>0</v>
      </c>
      <c r="J320" s="142">
        <f>J321</f>
        <v>0</v>
      </c>
      <c r="K320" s="116">
        <f>K321</f>
        <v>0</v>
      </c>
      <c r="L320" s="116">
        <f>L321</f>
        <v>0</v>
      </c>
    </row>
    <row r="321" spans="1:15" hidden="1">
      <c r="A321" s="64">
        <v>3</v>
      </c>
      <c r="B321" s="60">
        <v>3</v>
      </c>
      <c r="C321" s="61">
        <v>1</v>
      </c>
      <c r="D321" s="61">
        <v>4</v>
      </c>
      <c r="E321" s="61">
        <v>1</v>
      </c>
      <c r="F321" s="63"/>
      <c r="G321" s="62" t="s">
        <v>211</v>
      </c>
      <c r="H321" s="90">
        <v>290</v>
      </c>
      <c r="I321" s="115">
        <f>SUM(I322:I323)</f>
        <v>0</v>
      </c>
      <c r="J321" s="115">
        <f>SUM(J322:J323)</f>
        <v>0</v>
      </c>
      <c r="K321" s="115">
        <f>SUM(K322:K323)</f>
        <v>0</v>
      </c>
      <c r="L321" s="115">
        <f>SUM(L322:L323)</f>
        <v>0</v>
      </c>
    </row>
    <row r="322" spans="1:15" hidden="1">
      <c r="A322" s="64">
        <v>3</v>
      </c>
      <c r="B322" s="60">
        <v>3</v>
      </c>
      <c r="C322" s="61">
        <v>1</v>
      </c>
      <c r="D322" s="61">
        <v>4</v>
      </c>
      <c r="E322" s="61">
        <v>1</v>
      </c>
      <c r="F322" s="63">
        <v>1</v>
      </c>
      <c r="G322" s="62" t="s">
        <v>212</v>
      </c>
      <c r="H322" s="90">
        <v>291</v>
      </c>
      <c r="I322" s="120">
        <v>0</v>
      </c>
      <c r="J322" s="121">
        <v>0</v>
      </c>
      <c r="K322" s="121">
        <v>0</v>
      </c>
      <c r="L322" s="120">
        <v>0</v>
      </c>
    </row>
    <row r="323" spans="1:15" hidden="1">
      <c r="A323" s="60">
        <v>3</v>
      </c>
      <c r="B323" s="61">
        <v>3</v>
      </c>
      <c r="C323" s="61">
        <v>1</v>
      </c>
      <c r="D323" s="61">
        <v>4</v>
      </c>
      <c r="E323" s="61">
        <v>1</v>
      </c>
      <c r="F323" s="63">
        <v>2</v>
      </c>
      <c r="G323" s="62" t="s">
        <v>213</v>
      </c>
      <c r="H323" s="90">
        <v>292</v>
      </c>
      <c r="I323" s="121">
        <v>0</v>
      </c>
      <c r="J323" s="139">
        <v>0</v>
      </c>
      <c r="K323" s="139">
        <v>0</v>
      </c>
      <c r="L323" s="138">
        <v>0</v>
      </c>
    </row>
    <row r="324" spans="1:15" hidden="1">
      <c r="A324" s="60">
        <v>3</v>
      </c>
      <c r="B324" s="61">
        <v>3</v>
      </c>
      <c r="C324" s="61">
        <v>1</v>
      </c>
      <c r="D324" s="61">
        <v>5</v>
      </c>
      <c r="E324" s="61"/>
      <c r="F324" s="63"/>
      <c r="G324" s="62" t="s">
        <v>214</v>
      </c>
      <c r="H324" s="90">
        <v>293</v>
      </c>
      <c r="I324" s="123">
        <f t="shared" ref="I324:L325" si="28">I325</f>
        <v>0</v>
      </c>
      <c r="J324" s="142">
        <f t="shared" si="28"/>
        <v>0</v>
      </c>
      <c r="K324" s="116">
        <f t="shared" si="28"/>
        <v>0</v>
      </c>
      <c r="L324" s="116">
        <f t="shared" si="28"/>
        <v>0</v>
      </c>
    </row>
    <row r="325" spans="1:15" hidden="1">
      <c r="A325" s="57">
        <v>3</v>
      </c>
      <c r="B325" s="75">
        <v>3</v>
      </c>
      <c r="C325" s="75">
        <v>1</v>
      </c>
      <c r="D325" s="75">
        <v>5</v>
      </c>
      <c r="E325" s="75">
        <v>1</v>
      </c>
      <c r="F325" s="76"/>
      <c r="G325" s="62" t="s">
        <v>214</v>
      </c>
      <c r="H325" s="90">
        <v>294</v>
      </c>
      <c r="I325" s="116">
        <f t="shared" si="28"/>
        <v>0</v>
      </c>
      <c r="J325" s="143">
        <f t="shared" si="28"/>
        <v>0</v>
      </c>
      <c r="K325" s="123">
        <f t="shared" si="28"/>
        <v>0</v>
      </c>
      <c r="L325" s="123">
        <f t="shared" si="28"/>
        <v>0</v>
      </c>
    </row>
    <row r="326" spans="1:15" hidden="1">
      <c r="A326" s="60">
        <v>3</v>
      </c>
      <c r="B326" s="61">
        <v>3</v>
      </c>
      <c r="C326" s="61">
        <v>1</v>
      </c>
      <c r="D326" s="61">
        <v>5</v>
      </c>
      <c r="E326" s="61">
        <v>1</v>
      </c>
      <c r="F326" s="63">
        <v>1</v>
      </c>
      <c r="G326" s="62" t="s">
        <v>215</v>
      </c>
      <c r="H326" s="90">
        <v>295</v>
      </c>
      <c r="I326" s="121">
        <v>0</v>
      </c>
      <c r="J326" s="139">
        <v>0</v>
      </c>
      <c r="K326" s="139">
        <v>0</v>
      </c>
      <c r="L326" s="138">
        <v>0</v>
      </c>
    </row>
    <row r="327" spans="1:15" hidden="1">
      <c r="A327" s="60">
        <v>3</v>
      </c>
      <c r="B327" s="61">
        <v>3</v>
      </c>
      <c r="C327" s="61">
        <v>1</v>
      </c>
      <c r="D327" s="61">
        <v>6</v>
      </c>
      <c r="E327" s="61"/>
      <c r="F327" s="63"/>
      <c r="G327" s="62" t="s">
        <v>185</v>
      </c>
      <c r="H327" s="90">
        <v>296</v>
      </c>
      <c r="I327" s="116">
        <f t="shared" ref="I327:L328" si="29">I328</f>
        <v>0</v>
      </c>
      <c r="J327" s="142">
        <f t="shared" si="29"/>
        <v>0</v>
      </c>
      <c r="K327" s="116">
        <f t="shared" si="29"/>
        <v>0</v>
      </c>
      <c r="L327" s="116">
        <f t="shared" si="29"/>
        <v>0</v>
      </c>
    </row>
    <row r="328" spans="1:15" hidden="1">
      <c r="A328" s="60">
        <v>3</v>
      </c>
      <c r="B328" s="61">
        <v>3</v>
      </c>
      <c r="C328" s="61">
        <v>1</v>
      </c>
      <c r="D328" s="61">
        <v>6</v>
      </c>
      <c r="E328" s="61">
        <v>1</v>
      </c>
      <c r="F328" s="63"/>
      <c r="G328" s="62" t="s">
        <v>185</v>
      </c>
      <c r="H328" s="90">
        <v>297</v>
      </c>
      <c r="I328" s="115">
        <f t="shared" si="29"/>
        <v>0</v>
      </c>
      <c r="J328" s="142">
        <f t="shared" si="29"/>
        <v>0</v>
      </c>
      <c r="K328" s="116">
        <f t="shared" si="29"/>
        <v>0</v>
      </c>
      <c r="L328" s="116">
        <f t="shared" si="29"/>
        <v>0</v>
      </c>
    </row>
    <row r="329" spans="1:15" hidden="1">
      <c r="A329" s="60">
        <v>3</v>
      </c>
      <c r="B329" s="61">
        <v>3</v>
      </c>
      <c r="C329" s="61">
        <v>1</v>
      </c>
      <c r="D329" s="61">
        <v>6</v>
      </c>
      <c r="E329" s="61">
        <v>1</v>
      </c>
      <c r="F329" s="63">
        <v>1</v>
      </c>
      <c r="G329" s="62" t="s">
        <v>185</v>
      </c>
      <c r="H329" s="90">
        <v>298</v>
      </c>
      <c r="I329" s="139">
        <v>0</v>
      </c>
      <c r="J329" s="139">
        <v>0</v>
      </c>
      <c r="K329" s="139">
        <v>0</v>
      </c>
      <c r="L329" s="138">
        <v>0</v>
      </c>
    </row>
    <row r="330" spans="1:15" hidden="1">
      <c r="A330" s="60">
        <v>3</v>
      </c>
      <c r="B330" s="61">
        <v>3</v>
      </c>
      <c r="C330" s="61">
        <v>1</v>
      </c>
      <c r="D330" s="61">
        <v>7</v>
      </c>
      <c r="E330" s="61"/>
      <c r="F330" s="63"/>
      <c r="G330" s="62" t="s">
        <v>216</v>
      </c>
      <c r="H330" s="90">
        <v>299</v>
      </c>
      <c r="I330" s="115">
        <f>I331</f>
        <v>0</v>
      </c>
      <c r="J330" s="142">
        <f>J331</f>
        <v>0</v>
      </c>
      <c r="K330" s="116">
        <f>K331</f>
        <v>0</v>
      </c>
      <c r="L330" s="116">
        <f>L331</f>
        <v>0</v>
      </c>
    </row>
    <row r="331" spans="1:15" hidden="1">
      <c r="A331" s="60">
        <v>3</v>
      </c>
      <c r="B331" s="61">
        <v>3</v>
      </c>
      <c r="C331" s="61">
        <v>1</v>
      </c>
      <c r="D331" s="61">
        <v>7</v>
      </c>
      <c r="E331" s="61">
        <v>1</v>
      </c>
      <c r="F331" s="63"/>
      <c r="G331" s="62" t="s">
        <v>216</v>
      </c>
      <c r="H331" s="90">
        <v>300</v>
      </c>
      <c r="I331" s="115">
        <f>I332+I333</f>
        <v>0</v>
      </c>
      <c r="J331" s="115">
        <f>J332+J333</f>
        <v>0</v>
      </c>
      <c r="K331" s="115">
        <f>K332+K333</f>
        <v>0</v>
      </c>
      <c r="L331" s="115">
        <f>L332+L333</f>
        <v>0</v>
      </c>
    </row>
    <row r="332" spans="1:15" ht="25.5" hidden="1" customHeight="1">
      <c r="A332" s="60">
        <v>3</v>
      </c>
      <c r="B332" s="61">
        <v>3</v>
      </c>
      <c r="C332" s="61">
        <v>1</v>
      </c>
      <c r="D332" s="61">
        <v>7</v>
      </c>
      <c r="E332" s="61">
        <v>1</v>
      </c>
      <c r="F332" s="63">
        <v>1</v>
      </c>
      <c r="G332" s="62" t="s">
        <v>217</v>
      </c>
      <c r="H332" s="90">
        <v>301</v>
      </c>
      <c r="I332" s="139">
        <v>0</v>
      </c>
      <c r="J332" s="139">
        <v>0</v>
      </c>
      <c r="K332" s="139">
        <v>0</v>
      </c>
      <c r="L332" s="138">
        <v>0</v>
      </c>
    </row>
    <row r="333" spans="1:15" ht="25.5" hidden="1" customHeight="1">
      <c r="A333" s="60">
        <v>3</v>
      </c>
      <c r="B333" s="61">
        <v>3</v>
      </c>
      <c r="C333" s="61">
        <v>1</v>
      </c>
      <c r="D333" s="61">
        <v>7</v>
      </c>
      <c r="E333" s="61">
        <v>1</v>
      </c>
      <c r="F333" s="63">
        <v>2</v>
      </c>
      <c r="G333" s="62" t="s">
        <v>218</v>
      </c>
      <c r="H333" s="90">
        <v>302</v>
      </c>
      <c r="I333" s="121">
        <v>0</v>
      </c>
      <c r="J333" s="121">
        <v>0</v>
      </c>
      <c r="K333" s="121">
        <v>0</v>
      </c>
      <c r="L333" s="121">
        <v>0</v>
      </c>
    </row>
    <row r="334" spans="1:15" ht="38.25" hidden="1" customHeight="1">
      <c r="A334" s="60">
        <v>3</v>
      </c>
      <c r="B334" s="61">
        <v>3</v>
      </c>
      <c r="C334" s="61">
        <v>2</v>
      </c>
      <c r="D334" s="61"/>
      <c r="E334" s="61"/>
      <c r="F334" s="63"/>
      <c r="G334" s="62" t="s">
        <v>219</v>
      </c>
      <c r="H334" s="90">
        <v>303</v>
      </c>
      <c r="I334" s="115">
        <f>SUM(I335+I344+I348+I352+I356+I359+I362)</f>
        <v>0</v>
      </c>
      <c r="J334" s="142">
        <f>SUM(J335+J344+J348+J352+J356+J359+J362)</f>
        <v>0</v>
      </c>
      <c r="K334" s="116">
        <f>SUM(K335+K344+K348+K352+K356+K359+K362)</f>
        <v>0</v>
      </c>
      <c r="L334" s="116">
        <f>SUM(L335+L344+L348+L352+L356+L359+L362)</f>
        <v>0</v>
      </c>
    </row>
    <row r="335" spans="1:15" hidden="1">
      <c r="A335" s="60">
        <v>3</v>
      </c>
      <c r="B335" s="61">
        <v>3</v>
      </c>
      <c r="C335" s="61">
        <v>2</v>
      </c>
      <c r="D335" s="61">
        <v>1</v>
      </c>
      <c r="E335" s="61"/>
      <c r="F335" s="63"/>
      <c r="G335" s="62" t="s">
        <v>167</v>
      </c>
      <c r="H335" s="90">
        <v>304</v>
      </c>
      <c r="I335" s="115">
        <f>I336</f>
        <v>0</v>
      </c>
      <c r="J335" s="142">
        <f>J336</f>
        <v>0</v>
      </c>
      <c r="K335" s="116">
        <f>K336</f>
        <v>0</v>
      </c>
      <c r="L335" s="116">
        <f>L336</f>
        <v>0</v>
      </c>
    </row>
    <row r="336" spans="1:15" hidden="1">
      <c r="A336" s="64">
        <v>3</v>
      </c>
      <c r="B336" s="60">
        <v>3</v>
      </c>
      <c r="C336" s="61">
        <v>2</v>
      </c>
      <c r="D336" s="62">
        <v>1</v>
      </c>
      <c r="E336" s="60">
        <v>1</v>
      </c>
      <c r="F336" s="63"/>
      <c r="G336" s="62" t="s">
        <v>167</v>
      </c>
      <c r="H336" s="90">
        <v>305</v>
      </c>
      <c r="I336" s="115">
        <f>SUM(I337:I337)</f>
        <v>0</v>
      </c>
      <c r="J336" s="115">
        <f>SUM(J337:J337)</f>
        <v>0</v>
      </c>
      <c r="K336" s="115">
        <f>SUM(K337:K337)</f>
        <v>0</v>
      </c>
      <c r="L336" s="115">
        <f>SUM(L337:L337)</f>
        <v>0</v>
      </c>
      <c r="M336" s="101"/>
      <c r="N336" s="101"/>
      <c r="O336" s="101"/>
    </row>
    <row r="337" spans="1:12" hidden="1">
      <c r="A337" s="64">
        <v>3</v>
      </c>
      <c r="B337" s="60">
        <v>3</v>
      </c>
      <c r="C337" s="61">
        <v>2</v>
      </c>
      <c r="D337" s="62">
        <v>1</v>
      </c>
      <c r="E337" s="60">
        <v>1</v>
      </c>
      <c r="F337" s="63">
        <v>1</v>
      </c>
      <c r="G337" s="62" t="s">
        <v>168</v>
      </c>
      <c r="H337" s="90">
        <v>306</v>
      </c>
      <c r="I337" s="139">
        <v>0</v>
      </c>
      <c r="J337" s="139">
        <v>0</v>
      </c>
      <c r="K337" s="139">
        <v>0</v>
      </c>
      <c r="L337" s="138">
        <v>0</v>
      </c>
    </row>
    <row r="338" spans="1:12" hidden="1">
      <c r="A338" s="64">
        <v>3</v>
      </c>
      <c r="B338" s="60">
        <v>3</v>
      </c>
      <c r="C338" s="61">
        <v>2</v>
      </c>
      <c r="D338" s="62">
        <v>1</v>
      </c>
      <c r="E338" s="60">
        <v>2</v>
      </c>
      <c r="F338" s="63"/>
      <c r="G338" s="77" t="s">
        <v>191</v>
      </c>
      <c r="H338" s="90">
        <v>307</v>
      </c>
      <c r="I338" s="115">
        <f>SUM(I339:I340)</f>
        <v>0</v>
      </c>
      <c r="J338" s="115">
        <f>SUM(J339:J340)</f>
        <v>0</v>
      </c>
      <c r="K338" s="115">
        <f>SUM(K339:K340)</f>
        <v>0</v>
      </c>
      <c r="L338" s="115">
        <f>SUM(L339:L340)</f>
        <v>0</v>
      </c>
    </row>
    <row r="339" spans="1:12" hidden="1">
      <c r="A339" s="64">
        <v>3</v>
      </c>
      <c r="B339" s="60">
        <v>3</v>
      </c>
      <c r="C339" s="61">
        <v>2</v>
      </c>
      <c r="D339" s="62">
        <v>1</v>
      </c>
      <c r="E339" s="60">
        <v>2</v>
      </c>
      <c r="F339" s="63">
        <v>1</v>
      </c>
      <c r="G339" s="77" t="s">
        <v>170</v>
      </c>
      <c r="H339" s="90">
        <v>308</v>
      </c>
      <c r="I339" s="139">
        <v>0</v>
      </c>
      <c r="J339" s="139">
        <v>0</v>
      </c>
      <c r="K339" s="139">
        <v>0</v>
      </c>
      <c r="L339" s="138">
        <v>0</v>
      </c>
    </row>
    <row r="340" spans="1:12" hidden="1">
      <c r="A340" s="64">
        <v>3</v>
      </c>
      <c r="B340" s="60">
        <v>3</v>
      </c>
      <c r="C340" s="61">
        <v>2</v>
      </c>
      <c r="D340" s="62">
        <v>1</v>
      </c>
      <c r="E340" s="60">
        <v>2</v>
      </c>
      <c r="F340" s="63">
        <v>2</v>
      </c>
      <c r="G340" s="77" t="s">
        <v>171</v>
      </c>
      <c r="H340" s="90">
        <v>309</v>
      </c>
      <c r="I340" s="121">
        <v>0</v>
      </c>
      <c r="J340" s="121">
        <v>0</v>
      </c>
      <c r="K340" s="121">
        <v>0</v>
      </c>
      <c r="L340" s="121">
        <v>0</v>
      </c>
    </row>
    <row r="341" spans="1:12" hidden="1">
      <c r="A341" s="64">
        <v>3</v>
      </c>
      <c r="B341" s="60">
        <v>3</v>
      </c>
      <c r="C341" s="61">
        <v>2</v>
      </c>
      <c r="D341" s="62">
        <v>1</v>
      </c>
      <c r="E341" s="60">
        <v>3</v>
      </c>
      <c r="F341" s="63"/>
      <c r="G341" s="77" t="s">
        <v>172</v>
      </c>
      <c r="H341" s="90">
        <v>310</v>
      </c>
      <c r="I341" s="115">
        <f>SUM(I342:I343)</f>
        <v>0</v>
      </c>
      <c r="J341" s="115">
        <f>SUM(J342:J343)</f>
        <v>0</v>
      </c>
      <c r="K341" s="115">
        <f>SUM(K342:K343)</f>
        <v>0</v>
      </c>
      <c r="L341" s="115">
        <f>SUM(L342:L343)</f>
        <v>0</v>
      </c>
    </row>
    <row r="342" spans="1:12" hidden="1">
      <c r="A342" s="64">
        <v>3</v>
      </c>
      <c r="B342" s="60">
        <v>3</v>
      </c>
      <c r="C342" s="61">
        <v>2</v>
      </c>
      <c r="D342" s="62">
        <v>1</v>
      </c>
      <c r="E342" s="60">
        <v>3</v>
      </c>
      <c r="F342" s="63">
        <v>1</v>
      </c>
      <c r="G342" s="77" t="s">
        <v>173</v>
      </c>
      <c r="H342" s="90">
        <v>311</v>
      </c>
      <c r="I342" s="121">
        <v>0</v>
      </c>
      <c r="J342" s="121">
        <v>0</v>
      </c>
      <c r="K342" s="121">
        <v>0</v>
      </c>
      <c r="L342" s="121">
        <v>0</v>
      </c>
    </row>
    <row r="343" spans="1:12" hidden="1">
      <c r="A343" s="64">
        <v>3</v>
      </c>
      <c r="B343" s="60">
        <v>3</v>
      </c>
      <c r="C343" s="61">
        <v>2</v>
      </c>
      <c r="D343" s="62">
        <v>1</v>
      </c>
      <c r="E343" s="60">
        <v>3</v>
      </c>
      <c r="F343" s="63">
        <v>2</v>
      </c>
      <c r="G343" s="77" t="s">
        <v>192</v>
      </c>
      <c r="H343" s="90">
        <v>312</v>
      </c>
      <c r="I343" s="126">
        <v>0</v>
      </c>
      <c r="J343" s="144">
        <v>0</v>
      </c>
      <c r="K343" s="126">
        <v>0</v>
      </c>
      <c r="L343" s="126">
        <v>0</v>
      </c>
    </row>
    <row r="344" spans="1:12" hidden="1">
      <c r="A344" s="67">
        <v>3</v>
      </c>
      <c r="B344" s="67">
        <v>3</v>
      </c>
      <c r="C344" s="74">
        <v>2</v>
      </c>
      <c r="D344" s="77">
        <v>2</v>
      </c>
      <c r="E344" s="74"/>
      <c r="F344" s="76"/>
      <c r="G344" s="77" t="s">
        <v>205</v>
      </c>
      <c r="H344" s="90">
        <v>313</v>
      </c>
      <c r="I344" s="124">
        <f>I345</f>
        <v>0</v>
      </c>
      <c r="J344" s="145">
        <f>J345</f>
        <v>0</v>
      </c>
      <c r="K344" s="125">
        <f>K345</f>
        <v>0</v>
      </c>
      <c r="L344" s="125">
        <f>L345</f>
        <v>0</v>
      </c>
    </row>
    <row r="345" spans="1:12" hidden="1">
      <c r="A345" s="64">
        <v>3</v>
      </c>
      <c r="B345" s="64">
        <v>3</v>
      </c>
      <c r="C345" s="60">
        <v>2</v>
      </c>
      <c r="D345" s="62">
        <v>2</v>
      </c>
      <c r="E345" s="60">
        <v>1</v>
      </c>
      <c r="F345" s="63"/>
      <c r="G345" s="77" t="s">
        <v>205</v>
      </c>
      <c r="H345" s="90">
        <v>314</v>
      </c>
      <c r="I345" s="115">
        <f>SUM(I346:I347)</f>
        <v>0</v>
      </c>
      <c r="J345" s="127">
        <f>SUM(J346:J347)</f>
        <v>0</v>
      </c>
      <c r="K345" s="116">
        <f>SUM(K346:K347)</f>
        <v>0</v>
      </c>
      <c r="L345" s="116">
        <f>SUM(L346:L347)</f>
        <v>0</v>
      </c>
    </row>
    <row r="346" spans="1:12" ht="25.5" hidden="1" customHeight="1">
      <c r="A346" s="64">
        <v>3</v>
      </c>
      <c r="B346" s="64">
        <v>3</v>
      </c>
      <c r="C346" s="60">
        <v>2</v>
      </c>
      <c r="D346" s="62">
        <v>2</v>
      </c>
      <c r="E346" s="64">
        <v>1</v>
      </c>
      <c r="F346" s="84">
        <v>1</v>
      </c>
      <c r="G346" s="62" t="s">
        <v>206</v>
      </c>
      <c r="H346" s="90">
        <v>315</v>
      </c>
      <c r="I346" s="121">
        <v>0</v>
      </c>
      <c r="J346" s="121">
        <v>0</v>
      </c>
      <c r="K346" s="121">
        <v>0</v>
      </c>
      <c r="L346" s="121">
        <v>0</v>
      </c>
    </row>
    <row r="347" spans="1:12" hidden="1">
      <c r="A347" s="67">
        <v>3</v>
      </c>
      <c r="B347" s="67">
        <v>3</v>
      </c>
      <c r="C347" s="68">
        <v>2</v>
      </c>
      <c r="D347" s="69">
        <v>2</v>
      </c>
      <c r="E347" s="70">
        <v>1</v>
      </c>
      <c r="F347" s="89">
        <v>2</v>
      </c>
      <c r="G347" s="70" t="s">
        <v>207</v>
      </c>
      <c r="H347" s="90">
        <v>316</v>
      </c>
      <c r="I347" s="121">
        <v>0</v>
      </c>
      <c r="J347" s="121">
        <v>0</v>
      </c>
      <c r="K347" s="121">
        <v>0</v>
      </c>
      <c r="L347" s="121">
        <v>0</v>
      </c>
    </row>
    <row r="348" spans="1:12" ht="25.5" hidden="1" customHeight="1">
      <c r="A348" s="64">
        <v>3</v>
      </c>
      <c r="B348" s="64">
        <v>3</v>
      </c>
      <c r="C348" s="60">
        <v>2</v>
      </c>
      <c r="D348" s="61">
        <v>3</v>
      </c>
      <c r="E348" s="62"/>
      <c r="F348" s="84"/>
      <c r="G348" s="62" t="s">
        <v>208</v>
      </c>
      <c r="H348" s="90">
        <v>317</v>
      </c>
      <c r="I348" s="115">
        <f>I349</f>
        <v>0</v>
      </c>
      <c r="J348" s="127">
        <f>J349</f>
        <v>0</v>
      </c>
      <c r="K348" s="116">
        <f>K349</f>
        <v>0</v>
      </c>
      <c r="L348" s="116">
        <f>L349</f>
        <v>0</v>
      </c>
    </row>
    <row r="349" spans="1:12" ht="25.5" hidden="1" customHeight="1">
      <c r="A349" s="64">
        <v>3</v>
      </c>
      <c r="B349" s="64">
        <v>3</v>
      </c>
      <c r="C349" s="60">
        <v>2</v>
      </c>
      <c r="D349" s="61">
        <v>3</v>
      </c>
      <c r="E349" s="62">
        <v>1</v>
      </c>
      <c r="F349" s="84"/>
      <c r="G349" s="62" t="s">
        <v>208</v>
      </c>
      <c r="H349" s="90">
        <v>318</v>
      </c>
      <c r="I349" s="115">
        <f>I350+I351</f>
        <v>0</v>
      </c>
      <c r="J349" s="115">
        <f>J350+J351</f>
        <v>0</v>
      </c>
      <c r="K349" s="115">
        <f>K350+K351</f>
        <v>0</v>
      </c>
      <c r="L349" s="115">
        <f>L350+L351</f>
        <v>0</v>
      </c>
    </row>
    <row r="350" spans="1:12" ht="25.5" hidden="1" customHeight="1">
      <c r="A350" s="64">
        <v>3</v>
      </c>
      <c r="B350" s="64">
        <v>3</v>
      </c>
      <c r="C350" s="60">
        <v>2</v>
      </c>
      <c r="D350" s="61">
        <v>3</v>
      </c>
      <c r="E350" s="62">
        <v>1</v>
      </c>
      <c r="F350" s="84">
        <v>1</v>
      </c>
      <c r="G350" s="62" t="s">
        <v>209</v>
      </c>
      <c r="H350" s="90">
        <v>319</v>
      </c>
      <c r="I350" s="139">
        <v>0</v>
      </c>
      <c r="J350" s="139">
        <v>0</v>
      </c>
      <c r="K350" s="139">
        <v>0</v>
      </c>
      <c r="L350" s="138">
        <v>0</v>
      </c>
    </row>
    <row r="351" spans="1:12" ht="25.5" hidden="1" customHeight="1">
      <c r="A351" s="64">
        <v>3</v>
      </c>
      <c r="B351" s="64">
        <v>3</v>
      </c>
      <c r="C351" s="60">
        <v>2</v>
      </c>
      <c r="D351" s="61">
        <v>3</v>
      </c>
      <c r="E351" s="62">
        <v>1</v>
      </c>
      <c r="F351" s="84">
        <v>2</v>
      </c>
      <c r="G351" s="62" t="s">
        <v>210</v>
      </c>
      <c r="H351" s="90">
        <v>320</v>
      </c>
      <c r="I351" s="121">
        <v>0</v>
      </c>
      <c r="J351" s="121">
        <v>0</v>
      </c>
      <c r="K351" s="121">
        <v>0</v>
      </c>
      <c r="L351" s="121">
        <v>0</v>
      </c>
    </row>
    <row r="352" spans="1:12" hidden="1">
      <c r="A352" s="64">
        <v>3</v>
      </c>
      <c r="B352" s="64">
        <v>3</v>
      </c>
      <c r="C352" s="60">
        <v>2</v>
      </c>
      <c r="D352" s="61">
        <v>4</v>
      </c>
      <c r="E352" s="61"/>
      <c r="F352" s="63"/>
      <c r="G352" s="62" t="s">
        <v>211</v>
      </c>
      <c r="H352" s="90">
        <v>321</v>
      </c>
      <c r="I352" s="115">
        <f>I353</f>
        <v>0</v>
      </c>
      <c r="J352" s="127">
        <f>J353</f>
        <v>0</v>
      </c>
      <c r="K352" s="116">
        <f>K353</f>
        <v>0</v>
      </c>
      <c r="L352" s="116">
        <f>L353</f>
        <v>0</v>
      </c>
    </row>
    <row r="353" spans="1:12" hidden="1">
      <c r="A353" s="73">
        <v>3</v>
      </c>
      <c r="B353" s="73">
        <v>3</v>
      </c>
      <c r="C353" s="57">
        <v>2</v>
      </c>
      <c r="D353" s="55">
        <v>4</v>
      </c>
      <c r="E353" s="55">
        <v>1</v>
      </c>
      <c r="F353" s="58"/>
      <c r="G353" s="62" t="s">
        <v>211</v>
      </c>
      <c r="H353" s="90">
        <v>322</v>
      </c>
      <c r="I353" s="122">
        <f>SUM(I354:I355)</f>
        <v>0</v>
      </c>
      <c r="J353" s="128">
        <f>SUM(J354:J355)</f>
        <v>0</v>
      </c>
      <c r="K353" s="123">
        <f>SUM(K354:K355)</f>
        <v>0</v>
      </c>
      <c r="L353" s="123">
        <f>SUM(L354:L355)</f>
        <v>0</v>
      </c>
    </row>
    <row r="354" spans="1:12" hidden="1">
      <c r="A354" s="64">
        <v>3</v>
      </c>
      <c r="B354" s="64">
        <v>3</v>
      </c>
      <c r="C354" s="60">
        <v>2</v>
      </c>
      <c r="D354" s="61">
        <v>4</v>
      </c>
      <c r="E354" s="61">
        <v>1</v>
      </c>
      <c r="F354" s="63">
        <v>1</v>
      </c>
      <c r="G354" s="62" t="s">
        <v>212</v>
      </c>
      <c r="H354" s="90">
        <v>323</v>
      </c>
      <c r="I354" s="121">
        <v>0</v>
      </c>
      <c r="J354" s="121">
        <v>0</v>
      </c>
      <c r="K354" s="121">
        <v>0</v>
      </c>
      <c r="L354" s="121">
        <v>0</v>
      </c>
    </row>
    <row r="355" spans="1:12" hidden="1">
      <c r="A355" s="64">
        <v>3</v>
      </c>
      <c r="B355" s="64">
        <v>3</v>
      </c>
      <c r="C355" s="60">
        <v>2</v>
      </c>
      <c r="D355" s="61">
        <v>4</v>
      </c>
      <c r="E355" s="61">
        <v>1</v>
      </c>
      <c r="F355" s="63">
        <v>2</v>
      </c>
      <c r="G355" s="62" t="s">
        <v>220</v>
      </c>
      <c r="H355" s="90">
        <v>324</v>
      </c>
      <c r="I355" s="121">
        <v>0</v>
      </c>
      <c r="J355" s="121">
        <v>0</v>
      </c>
      <c r="K355" s="121">
        <v>0</v>
      </c>
      <c r="L355" s="121">
        <v>0</v>
      </c>
    </row>
    <row r="356" spans="1:12" hidden="1">
      <c r="A356" s="64">
        <v>3</v>
      </c>
      <c r="B356" s="64">
        <v>3</v>
      </c>
      <c r="C356" s="60">
        <v>2</v>
      </c>
      <c r="D356" s="61">
        <v>5</v>
      </c>
      <c r="E356" s="61"/>
      <c r="F356" s="63"/>
      <c r="G356" s="62" t="s">
        <v>214</v>
      </c>
      <c r="H356" s="90">
        <v>325</v>
      </c>
      <c r="I356" s="115">
        <f t="shared" ref="I356:L357" si="30">I357</f>
        <v>0</v>
      </c>
      <c r="J356" s="127">
        <f t="shared" si="30"/>
        <v>0</v>
      </c>
      <c r="K356" s="116">
        <f t="shared" si="30"/>
        <v>0</v>
      </c>
      <c r="L356" s="116">
        <f t="shared" si="30"/>
        <v>0</v>
      </c>
    </row>
    <row r="357" spans="1:12" hidden="1">
      <c r="A357" s="73">
        <v>3</v>
      </c>
      <c r="B357" s="73">
        <v>3</v>
      </c>
      <c r="C357" s="57">
        <v>2</v>
      </c>
      <c r="D357" s="55">
        <v>5</v>
      </c>
      <c r="E357" s="55">
        <v>1</v>
      </c>
      <c r="F357" s="58"/>
      <c r="G357" s="62" t="s">
        <v>214</v>
      </c>
      <c r="H357" s="90">
        <v>326</v>
      </c>
      <c r="I357" s="122">
        <f t="shared" si="30"/>
        <v>0</v>
      </c>
      <c r="J357" s="128">
        <f t="shared" si="30"/>
        <v>0</v>
      </c>
      <c r="K357" s="123">
        <f t="shared" si="30"/>
        <v>0</v>
      </c>
      <c r="L357" s="123">
        <f t="shared" si="30"/>
        <v>0</v>
      </c>
    </row>
    <row r="358" spans="1:12" hidden="1">
      <c r="A358" s="64">
        <v>3</v>
      </c>
      <c r="B358" s="64">
        <v>3</v>
      </c>
      <c r="C358" s="60">
        <v>2</v>
      </c>
      <c r="D358" s="61">
        <v>5</v>
      </c>
      <c r="E358" s="61">
        <v>1</v>
      </c>
      <c r="F358" s="63">
        <v>1</v>
      </c>
      <c r="G358" s="62" t="s">
        <v>214</v>
      </c>
      <c r="H358" s="90">
        <v>327</v>
      </c>
      <c r="I358" s="139">
        <v>0</v>
      </c>
      <c r="J358" s="139">
        <v>0</v>
      </c>
      <c r="K358" s="139">
        <v>0</v>
      </c>
      <c r="L358" s="138">
        <v>0</v>
      </c>
    </row>
    <row r="359" spans="1:12" hidden="1">
      <c r="A359" s="64">
        <v>3</v>
      </c>
      <c r="B359" s="64">
        <v>3</v>
      </c>
      <c r="C359" s="60">
        <v>2</v>
      </c>
      <c r="D359" s="61">
        <v>6</v>
      </c>
      <c r="E359" s="61"/>
      <c r="F359" s="63"/>
      <c r="G359" s="62" t="s">
        <v>185</v>
      </c>
      <c r="H359" s="90">
        <v>328</v>
      </c>
      <c r="I359" s="115">
        <f t="shared" ref="I359:L360" si="31">I360</f>
        <v>0</v>
      </c>
      <c r="J359" s="127">
        <f t="shared" si="31"/>
        <v>0</v>
      </c>
      <c r="K359" s="116">
        <f t="shared" si="31"/>
        <v>0</v>
      </c>
      <c r="L359" s="116">
        <f t="shared" si="31"/>
        <v>0</v>
      </c>
    </row>
    <row r="360" spans="1:12" hidden="1">
      <c r="A360" s="64">
        <v>3</v>
      </c>
      <c r="B360" s="64">
        <v>3</v>
      </c>
      <c r="C360" s="60">
        <v>2</v>
      </c>
      <c r="D360" s="61">
        <v>6</v>
      </c>
      <c r="E360" s="61">
        <v>1</v>
      </c>
      <c r="F360" s="63"/>
      <c r="G360" s="62" t="s">
        <v>185</v>
      </c>
      <c r="H360" s="90">
        <v>329</v>
      </c>
      <c r="I360" s="115">
        <f t="shared" si="31"/>
        <v>0</v>
      </c>
      <c r="J360" s="127">
        <f t="shared" si="31"/>
        <v>0</v>
      </c>
      <c r="K360" s="116">
        <f t="shared" si="31"/>
        <v>0</v>
      </c>
      <c r="L360" s="116">
        <f t="shared" si="31"/>
        <v>0</v>
      </c>
    </row>
    <row r="361" spans="1:12" hidden="1">
      <c r="A361" s="67">
        <v>3</v>
      </c>
      <c r="B361" s="67">
        <v>3</v>
      </c>
      <c r="C361" s="68">
        <v>2</v>
      </c>
      <c r="D361" s="69">
        <v>6</v>
      </c>
      <c r="E361" s="69">
        <v>1</v>
      </c>
      <c r="F361" s="71">
        <v>1</v>
      </c>
      <c r="G361" s="70" t="s">
        <v>185</v>
      </c>
      <c r="H361" s="90">
        <v>330</v>
      </c>
      <c r="I361" s="139">
        <v>0</v>
      </c>
      <c r="J361" s="139">
        <v>0</v>
      </c>
      <c r="K361" s="139">
        <v>0</v>
      </c>
      <c r="L361" s="138">
        <v>0</v>
      </c>
    </row>
    <row r="362" spans="1:12" hidden="1">
      <c r="A362" s="64">
        <v>3</v>
      </c>
      <c r="B362" s="64">
        <v>3</v>
      </c>
      <c r="C362" s="60">
        <v>2</v>
      </c>
      <c r="D362" s="61">
        <v>7</v>
      </c>
      <c r="E362" s="61"/>
      <c r="F362" s="63"/>
      <c r="G362" s="62" t="s">
        <v>216</v>
      </c>
      <c r="H362" s="90">
        <v>331</v>
      </c>
      <c r="I362" s="115">
        <f>I363</f>
        <v>0</v>
      </c>
      <c r="J362" s="127">
        <f>J363</f>
        <v>0</v>
      </c>
      <c r="K362" s="116">
        <f>K363</f>
        <v>0</v>
      </c>
      <c r="L362" s="116">
        <f>L363</f>
        <v>0</v>
      </c>
    </row>
    <row r="363" spans="1:12" hidden="1">
      <c r="A363" s="67">
        <v>3</v>
      </c>
      <c r="B363" s="67">
        <v>3</v>
      </c>
      <c r="C363" s="68">
        <v>2</v>
      </c>
      <c r="D363" s="69">
        <v>7</v>
      </c>
      <c r="E363" s="69">
        <v>1</v>
      </c>
      <c r="F363" s="71"/>
      <c r="G363" s="62" t="s">
        <v>216</v>
      </c>
      <c r="H363" s="90">
        <v>332</v>
      </c>
      <c r="I363" s="115">
        <f>SUM(I364:I365)</f>
        <v>0</v>
      </c>
      <c r="J363" s="115">
        <f>SUM(J364:J365)</f>
        <v>0</v>
      </c>
      <c r="K363" s="115">
        <f>SUM(K364:K365)</f>
        <v>0</v>
      </c>
      <c r="L363" s="115">
        <f>SUM(L364:L365)</f>
        <v>0</v>
      </c>
    </row>
    <row r="364" spans="1:12" ht="25.5" hidden="1" customHeight="1">
      <c r="A364" s="64">
        <v>3</v>
      </c>
      <c r="B364" s="64">
        <v>3</v>
      </c>
      <c r="C364" s="60">
        <v>2</v>
      </c>
      <c r="D364" s="61">
        <v>7</v>
      </c>
      <c r="E364" s="61">
        <v>1</v>
      </c>
      <c r="F364" s="63">
        <v>1</v>
      </c>
      <c r="G364" s="62" t="s">
        <v>217</v>
      </c>
      <c r="H364" s="90">
        <v>333</v>
      </c>
      <c r="I364" s="139">
        <v>0</v>
      </c>
      <c r="J364" s="139">
        <v>0</v>
      </c>
      <c r="K364" s="139">
        <v>0</v>
      </c>
      <c r="L364" s="138">
        <v>0</v>
      </c>
    </row>
    <row r="365" spans="1:12" ht="25.5" hidden="1" customHeight="1">
      <c r="A365" s="64">
        <v>3</v>
      </c>
      <c r="B365" s="64">
        <v>3</v>
      </c>
      <c r="C365" s="60">
        <v>2</v>
      </c>
      <c r="D365" s="61">
        <v>7</v>
      </c>
      <c r="E365" s="61">
        <v>1</v>
      </c>
      <c r="F365" s="63">
        <v>2</v>
      </c>
      <c r="G365" s="62" t="s">
        <v>218</v>
      </c>
      <c r="H365" s="90">
        <v>334</v>
      </c>
      <c r="I365" s="121">
        <v>0</v>
      </c>
      <c r="J365" s="121">
        <v>0</v>
      </c>
      <c r="K365" s="121">
        <v>0</v>
      </c>
      <c r="L365" s="121">
        <v>0</v>
      </c>
    </row>
    <row r="366" spans="1:12">
      <c r="A366" s="102"/>
      <c r="B366" s="102"/>
      <c r="C366" s="103"/>
      <c r="D366" s="104"/>
      <c r="E366" s="105"/>
      <c r="F366" s="106"/>
      <c r="G366" s="107" t="s">
        <v>221</v>
      </c>
      <c r="H366" s="90">
        <v>335</v>
      </c>
      <c r="I366" s="130">
        <f>SUM(I32+I182)</f>
        <v>2807920</v>
      </c>
      <c r="J366" s="130">
        <f>SUM(J32+J182)</f>
        <v>456500</v>
      </c>
      <c r="K366" s="130">
        <f>SUM(K32+K182)</f>
        <v>430310.02</v>
      </c>
      <c r="L366" s="130">
        <f>SUM(L32+L182)</f>
        <v>430310.02</v>
      </c>
    </row>
    <row r="367" spans="1:12">
      <c r="G367" s="53"/>
      <c r="H367" s="7"/>
      <c r="I367" s="108"/>
      <c r="J367" s="109"/>
      <c r="K367" s="109"/>
      <c r="L367" s="109"/>
    </row>
    <row r="368" spans="1:12">
      <c r="A368" s="149"/>
      <c r="B368" s="149"/>
      <c r="C368" s="149"/>
      <c r="D368" s="489" t="s">
        <v>222</v>
      </c>
      <c r="E368" s="489"/>
      <c r="F368" s="489"/>
      <c r="G368" s="489"/>
      <c r="H368" s="110"/>
      <c r="I368" s="111"/>
      <c r="J368" s="109"/>
      <c r="K368" s="519" t="s">
        <v>223</v>
      </c>
      <c r="L368" s="519"/>
    </row>
    <row r="369" spans="1:12" ht="18.75" customHeight="1">
      <c r="A369" s="148" t="s">
        <v>224</v>
      </c>
      <c r="B369" s="148"/>
      <c r="C369" s="148"/>
      <c r="D369" s="148"/>
      <c r="E369" s="148"/>
      <c r="F369" s="148"/>
      <c r="G369" s="148"/>
      <c r="H369" s="36"/>
      <c r="I369" s="18" t="s">
        <v>225</v>
      </c>
      <c r="K369" s="504" t="s">
        <v>226</v>
      </c>
      <c r="L369" s="504"/>
    </row>
    <row r="370" spans="1:12" ht="15.75" customHeight="1">
      <c r="D370" s="147"/>
      <c r="I370" s="14"/>
      <c r="K370" s="14"/>
      <c r="L370" s="14"/>
    </row>
    <row r="371" spans="1:12" ht="23.25" customHeight="1">
      <c r="A371" s="149"/>
      <c r="B371" s="149"/>
      <c r="C371" s="521" t="s">
        <v>227</v>
      </c>
      <c r="D371" s="521"/>
      <c r="E371" s="521"/>
      <c r="F371" s="521"/>
      <c r="G371" s="521"/>
      <c r="I371" s="14"/>
      <c r="K371" s="519" t="s">
        <v>228</v>
      </c>
      <c r="L371" s="519"/>
    </row>
    <row r="372" spans="1:12" ht="24.75" customHeight="1">
      <c r="A372" s="520" t="s">
        <v>229</v>
      </c>
      <c r="B372" s="520"/>
      <c r="C372" s="520"/>
      <c r="D372" s="520"/>
      <c r="E372" s="520"/>
      <c r="F372" s="520"/>
      <c r="G372" s="520"/>
      <c r="H372" s="112"/>
      <c r="I372" s="15" t="s">
        <v>225</v>
      </c>
      <c r="K372" s="504" t="s">
        <v>226</v>
      </c>
      <c r="L372" s="504"/>
    </row>
    <row r="379" spans="1:12">
      <c r="A379" s="487" t="s">
        <v>370</v>
      </c>
      <c r="B379" s="487"/>
      <c r="C379" s="487"/>
      <c r="D379" s="487"/>
      <c r="E379" s="487"/>
      <c r="F379" s="487"/>
      <c r="G379" s="487"/>
      <c r="H379" s="487"/>
      <c r="I379" s="487"/>
      <c r="J379" s="487"/>
    </row>
  </sheetData>
  <sheetProtection formatCells="0" formatColumns="0" formatRows="0" insertColumns="0" insertRows="0" insertHyperlinks="0" deleteColumns="0" deleteRows="0" sort="0" autoFilter="0" pivotTables="0"/>
  <mergeCells count="29">
    <mergeCell ref="A25:I25"/>
    <mergeCell ref="K372:L372"/>
    <mergeCell ref="A29:F30"/>
    <mergeCell ref="G29:G30"/>
    <mergeCell ref="H29:H30"/>
    <mergeCell ref="I29:J29"/>
    <mergeCell ref="K29:K30"/>
    <mergeCell ref="L29:L30"/>
    <mergeCell ref="K371:L371"/>
    <mergeCell ref="K368:L368"/>
    <mergeCell ref="A372:G372"/>
    <mergeCell ref="C371:G371"/>
    <mergeCell ref="K369:L369"/>
    <mergeCell ref="A379:J379"/>
    <mergeCell ref="A28:I28"/>
    <mergeCell ref="D368:G368"/>
    <mergeCell ref="A7:L7"/>
    <mergeCell ref="A9:L9"/>
    <mergeCell ref="A10:L10"/>
    <mergeCell ref="A31:F31"/>
    <mergeCell ref="G27:H27"/>
    <mergeCell ref="G12:K12"/>
    <mergeCell ref="A13:L13"/>
    <mergeCell ref="G14:K14"/>
    <mergeCell ref="G15:K15"/>
    <mergeCell ref="B16:L16"/>
    <mergeCell ref="E19:K19"/>
    <mergeCell ref="A20:L20"/>
    <mergeCell ref="A24:I24"/>
  </mergeCells>
  <pageMargins left="0.51181102362205" right="0.31496062992126" top="0.23622047244093999" bottom="0.23622047244093999" header="0.31496062992126" footer="0.31496062992126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D04A2A-8490-4004-8162-A0E9F7A71AE9}">
  <dimension ref="A2:L47"/>
  <sheetViews>
    <sheetView showRuler="0" zoomScaleNormal="100" workbookViewId="0">
      <selection activeCell="L24" sqref="L24"/>
    </sheetView>
  </sheetViews>
  <sheetFormatPr defaultRowHeight="15"/>
  <cols>
    <col min="1" max="1" width="6.42578125" style="295" customWidth="1"/>
    <col min="2" max="2" width="13.7109375" style="295" customWidth="1"/>
    <col min="3" max="3" width="11.5703125" style="295" customWidth="1"/>
    <col min="4" max="4" width="9.140625" style="295"/>
    <col min="5" max="5" width="7.140625" style="295" customWidth="1"/>
    <col min="6" max="6" width="13.7109375" style="295" customWidth="1"/>
    <col min="7" max="7" width="10" style="295" customWidth="1"/>
    <col min="8" max="8" width="13.5703125" style="295" customWidth="1"/>
    <col min="9" max="9" width="9.140625" style="295"/>
    <col min="10" max="11" width="9.140625" style="294"/>
    <col min="12" max="12" width="9.5703125" style="294" bestFit="1" customWidth="1"/>
    <col min="13" max="16384" width="9.140625" style="294"/>
  </cols>
  <sheetData>
    <row r="2" spans="1:8">
      <c r="A2" s="562" t="s">
        <v>277</v>
      </c>
      <c r="B2" s="562"/>
      <c r="C2" s="562"/>
      <c r="D2" s="562"/>
      <c r="E2" s="562"/>
      <c r="F2" s="562"/>
      <c r="G2" s="562"/>
      <c r="H2" s="562"/>
    </row>
    <row r="3" spans="1:8">
      <c r="A3" s="560" t="s">
        <v>276</v>
      </c>
      <c r="B3" s="560"/>
      <c r="C3" s="560"/>
      <c r="D3" s="560"/>
      <c r="E3" s="560"/>
      <c r="F3" s="560"/>
      <c r="G3" s="560"/>
      <c r="H3" s="560"/>
    </row>
    <row r="6" spans="1:8">
      <c r="A6" s="566" t="s">
        <v>275</v>
      </c>
      <c r="B6" s="566"/>
      <c r="C6" s="566"/>
      <c r="D6" s="566"/>
      <c r="E6" s="566"/>
      <c r="F6" s="566"/>
      <c r="G6" s="566"/>
      <c r="H6" s="566"/>
    </row>
    <row r="9" spans="1:8" ht="15" customHeight="1">
      <c r="A9" s="563" t="s">
        <v>274</v>
      </c>
      <c r="B9" s="563"/>
      <c r="C9" s="563"/>
      <c r="D9" s="563"/>
      <c r="E9" s="563"/>
      <c r="F9" s="563"/>
      <c r="G9" s="563"/>
      <c r="H9" s="563"/>
    </row>
    <row r="10" spans="1:8">
      <c r="D10" s="309"/>
    </row>
    <row r="11" spans="1:8">
      <c r="B11" s="564" t="s">
        <v>273</v>
      </c>
      <c r="C11" s="564"/>
      <c r="D11" s="564"/>
      <c r="E11" s="564"/>
      <c r="F11" s="564"/>
      <c r="G11" s="564"/>
    </row>
    <row r="13" spans="1:8" ht="15" customHeight="1">
      <c r="A13" s="565" t="s">
        <v>272</v>
      </c>
      <c r="B13" s="565"/>
      <c r="C13" s="308" t="s">
        <v>271</v>
      </c>
      <c r="D13" s="307"/>
      <c r="E13" s="307"/>
      <c r="F13" s="307"/>
      <c r="G13" s="307"/>
      <c r="H13" s="307"/>
    </row>
    <row r="14" spans="1:8">
      <c r="A14" s="559" t="s">
        <v>270</v>
      </c>
      <c r="B14" s="559"/>
      <c r="C14" s="559"/>
      <c r="D14" s="559"/>
      <c r="E14" s="559"/>
      <c r="F14" s="559"/>
      <c r="G14" s="559"/>
      <c r="H14" s="559"/>
    </row>
    <row r="15" spans="1:8" ht="28.5" customHeight="1">
      <c r="A15" s="310" t="s">
        <v>269</v>
      </c>
      <c r="B15" s="310" t="s">
        <v>268</v>
      </c>
      <c r="C15" s="569" t="s">
        <v>267</v>
      </c>
      <c r="D15" s="570"/>
      <c r="E15" s="571"/>
      <c r="F15" s="310" t="s">
        <v>266</v>
      </c>
      <c r="G15" s="311" t="s">
        <v>265</v>
      </c>
      <c r="H15" s="311" t="s">
        <v>264</v>
      </c>
    </row>
    <row r="16" spans="1:8">
      <c r="A16" s="303">
        <v>1</v>
      </c>
      <c r="B16" s="302" t="s">
        <v>250</v>
      </c>
      <c r="C16" s="567" t="s">
        <v>262</v>
      </c>
      <c r="D16" s="567"/>
      <c r="E16" s="567"/>
      <c r="F16" s="306" t="s">
        <v>20</v>
      </c>
      <c r="G16" s="305" t="s">
        <v>20</v>
      </c>
      <c r="H16" s="304">
        <v>273923.78000000003</v>
      </c>
    </row>
    <row r="17" spans="1:12">
      <c r="A17" s="303"/>
      <c r="B17" s="302"/>
      <c r="C17" s="568" t="s">
        <v>261</v>
      </c>
      <c r="D17" s="568"/>
      <c r="E17" s="568"/>
      <c r="F17" s="301" t="s">
        <v>20</v>
      </c>
      <c r="G17" s="300" t="s">
        <v>20</v>
      </c>
      <c r="H17" s="299">
        <f>0+H16</f>
        <v>273923.78000000003</v>
      </c>
    </row>
    <row r="18" spans="1:12">
      <c r="A18" s="303">
        <v>2</v>
      </c>
      <c r="B18" s="302" t="s">
        <v>252</v>
      </c>
      <c r="C18" s="567" t="s">
        <v>262</v>
      </c>
      <c r="D18" s="567"/>
      <c r="E18" s="567"/>
      <c r="F18" s="306" t="s">
        <v>20</v>
      </c>
      <c r="G18" s="305" t="s">
        <v>20</v>
      </c>
      <c r="H18" s="304">
        <v>11200</v>
      </c>
    </row>
    <row r="19" spans="1:12">
      <c r="A19" s="303"/>
      <c r="B19" s="302"/>
      <c r="C19" s="568" t="s">
        <v>261</v>
      </c>
      <c r="D19" s="568"/>
      <c r="E19" s="568"/>
      <c r="F19" s="301" t="s">
        <v>20</v>
      </c>
      <c r="G19" s="300" t="s">
        <v>20</v>
      </c>
      <c r="H19" s="299">
        <f>0+H18</f>
        <v>11200</v>
      </c>
    </row>
    <row r="20" spans="1:12">
      <c r="A20" s="303">
        <v>3</v>
      </c>
      <c r="B20" s="302" t="s">
        <v>238</v>
      </c>
      <c r="C20" s="567" t="s">
        <v>263</v>
      </c>
      <c r="D20" s="567"/>
      <c r="E20" s="567"/>
      <c r="F20" s="306" t="s">
        <v>20</v>
      </c>
      <c r="G20" s="305" t="s">
        <v>20</v>
      </c>
      <c r="H20" s="304">
        <v>3023.74</v>
      </c>
    </row>
    <row r="21" spans="1:12">
      <c r="A21" s="303">
        <v>4</v>
      </c>
      <c r="B21" s="302" t="s">
        <v>238</v>
      </c>
      <c r="C21" s="567" t="s">
        <v>262</v>
      </c>
      <c r="D21" s="567"/>
      <c r="E21" s="567"/>
      <c r="F21" s="306" t="s">
        <v>20</v>
      </c>
      <c r="G21" s="305" t="s">
        <v>20</v>
      </c>
      <c r="H21" s="304">
        <v>122672.16</v>
      </c>
    </row>
    <row r="22" spans="1:12">
      <c r="A22" s="303"/>
      <c r="B22" s="302"/>
      <c r="C22" s="568" t="s">
        <v>261</v>
      </c>
      <c r="D22" s="568"/>
      <c r="E22" s="568"/>
      <c r="F22" s="301" t="s">
        <v>20</v>
      </c>
      <c r="G22" s="300" t="s">
        <v>20</v>
      </c>
      <c r="H22" s="299">
        <f>0+H20+H21</f>
        <v>125695.90000000001</v>
      </c>
    </row>
    <row r="23" spans="1:12">
      <c r="A23" s="303">
        <v>5</v>
      </c>
      <c r="B23" s="302" t="s">
        <v>254</v>
      </c>
      <c r="C23" s="567" t="s">
        <v>262</v>
      </c>
      <c r="D23" s="567"/>
      <c r="E23" s="567"/>
      <c r="F23" s="306" t="s">
        <v>20</v>
      </c>
      <c r="G23" s="305" t="s">
        <v>20</v>
      </c>
      <c r="H23" s="304">
        <v>3071.98</v>
      </c>
    </row>
    <row r="24" spans="1:12">
      <c r="A24" s="303"/>
      <c r="B24" s="302"/>
      <c r="C24" s="568" t="s">
        <v>261</v>
      </c>
      <c r="D24" s="568"/>
      <c r="E24" s="568"/>
      <c r="F24" s="301" t="s">
        <v>20</v>
      </c>
      <c r="G24" s="300" t="s">
        <v>20</v>
      </c>
      <c r="H24" s="299">
        <f>0+H23</f>
        <v>3071.98</v>
      </c>
      <c r="L24" s="477"/>
    </row>
    <row r="25" spans="1:12">
      <c r="C25" s="572"/>
      <c r="D25" s="572"/>
      <c r="E25" s="572"/>
    </row>
    <row r="27" spans="1:12">
      <c r="A27" s="565" t="s">
        <v>222</v>
      </c>
      <c r="B27" s="565"/>
      <c r="C27" s="565"/>
      <c r="D27" s="565"/>
      <c r="E27" s="298"/>
      <c r="F27" s="297"/>
      <c r="G27" s="561" t="s">
        <v>223</v>
      </c>
      <c r="H27" s="561"/>
    </row>
    <row r="28" spans="1:12">
      <c r="E28" s="296" t="s">
        <v>260</v>
      </c>
      <c r="F28" s="296"/>
      <c r="G28" s="560" t="s">
        <v>259</v>
      </c>
      <c r="H28" s="560"/>
    </row>
    <row r="31" spans="1:12" ht="29.25" customHeight="1">
      <c r="A31" s="565" t="s">
        <v>227</v>
      </c>
      <c r="B31" s="565"/>
      <c r="C31" s="565"/>
      <c r="D31" s="565"/>
      <c r="E31" s="298"/>
      <c r="F31" s="297"/>
      <c r="G31" s="561" t="s">
        <v>228</v>
      </c>
      <c r="H31" s="561"/>
    </row>
    <row r="32" spans="1:12">
      <c r="E32" s="296" t="s">
        <v>258</v>
      </c>
      <c r="F32" s="296"/>
      <c r="G32" s="560" t="s">
        <v>257</v>
      </c>
      <c r="H32" s="560"/>
    </row>
    <row r="47" spans="1:7">
      <c r="A47" s="559" t="s">
        <v>370</v>
      </c>
      <c r="B47" s="559"/>
      <c r="C47" s="559"/>
      <c r="D47" s="559"/>
      <c r="E47" s="559"/>
      <c r="F47" s="559"/>
      <c r="G47" s="559"/>
    </row>
  </sheetData>
  <sheetProtection formatCells="0" formatColumns="0" formatRows="0" insertColumns="0" insertRows="0" insertHyperlinks="0" deleteColumns="0" deleteRows="0" sort="0" autoFilter="0" pivotTables="0"/>
  <mergeCells count="25">
    <mergeCell ref="G32:H32"/>
    <mergeCell ref="C16:E16"/>
    <mergeCell ref="C17:E17"/>
    <mergeCell ref="A27:D27"/>
    <mergeCell ref="A31:D31"/>
    <mergeCell ref="C22:E22"/>
    <mergeCell ref="C23:E23"/>
    <mergeCell ref="C24:E24"/>
    <mergeCell ref="C25:E25"/>
    <mergeCell ref="A47:G47"/>
    <mergeCell ref="A2:H2"/>
    <mergeCell ref="A9:H9"/>
    <mergeCell ref="A14:H14"/>
    <mergeCell ref="B11:G11"/>
    <mergeCell ref="A13:B13"/>
    <mergeCell ref="A6:H6"/>
    <mergeCell ref="A3:H3"/>
    <mergeCell ref="C15:E15"/>
    <mergeCell ref="C18:E18"/>
    <mergeCell ref="C19:E19"/>
    <mergeCell ref="C20:E20"/>
    <mergeCell ref="C21:E21"/>
    <mergeCell ref="G28:H28"/>
    <mergeCell ref="G27:H27"/>
    <mergeCell ref="G31:H31"/>
  </mergeCells>
  <pageMargins left="0.70866141732283472" right="0.51181102362204722" top="0.74803149606299213" bottom="0.74803149606299213" header="0.31496062992125984" footer="0.31496062992125984"/>
  <pageSetup paperSize="9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7FF261-404A-40C9-8984-94E61D811E8A}">
  <dimension ref="A2:N46"/>
  <sheetViews>
    <sheetView showRuler="0" topLeftCell="A2" zoomScaleNormal="100" workbookViewId="0">
      <selection activeCell="N30" sqref="N30"/>
    </sheetView>
  </sheetViews>
  <sheetFormatPr defaultRowHeight="15"/>
  <cols>
    <col min="1" max="1" width="6.42578125" style="452" customWidth="1"/>
    <col min="2" max="2" width="13.7109375" style="452" customWidth="1"/>
    <col min="3" max="3" width="11.5703125" style="452" customWidth="1"/>
    <col min="4" max="4" width="9.140625" style="452"/>
    <col min="5" max="5" width="7.140625" style="452" customWidth="1"/>
    <col min="6" max="6" width="13.7109375" style="452" customWidth="1"/>
    <col min="7" max="7" width="10" style="452" customWidth="1"/>
    <col min="8" max="8" width="13.5703125" style="452" customWidth="1"/>
    <col min="9" max="9" width="9.140625" style="452"/>
    <col min="10" max="13" width="9.140625" style="453"/>
    <col min="14" max="14" width="9.5703125" style="453" bestFit="1" customWidth="1"/>
    <col min="15" max="256" width="9.140625" style="453"/>
    <col min="257" max="257" width="6.42578125" style="453" customWidth="1"/>
    <col min="258" max="258" width="13.7109375" style="453" customWidth="1"/>
    <col min="259" max="259" width="11.5703125" style="453" customWidth="1"/>
    <col min="260" max="260" width="9.140625" style="453"/>
    <col min="261" max="261" width="7.140625" style="453" customWidth="1"/>
    <col min="262" max="262" width="13.7109375" style="453" customWidth="1"/>
    <col min="263" max="263" width="10" style="453" customWidth="1"/>
    <col min="264" max="264" width="13.5703125" style="453" customWidth="1"/>
    <col min="265" max="512" width="9.140625" style="453"/>
    <col min="513" max="513" width="6.42578125" style="453" customWidth="1"/>
    <col min="514" max="514" width="13.7109375" style="453" customWidth="1"/>
    <col min="515" max="515" width="11.5703125" style="453" customWidth="1"/>
    <col min="516" max="516" width="9.140625" style="453"/>
    <col min="517" max="517" width="7.140625" style="453" customWidth="1"/>
    <col min="518" max="518" width="13.7109375" style="453" customWidth="1"/>
    <col min="519" max="519" width="10" style="453" customWidth="1"/>
    <col min="520" max="520" width="13.5703125" style="453" customWidth="1"/>
    <col min="521" max="768" width="9.140625" style="453"/>
    <col min="769" max="769" width="6.42578125" style="453" customWidth="1"/>
    <col min="770" max="770" width="13.7109375" style="453" customWidth="1"/>
    <col min="771" max="771" width="11.5703125" style="453" customWidth="1"/>
    <col min="772" max="772" width="9.140625" style="453"/>
    <col min="773" max="773" width="7.140625" style="453" customWidth="1"/>
    <col min="774" max="774" width="13.7109375" style="453" customWidth="1"/>
    <col min="775" max="775" width="10" style="453" customWidth="1"/>
    <col min="776" max="776" width="13.5703125" style="453" customWidth="1"/>
    <col min="777" max="1024" width="9.140625" style="453"/>
    <col min="1025" max="1025" width="6.42578125" style="453" customWidth="1"/>
    <col min="1026" max="1026" width="13.7109375" style="453" customWidth="1"/>
    <col min="1027" max="1027" width="11.5703125" style="453" customWidth="1"/>
    <col min="1028" max="1028" width="9.140625" style="453"/>
    <col min="1029" max="1029" width="7.140625" style="453" customWidth="1"/>
    <col min="1030" max="1030" width="13.7109375" style="453" customWidth="1"/>
    <col min="1031" max="1031" width="10" style="453" customWidth="1"/>
    <col min="1032" max="1032" width="13.5703125" style="453" customWidth="1"/>
    <col min="1033" max="1280" width="9.140625" style="453"/>
    <col min="1281" max="1281" width="6.42578125" style="453" customWidth="1"/>
    <col min="1282" max="1282" width="13.7109375" style="453" customWidth="1"/>
    <col min="1283" max="1283" width="11.5703125" style="453" customWidth="1"/>
    <col min="1284" max="1284" width="9.140625" style="453"/>
    <col min="1285" max="1285" width="7.140625" style="453" customWidth="1"/>
    <col min="1286" max="1286" width="13.7109375" style="453" customWidth="1"/>
    <col min="1287" max="1287" width="10" style="453" customWidth="1"/>
    <col min="1288" max="1288" width="13.5703125" style="453" customWidth="1"/>
    <col min="1289" max="1536" width="9.140625" style="453"/>
    <col min="1537" max="1537" width="6.42578125" style="453" customWidth="1"/>
    <col min="1538" max="1538" width="13.7109375" style="453" customWidth="1"/>
    <col min="1539" max="1539" width="11.5703125" style="453" customWidth="1"/>
    <col min="1540" max="1540" width="9.140625" style="453"/>
    <col min="1541" max="1541" width="7.140625" style="453" customWidth="1"/>
    <col min="1542" max="1542" width="13.7109375" style="453" customWidth="1"/>
    <col min="1543" max="1543" width="10" style="453" customWidth="1"/>
    <col min="1544" max="1544" width="13.5703125" style="453" customWidth="1"/>
    <col min="1545" max="1792" width="9.140625" style="453"/>
    <col min="1793" max="1793" width="6.42578125" style="453" customWidth="1"/>
    <col min="1794" max="1794" width="13.7109375" style="453" customWidth="1"/>
    <col min="1795" max="1795" width="11.5703125" style="453" customWidth="1"/>
    <col min="1796" max="1796" width="9.140625" style="453"/>
    <col min="1797" max="1797" width="7.140625" style="453" customWidth="1"/>
    <col min="1798" max="1798" width="13.7109375" style="453" customWidth="1"/>
    <col min="1799" max="1799" width="10" style="453" customWidth="1"/>
    <col min="1800" max="1800" width="13.5703125" style="453" customWidth="1"/>
    <col min="1801" max="2048" width="9.140625" style="453"/>
    <col min="2049" max="2049" width="6.42578125" style="453" customWidth="1"/>
    <col min="2050" max="2050" width="13.7109375" style="453" customWidth="1"/>
    <col min="2051" max="2051" width="11.5703125" style="453" customWidth="1"/>
    <col min="2052" max="2052" width="9.140625" style="453"/>
    <col min="2053" max="2053" width="7.140625" style="453" customWidth="1"/>
    <col min="2054" max="2054" width="13.7109375" style="453" customWidth="1"/>
    <col min="2055" max="2055" width="10" style="453" customWidth="1"/>
    <col min="2056" max="2056" width="13.5703125" style="453" customWidth="1"/>
    <col min="2057" max="2304" width="9.140625" style="453"/>
    <col min="2305" max="2305" width="6.42578125" style="453" customWidth="1"/>
    <col min="2306" max="2306" width="13.7109375" style="453" customWidth="1"/>
    <col min="2307" max="2307" width="11.5703125" style="453" customWidth="1"/>
    <col min="2308" max="2308" width="9.140625" style="453"/>
    <col min="2309" max="2309" width="7.140625" style="453" customWidth="1"/>
    <col min="2310" max="2310" width="13.7109375" style="453" customWidth="1"/>
    <col min="2311" max="2311" width="10" style="453" customWidth="1"/>
    <col min="2312" max="2312" width="13.5703125" style="453" customWidth="1"/>
    <col min="2313" max="2560" width="9.140625" style="453"/>
    <col min="2561" max="2561" width="6.42578125" style="453" customWidth="1"/>
    <col min="2562" max="2562" width="13.7109375" style="453" customWidth="1"/>
    <col min="2563" max="2563" width="11.5703125" style="453" customWidth="1"/>
    <col min="2564" max="2564" width="9.140625" style="453"/>
    <col min="2565" max="2565" width="7.140625" style="453" customWidth="1"/>
    <col min="2566" max="2566" width="13.7109375" style="453" customWidth="1"/>
    <col min="2567" max="2567" width="10" style="453" customWidth="1"/>
    <col min="2568" max="2568" width="13.5703125" style="453" customWidth="1"/>
    <col min="2569" max="2816" width="9.140625" style="453"/>
    <col min="2817" max="2817" width="6.42578125" style="453" customWidth="1"/>
    <col min="2818" max="2818" width="13.7109375" style="453" customWidth="1"/>
    <col min="2819" max="2819" width="11.5703125" style="453" customWidth="1"/>
    <col min="2820" max="2820" width="9.140625" style="453"/>
    <col min="2821" max="2821" width="7.140625" style="453" customWidth="1"/>
    <col min="2822" max="2822" width="13.7109375" style="453" customWidth="1"/>
    <col min="2823" max="2823" width="10" style="453" customWidth="1"/>
    <col min="2824" max="2824" width="13.5703125" style="453" customWidth="1"/>
    <col min="2825" max="3072" width="9.140625" style="453"/>
    <col min="3073" max="3073" width="6.42578125" style="453" customWidth="1"/>
    <col min="3074" max="3074" width="13.7109375" style="453" customWidth="1"/>
    <col min="3075" max="3075" width="11.5703125" style="453" customWidth="1"/>
    <col min="3076" max="3076" width="9.140625" style="453"/>
    <col min="3077" max="3077" width="7.140625" style="453" customWidth="1"/>
    <col min="3078" max="3078" width="13.7109375" style="453" customWidth="1"/>
    <col min="3079" max="3079" width="10" style="453" customWidth="1"/>
    <col min="3080" max="3080" width="13.5703125" style="453" customWidth="1"/>
    <col min="3081" max="3328" width="9.140625" style="453"/>
    <col min="3329" max="3329" width="6.42578125" style="453" customWidth="1"/>
    <col min="3330" max="3330" width="13.7109375" style="453" customWidth="1"/>
    <col min="3331" max="3331" width="11.5703125" style="453" customWidth="1"/>
    <col min="3332" max="3332" width="9.140625" style="453"/>
    <col min="3333" max="3333" width="7.140625" style="453" customWidth="1"/>
    <col min="3334" max="3334" width="13.7109375" style="453" customWidth="1"/>
    <col min="3335" max="3335" width="10" style="453" customWidth="1"/>
    <col min="3336" max="3336" width="13.5703125" style="453" customWidth="1"/>
    <col min="3337" max="3584" width="9.140625" style="453"/>
    <col min="3585" max="3585" width="6.42578125" style="453" customWidth="1"/>
    <col min="3586" max="3586" width="13.7109375" style="453" customWidth="1"/>
    <col min="3587" max="3587" width="11.5703125" style="453" customWidth="1"/>
    <col min="3588" max="3588" width="9.140625" style="453"/>
    <col min="3589" max="3589" width="7.140625" style="453" customWidth="1"/>
    <col min="3590" max="3590" width="13.7109375" style="453" customWidth="1"/>
    <col min="3591" max="3591" width="10" style="453" customWidth="1"/>
    <col min="3592" max="3592" width="13.5703125" style="453" customWidth="1"/>
    <col min="3593" max="3840" width="9.140625" style="453"/>
    <col min="3841" max="3841" width="6.42578125" style="453" customWidth="1"/>
    <col min="3842" max="3842" width="13.7109375" style="453" customWidth="1"/>
    <col min="3843" max="3843" width="11.5703125" style="453" customWidth="1"/>
    <col min="3844" max="3844" width="9.140625" style="453"/>
    <col min="3845" max="3845" width="7.140625" style="453" customWidth="1"/>
    <col min="3846" max="3846" width="13.7109375" style="453" customWidth="1"/>
    <col min="3847" max="3847" width="10" style="453" customWidth="1"/>
    <col min="3848" max="3848" width="13.5703125" style="453" customWidth="1"/>
    <col min="3849" max="4096" width="9.140625" style="453"/>
    <col min="4097" max="4097" width="6.42578125" style="453" customWidth="1"/>
    <col min="4098" max="4098" width="13.7109375" style="453" customWidth="1"/>
    <col min="4099" max="4099" width="11.5703125" style="453" customWidth="1"/>
    <col min="4100" max="4100" width="9.140625" style="453"/>
    <col min="4101" max="4101" width="7.140625" style="453" customWidth="1"/>
    <col min="4102" max="4102" width="13.7109375" style="453" customWidth="1"/>
    <col min="4103" max="4103" width="10" style="453" customWidth="1"/>
    <col min="4104" max="4104" width="13.5703125" style="453" customWidth="1"/>
    <col min="4105" max="4352" width="9.140625" style="453"/>
    <col min="4353" max="4353" width="6.42578125" style="453" customWidth="1"/>
    <col min="4354" max="4354" width="13.7109375" style="453" customWidth="1"/>
    <col min="4355" max="4355" width="11.5703125" style="453" customWidth="1"/>
    <col min="4356" max="4356" width="9.140625" style="453"/>
    <col min="4357" max="4357" width="7.140625" style="453" customWidth="1"/>
    <col min="4358" max="4358" width="13.7109375" style="453" customWidth="1"/>
    <col min="4359" max="4359" width="10" style="453" customWidth="1"/>
    <col min="4360" max="4360" width="13.5703125" style="453" customWidth="1"/>
    <col min="4361" max="4608" width="9.140625" style="453"/>
    <col min="4609" max="4609" width="6.42578125" style="453" customWidth="1"/>
    <col min="4610" max="4610" width="13.7109375" style="453" customWidth="1"/>
    <col min="4611" max="4611" width="11.5703125" style="453" customWidth="1"/>
    <col min="4612" max="4612" width="9.140625" style="453"/>
    <col min="4613" max="4613" width="7.140625" style="453" customWidth="1"/>
    <col min="4614" max="4614" width="13.7109375" style="453" customWidth="1"/>
    <col min="4615" max="4615" width="10" style="453" customWidth="1"/>
    <col min="4616" max="4616" width="13.5703125" style="453" customWidth="1"/>
    <col min="4617" max="4864" width="9.140625" style="453"/>
    <col min="4865" max="4865" width="6.42578125" style="453" customWidth="1"/>
    <col min="4866" max="4866" width="13.7109375" style="453" customWidth="1"/>
    <col min="4867" max="4867" width="11.5703125" style="453" customWidth="1"/>
    <col min="4868" max="4868" width="9.140625" style="453"/>
    <col min="4869" max="4869" width="7.140625" style="453" customWidth="1"/>
    <col min="4870" max="4870" width="13.7109375" style="453" customWidth="1"/>
    <col min="4871" max="4871" width="10" style="453" customWidth="1"/>
    <col min="4872" max="4872" width="13.5703125" style="453" customWidth="1"/>
    <col min="4873" max="5120" width="9.140625" style="453"/>
    <col min="5121" max="5121" width="6.42578125" style="453" customWidth="1"/>
    <col min="5122" max="5122" width="13.7109375" style="453" customWidth="1"/>
    <col min="5123" max="5123" width="11.5703125" style="453" customWidth="1"/>
    <col min="5124" max="5124" width="9.140625" style="453"/>
    <col min="5125" max="5125" width="7.140625" style="453" customWidth="1"/>
    <col min="5126" max="5126" width="13.7109375" style="453" customWidth="1"/>
    <col min="5127" max="5127" width="10" style="453" customWidth="1"/>
    <col min="5128" max="5128" width="13.5703125" style="453" customWidth="1"/>
    <col min="5129" max="5376" width="9.140625" style="453"/>
    <col min="5377" max="5377" width="6.42578125" style="453" customWidth="1"/>
    <col min="5378" max="5378" width="13.7109375" style="453" customWidth="1"/>
    <col min="5379" max="5379" width="11.5703125" style="453" customWidth="1"/>
    <col min="5380" max="5380" width="9.140625" style="453"/>
    <col min="5381" max="5381" width="7.140625" style="453" customWidth="1"/>
    <col min="5382" max="5382" width="13.7109375" style="453" customWidth="1"/>
    <col min="5383" max="5383" width="10" style="453" customWidth="1"/>
    <col min="5384" max="5384" width="13.5703125" style="453" customWidth="1"/>
    <col min="5385" max="5632" width="9.140625" style="453"/>
    <col min="5633" max="5633" width="6.42578125" style="453" customWidth="1"/>
    <col min="5634" max="5634" width="13.7109375" style="453" customWidth="1"/>
    <col min="5635" max="5635" width="11.5703125" style="453" customWidth="1"/>
    <col min="5636" max="5636" width="9.140625" style="453"/>
    <col min="5637" max="5637" width="7.140625" style="453" customWidth="1"/>
    <col min="5638" max="5638" width="13.7109375" style="453" customWidth="1"/>
    <col min="5639" max="5639" width="10" style="453" customWidth="1"/>
    <col min="5640" max="5640" width="13.5703125" style="453" customWidth="1"/>
    <col min="5641" max="5888" width="9.140625" style="453"/>
    <col min="5889" max="5889" width="6.42578125" style="453" customWidth="1"/>
    <col min="5890" max="5890" width="13.7109375" style="453" customWidth="1"/>
    <col min="5891" max="5891" width="11.5703125" style="453" customWidth="1"/>
    <col min="5892" max="5892" width="9.140625" style="453"/>
    <col min="5893" max="5893" width="7.140625" style="453" customWidth="1"/>
    <col min="5894" max="5894" width="13.7109375" style="453" customWidth="1"/>
    <col min="5895" max="5895" width="10" style="453" customWidth="1"/>
    <col min="5896" max="5896" width="13.5703125" style="453" customWidth="1"/>
    <col min="5897" max="6144" width="9.140625" style="453"/>
    <col min="6145" max="6145" width="6.42578125" style="453" customWidth="1"/>
    <col min="6146" max="6146" width="13.7109375" style="453" customWidth="1"/>
    <col min="6147" max="6147" width="11.5703125" style="453" customWidth="1"/>
    <col min="6148" max="6148" width="9.140625" style="453"/>
    <col min="6149" max="6149" width="7.140625" style="453" customWidth="1"/>
    <col min="6150" max="6150" width="13.7109375" style="453" customWidth="1"/>
    <col min="6151" max="6151" width="10" style="453" customWidth="1"/>
    <col min="6152" max="6152" width="13.5703125" style="453" customWidth="1"/>
    <col min="6153" max="6400" width="9.140625" style="453"/>
    <col min="6401" max="6401" width="6.42578125" style="453" customWidth="1"/>
    <col min="6402" max="6402" width="13.7109375" style="453" customWidth="1"/>
    <col min="6403" max="6403" width="11.5703125" style="453" customWidth="1"/>
    <col min="6404" max="6404" width="9.140625" style="453"/>
    <col min="6405" max="6405" width="7.140625" style="453" customWidth="1"/>
    <col min="6406" max="6406" width="13.7109375" style="453" customWidth="1"/>
    <col min="6407" max="6407" width="10" style="453" customWidth="1"/>
    <col min="6408" max="6408" width="13.5703125" style="453" customWidth="1"/>
    <col min="6409" max="6656" width="9.140625" style="453"/>
    <col min="6657" max="6657" width="6.42578125" style="453" customWidth="1"/>
    <col min="6658" max="6658" width="13.7109375" style="453" customWidth="1"/>
    <col min="6659" max="6659" width="11.5703125" style="453" customWidth="1"/>
    <col min="6660" max="6660" width="9.140625" style="453"/>
    <col min="6661" max="6661" width="7.140625" style="453" customWidth="1"/>
    <col min="6662" max="6662" width="13.7109375" style="453" customWidth="1"/>
    <col min="6663" max="6663" width="10" style="453" customWidth="1"/>
    <col min="6664" max="6664" width="13.5703125" style="453" customWidth="1"/>
    <col min="6665" max="6912" width="9.140625" style="453"/>
    <col min="6913" max="6913" width="6.42578125" style="453" customWidth="1"/>
    <col min="6914" max="6914" width="13.7109375" style="453" customWidth="1"/>
    <col min="6915" max="6915" width="11.5703125" style="453" customWidth="1"/>
    <col min="6916" max="6916" width="9.140625" style="453"/>
    <col min="6917" max="6917" width="7.140625" style="453" customWidth="1"/>
    <col min="6918" max="6918" width="13.7109375" style="453" customWidth="1"/>
    <col min="6919" max="6919" width="10" style="453" customWidth="1"/>
    <col min="6920" max="6920" width="13.5703125" style="453" customWidth="1"/>
    <col min="6921" max="7168" width="9.140625" style="453"/>
    <col min="7169" max="7169" width="6.42578125" style="453" customWidth="1"/>
    <col min="7170" max="7170" width="13.7109375" style="453" customWidth="1"/>
    <col min="7171" max="7171" width="11.5703125" style="453" customWidth="1"/>
    <col min="7172" max="7172" width="9.140625" style="453"/>
    <col min="7173" max="7173" width="7.140625" style="453" customWidth="1"/>
    <col min="7174" max="7174" width="13.7109375" style="453" customWidth="1"/>
    <col min="7175" max="7175" width="10" style="453" customWidth="1"/>
    <col min="7176" max="7176" width="13.5703125" style="453" customWidth="1"/>
    <col min="7177" max="7424" width="9.140625" style="453"/>
    <col min="7425" max="7425" width="6.42578125" style="453" customWidth="1"/>
    <col min="7426" max="7426" width="13.7109375" style="453" customWidth="1"/>
    <col min="7427" max="7427" width="11.5703125" style="453" customWidth="1"/>
    <col min="7428" max="7428" width="9.140625" style="453"/>
    <col min="7429" max="7429" width="7.140625" style="453" customWidth="1"/>
    <col min="7430" max="7430" width="13.7109375" style="453" customWidth="1"/>
    <col min="7431" max="7431" width="10" style="453" customWidth="1"/>
    <col min="7432" max="7432" width="13.5703125" style="453" customWidth="1"/>
    <col min="7433" max="7680" width="9.140625" style="453"/>
    <col min="7681" max="7681" width="6.42578125" style="453" customWidth="1"/>
    <col min="7682" max="7682" width="13.7109375" style="453" customWidth="1"/>
    <col min="7683" max="7683" width="11.5703125" style="453" customWidth="1"/>
    <col min="7684" max="7684" width="9.140625" style="453"/>
    <col min="7685" max="7685" width="7.140625" style="453" customWidth="1"/>
    <col min="7686" max="7686" width="13.7109375" style="453" customWidth="1"/>
    <col min="7687" max="7687" width="10" style="453" customWidth="1"/>
    <col min="7688" max="7688" width="13.5703125" style="453" customWidth="1"/>
    <col min="7689" max="7936" width="9.140625" style="453"/>
    <col min="7937" max="7937" width="6.42578125" style="453" customWidth="1"/>
    <col min="7938" max="7938" width="13.7109375" style="453" customWidth="1"/>
    <col min="7939" max="7939" width="11.5703125" style="453" customWidth="1"/>
    <col min="7940" max="7940" width="9.140625" style="453"/>
    <col min="7941" max="7941" width="7.140625" style="453" customWidth="1"/>
    <col min="7942" max="7942" width="13.7109375" style="453" customWidth="1"/>
    <col min="7943" max="7943" width="10" style="453" customWidth="1"/>
    <col min="7944" max="7944" width="13.5703125" style="453" customWidth="1"/>
    <col min="7945" max="8192" width="9.140625" style="453"/>
    <col min="8193" max="8193" width="6.42578125" style="453" customWidth="1"/>
    <col min="8194" max="8194" width="13.7109375" style="453" customWidth="1"/>
    <col min="8195" max="8195" width="11.5703125" style="453" customWidth="1"/>
    <col min="8196" max="8196" width="9.140625" style="453"/>
    <col min="8197" max="8197" width="7.140625" style="453" customWidth="1"/>
    <col min="8198" max="8198" width="13.7109375" style="453" customWidth="1"/>
    <col min="8199" max="8199" width="10" style="453" customWidth="1"/>
    <col min="8200" max="8200" width="13.5703125" style="453" customWidth="1"/>
    <col min="8201" max="8448" width="9.140625" style="453"/>
    <col min="8449" max="8449" width="6.42578125" style="453" customWidth="1"/>
    <col min="8450" max="8450" width="13.7109375" style="453" customWidth="1"/>
    <col min="8451" max="8451" width="11.5703125" style="453" customWidth="1"/>
    <col min="8452" max="8452" width="9.140625" style="453"/>
    <col min="8453" max="8453" width="7.140625" style="453" customWidth="1"/>
    <col min="8454" max="8454" width="13.7109375" style="453" customWidth="1"/>
    <col min="8455" max="8455" width="10" style="453" customWidth="1"/>
    <col min="8456" max="8456" width="13.5703125" style="453" customWidth="1"/>
    <col min="8457" max="8704" width="9.140625" style="453"/>
    <col min="8705" max="8705" width="6.42578125" style="453" customWidth="1"/>
    <col min="8706" max="8706" width="13.7109375" style="453" customWidth="1"/>
    <col min="8707" max="8707" width="11.5703125" style="453" customWidth="1"/>
    <col min="8708" max="8708" width="9.140625" style="453"/>
    <col min="8709" max="8709" width="7.140625" style="453" customWidth="1"/>
    <col min="8710" max="8710" width="13.7109375" style="453" customWidth="1"/>
    <col min="8711" max="8711" width="10" style="453" customWidth="1"/>
    <col min="8712" max="8712" width="13.5703125" style="453" customWidth="1"/>
    <col min="8713" max="8960" width="9.140625" style="453"/>
    <col min="8961" max="8961" width="6.42578125" style="453" customWidth="1"/>
    <col min="8962" max="8962" width="13.7109375" style="453" customWidth="1"/>
    <col min="8963" max="8963" width="11.5703125" style="453" customWidth="1"/>
    <col min="8964" max="8964" width="9.140625" style="453"/>
    <col min="8965" max="8965" width="7.140625" style="453" customWidth="1"/>
    <col min="8966" max="8966" width="13.7109375" style="453" customWidth="1"/>
    <col min="8967" max="8967" width="10" style="453" customWidth="1"/>
    <col min="8968" max="8968" width="13.5703125" style="453" customWidth="1"/>
    <col min="8969" max="9216" width="9.140625" style="453"/>
    <col min="9217" max="9217" width="6.42578125" style="453" customWidth="1"/>
    <col min="9218" max="9218" width="13.7109375" style="453" customWidth="1"/>
    <col min="9219" max="9219" width="11.5703125" style="453" customWidth="1"/>
    <col min="9220" max="9220" width="9.140625" style="453"/>
    <col min="9221" max="9221" width="7.140625" style="453" customWidth="1"/>
    <col min="9222" max="9222" width="13.7109375" style="453" customWidth="1"/>
    <col min="9223" max="9223" width="10" style="453" customWidth="1"/>
    <col min="9224" max="9224" width="13.5703125" style="453" customWidth="1"/>
    <col min="9225" max="9472" width="9.140625" style="453"/>
    <col min="9473" max="9473" width="6.42578125" style="453" customWidth="1"/>
    <col min="9474" max="9474" width="13.7109375" style="453" customWidth="1"/>
    <col min="9475" max="9475" width="11.5703125" style="453" customWidth="1"/>
    <col min="9476" max="9476" width="9.140625" style="453"/>
    <col min="9477" max="9477" width="7.140625" style="453" customWidth="1"/>
    <col min="9478" max="9478" width="13.7109375" style="453" customWidth="1"/>
    <col min="9479" max="9479" width="10" style="453" customWidth="1"/>
    <col min="9480" max="9480" width="13.5703125" style="453" customWidth="1"/>
    <col min="9481" max="9728" width="9.140625" style="453"/>
    <col min="9729" max="9729" width="6.42578125" style="453" customWidth="1"/>
    <col min="9730" max="9730" width="13.7109375" style="453" customWidth="1"/>
    <col min="9731" max="9731" width="11.5703125" style="453" customWidth="1"/>
    <col min="9732" max="9732" width="9.140625" style="453"/>
    <col min="9733" max="9733" width="7.140625" style="453" customWidth="1"/>
    <col min="9734" max="9734" width="13.7109375" style="453" customWidth="1"/>
    <col min="9735" max="9735" width="10" style="453" customWidth="1"/>
    <col min="9736" max="9736" width="13.5703125" style="453" customWidth="1"/>
    <col min="9737" max="9984" width="9.140625" style="453"/>
    <col min="9985" max="9985" width="6.42578125" style="453" customWidth="1"/>
    <col min="9986" max="9986" width="13.7109375" style="453" customWidth="1"/>
    <col min="9987" max="9987" width="11.5703125" style="453" customWidth="1"/>
    <col min="9988" max="9988" width="9.140625" style="453"/>
    <col min="9989" max="9989" width="7.140625" style="453" customWidth="1"/>
    <col min="9990" max="9990" width="13.7109375" style="453" customWidth="1"/>
    <col min="9991" max="9991" width="10" style="453" customWidth="1"/>
    <col min="9992" max="9992" width="13.5703125" style="453" customWidth="1"/>
    <col min="9993" max="10240" width="9.140625" style="453"/>
    <col min="10241" max="10241" width="6.42578125" style="453" customWidth="1"/>
    <col min="10242" max="10242" width="13.7109375" style="453" customWidth="1"/>
    <col min="10243" max="10243" width="11.5703125" style="453" customWidth="1"/>
    <col min="10244" max="10244" width="9.140625" style="453"/>
    <col min="10245" max="10245" width="7.140625" style="453" customWidth="1"/>
    <col min="10246" max="10246" width="13.7109375" style="453" customWidth="1"/>
    <col min="10247" max="10247" width="10" style="453" customWidth="1"/>
    <col min="10248" max="10248" width="13.5703125" style="453" customWidth="1"/>
    <col min="10249" max="10496" width="9.140625" style="453"/>
    <col min="10497" max="10497" width="6.42578125" style="453" customWidth="1"/>
    <col min="10498" max="10498" width="13.7109375" style="453" customWidth="1"/>
    <col min="10499" max="10499" width="11.5703125" style="453" customWidth="1"/>
    <col min="10500" max="10500" width="9.140625" style="453"/>
    <col min="10501" max="10501" width="7.140625" style="453" customWidth="1"/>
    <col min="10502" max="10502" width="13.7109375" style="453" customWidth="1"/>
    <col min="10503" max="10503" width="10" style="453" customWidth="1"/>
    <col min="10504" max="10504" width="13.5703125" style="453" customWidth="1"/>
    <col min="10505" max="10752" width="9.140625" style="453"/>
    <col min="10753" max="10753" width="6.42578125" style="453" customWidth="1"/>
    <col min="10754" max="10754" width="13.7109375" style="453" customWidth="1"/>
    <col min="10755" max="10755" width="11.5703125" style="453" customWidth="1"/>
    <col min="10756" max="10756" width="9.140625" style="453"/>
    <col min="10757" max="10757" width="7.140625" style="453" customWidth="1"/>
    <col min="10758" max="10758" width="13.7109375" style="453" customWidth="1"/>
    <col min="10759" max="10759" width="10" style="453" customWidth="1"/>
    <col min="10760" max="10760" width="13.5703125" style="453" customWidth="1"/>
    <col min="10761" max="11008" width="9.140625" style="453"/>
    <col min="11009" max="11009" width="6.42578125" style="453" customWidth="1"/>
    <col min="11010" max="11010" width="13.7109375" style="453" customWidth="1"/>
    <col min="11011" max="11011" width="11.5703125" style="453" customWidth="1"/>
    <col min="11012" max="11012" width="9.140625" style="453"/>
    <col min="11013" max="11013" width="7.140625" style="453" customWidth="1"/>
    <col min="11014" max="11014" width="13.7109375" style="453" customWidth="1"/>
    <col min="11015" max="11015" width="10" style="453" customWidth="1"/>
    <col min="11016" max="11016" width="13.5703125" style="453" customWidth="1"/>
    <col min="11017" max="11264" width="9.140625" style="453"/>
    <col min="11265" max="11265" width="6.42578125" style="453" customWidth="1"/>
    <col min="11266" max="11266" width="13.7109375" style="453" customWidth="1"/>
    <col min="11267" max="11267" width="11.5703125" style="453" customWidth="1"/>
    <col min="11268" max="11268" width="9.140625" style="453"/>
    <col min="11269" max="11269" width="7.140625" style="453" customWidth="1"/>
    <col min="11270" max="11270" width="13.7109375" style="453" customWidth="1"/>
    <col min="11271" max="11271" width="10" style="453" customWidth="1"/>
    <col min="11272" max="11272" width="13.5703125" style="453" customWidth="1"/>
    <col min="11273" max="11520" width="9.140625" style="453"/>
    <col min="11521" max="11521" width="6.42578125" style="453" customWidth="1"/>
    <col min="11522" max="11522" width="13.7109375" style="453" customWidth="1"/>
    <col min="11523" max="11523" width="11.5703125" style="453" customWidth="1"/>
    <col min="11524" max="11524" width="9.140625" style="453"/>
    <col min="11525" max="11525" width="7.140625" style="453" customWidth="1"/>
    <col min="11526" max="11526" width="13.7109375" style="453" customWidth="1"/>
    <col min="11527" max="11527" width="10" style="453" customWidth="1"/>
    <col min="11528" max="11528" width="13.5703125" style="453" customWidth="1"/>
    <col min="11529" max="11776" width="9.140625" style="453"/>
    <col min="11777" max="11777" width="6.42578125" style="453" customWidth="1"/>
    <col min="11778" max="11778" width="13.7109375" style="453" customWidth="1"/>
    <col min="11779" max="11779" width="11.5703125" style="453" customWidth="1"/>
    <col min="11780" max="11780" width="9.140625" style="453"/>
    <col min="11781" max="11781" width="7.140625" style="453" customWidth="1"/>
    <col min="11782" max="11782" width="13.7109375" style="453" customWidth="1"/>
    <col min="11783" max="11783" width="10" style="453" customWidth="1"/>
    <col min="11784" max="11784" width="13.5703125" style="453" customWidth="1"/>
    <col min="11785" max="12032" width="9.140625" style="453"/>
    <col min="12033" max="12033" width="6.42578125" style="453" customWidth="1"/>
    <col min="12034" max="12034" width="13.7109375" style="453" customWidth="1"/>
    <col min="12035" max="12035" width="11.5703125" style="453" customWidth="1"/>
    <col min="12036" max="12036" width="9.140625" style="453"/>
    <col min="12037" max="12037" width="7.140625" style="453" customWidth="1"/>
    <col min="12038" max="12038" width="13.7109375" style="453" customWidth="1"/>
    <col min="12039" max="12039" width="10" style="453" customWidth="1"/>
    <col min="12040" max="12040" width="13.5703125" style="453" customWidth="1"/>
    <col min="12041" max="12288" width="9.140625" style="453"/>
    <col min="12289" max="12289" width="6.42578125" style="453" customWidth="1"/>
    <col min="12290" max="12290" width="13.7109375" style="453" customWidth="1"/>
    <col min="12291" max="12291" width="11.5703125" style="453" customWidth="1"/>
    <col min="12292" max="12292" width="9.140625" style="453"/>
    <col min="12293" max="12293" width="7.140625" style="453" customWidth="1"/>
    <col min="12294" max="12294" width="13.7109375" style="453" customWidth="1"/>
    <col min="12295" max="12295" width="10" style="453" customWidth="1"/>
    <col min="12296" max="12296" width="13.5703125" style="453" customWidth="1"/>
    <col min="12297" max="12544" width="9.140625" style="453"/>
    <col min="12545" max="12545" width="6.42578125" style="453" customWidth="1"/>
    <col min="12546" max="12546" width="13.7109375" style="453" customWidth="1"/>
    <col min="12547" max="12547" width="11.5703125" style="453" customWidth="1"/>
    <col min="12548" max="12548" width="9.140625" style="453"/>
    <col min="12549" max="12549" width="7.140625" style="453" customWidth="1"/>
    <col min="12550" max="12550" width="13.7109375" style="453" customWidth="1"/>
    <col min="12551" max="12551" width="10" style="453" customWidth="1"/>
    <col min="12552" max="12552" width="13.5703125" style="453" customWidth="1"/>
    <col min="12553" max="12800" width="9.140625" style="453"/>
    <col min="12801" max="12801" width="6.42578125" style="453" customWidth="1"/>
    <col min="12802" max="12802" width="13.7109375" style="453" customWidth="1"/>
    <col min="12803" max="12803" width="11.5703125" style="453" customWidth="1"/>
    <col min="12804" max="12804" width="9.140625" style="453"/>
    <col min="12805" max="12805" width="7.140625" style="453" customWidth="1"/>
    <col min="12806" max="12806" width="13.7109375" style="453" customWidth="1"/>
    <col min="12807" max="12807" width="10" style="453" customWidth="1"/>
    <col min="12808" max="12808" width="13.5703125" style="453" customWidth="1"/>
    <col min="12809" max="13056" width="9.140625" style="453"/>
    <col min="13057" max="13057" width="6.42578125" style="453" customWidth="1"/>
    <col min="13058" max="13058" width="13.7109375" style="453" customWidth="1"/>
    <col min="13059" max="13059" width="11.5703125" style="453" customWidth="1"/>
    <col min="13060" max="13060" width="9.140625" style="453"/>
    <col min="13061" max="13061" width="7.140625" style="453" customWidth="1"/>
    <col min="13062" max="13062" width="13.7109375" style="453" customWidth="1"/>
    <col min="13063" max="13063" width="10" style="453" customWidth="1"/>
    <col min="13064" max="13064" width="13.5703125" style="453" customWidth="1"/>
    <col min="13065" max="13312" width="9.140625" style="453"/>
    <col min="13313" max="13313" width="6.42578125" style="453" customWidth="1"/>
    <col min="13314" max="13314" width="13.7109375" style="453" customWidth="1"/>
    <col min="13315" max="13315" width="11.5703125" style="453" customWidth="1"/>
    <col min="13316" max="13316" width="9.140625" style="453"/>
    <col min="13317" max="13317" width="7.140625" style="453" customWidth="1"/>
    <col min="13318" max="13318" width="13.7109375" style="453" customWidth="1"/>
    <col min="13319" max="13319" width="10" style="453" customWidth="1"/>
    <col min="13320" max="13320" width="13.5703125" style="453" customWidth="1"/>
    <col min="13321" max="13568" width="9.140625" style="453"/>
    <col min="13569" max="13569" width="6.42578125" style="453" customWidth="1"/>
    <col min="13570" max="13570" width="13.7109375" style="453" customWidth="1"/>
    <col min="13571" max="13571" width="11.5703125" style="453" customWidth="1"/>
    <col min="13572" max="13572" width="9.140625" style="453"/>
    <col min="13573" max="13573" width="7.140625" style="453" customWidth="1"/>
    <col min="13574" max="13574" width="13.7109375" style="453" customWidth="1"/>
    <col min="13575" max="13575" width="10" style="453" customWidth="1"/>
    <col min="13576" max="13576" width="13.5703125" style="453" customWidth="1"/>
    <col min="13577" max="13824" width="9.140625" style="453"/>
    <col min="13825" max="13825" width="6.42578125" style="453" customWidth="1"/>
    <col min="13826" max="13826" width="13.7109375" style="453" customWidth="1"/>
    <col min="13827" max="13827" width="11.5703125" style="453" customWidth="1"/>
    <col min="13828" max="13828" width="9.140625" style="453"/>
    <col min="13829" max="13829" width="7.140625" style="453" customWidth="1"/>
    <col min="13830" max="13830" width="13.7109375" style="453" customWidth="1"/>
    <col min="13831" max="13831" width="10" style="453" customWidth="1"/>
    <col min="13832" max="13832" width="13.5703125" style="453" customWidth="1"/>
    <col min="13833" max="14080" width="9.140625" style="453"/>
    <col min="14081" max="14081" width="6.42578125" style="453" customWidth="1"/>
    <col min="14082" max="14082" width="13.7109375" style="453" customWidth="1"/>
    <col min="14083" max="14083" width="11.5703125" style="453" customWidth="1"/>
    <col min="14084" max="14084" width="9.140625" style="453"/>
    <col min="14085" max="14085" width="7.140625" style="453" customWidth="1"/>
    <col min="14086" max="14086" width="13.7109375" style="453" customWidth="1"/>
    <col min="14087" max="14087" width="10" style="453" customWidth="1"/>
    <col min="14088" max="14088" width="13.5703125" style="453" customWidth="1"/>
    <col min="14089" max="14336" width="9.140625" style="453"/>
    <col min="14337" max="14337" width="6.42578125" style="453" customWidth="1"/>
    <col min="14338" max="14338" width="13.7109375" style="453" customWidth="1"/>
    <col min="14339" max="14339" width="11.5703125" style="453" customWidth="1"/>
    <col min="14340" max="14340" width="9.140625" style="453"/>
    <col min="14341" max="14341" width="7.140625" style="453" customWidth="1"/>
    <col min="14342" max="14342" width="13.7109375" style="453" customWidth="1"/>
    <col min="14343" max="14343" width="10" style="453" customWidth="1"/>
    <col min="14344" max="14344" width="13.5703125" style="453" customWidth="1"/>
    <col min="14345" max="14592" width="9.140625" style="453"/>
    <col min="14593" max="14593" width="6.42578125" style="453" customWidth="1"/>
    <col min="14594" max="14594" width="13.7109375" style="453" customWidth="1"/>
    <col min="14595" max="14595" width="11.5703125" style="453" customWidth="1"/>
    <col min="14596" max="14596" width="9.140625" style="453"/>
    <col min="14597" max="14597" width="7.140625" style="453" customWidth="1"/>
    <col min="14598" max="14598" width="13.7109375" style="453" customWidth="1"/>
    <col min="14599" max="14599" width="10" style="453" customWidth="1"/>
    <col min="14600" max="14600" width="13.5703125" style="453" customWidth="1"/>
    <col min="14601" max="14848" width="9.140625" style="453"/>
    <col min="14849" max="14849" width="6.42578125" style="453" customWidth="1"/>
    <col min="14850" max="14850" width="13.7109375" style="453" customWidth="1"/>
    <col min="14851" max="14851" width="11.5703125" style="453" customWidth="1"/>
    <col min="14852" max="14852" width="9.140625" style="453"/>
    <col min="14853" max="14853" width="7.140625" style="453" customWidth="1"/>
    <col min="14854" max="14854" width="13.7109375" style="453" customWidth="1"/>
    <col min="14855" max="14855" width="10" style="453" customWidth="1"/>
    <col min="14856" max="14856" width="13.5703125" style="453" customWidth="1"/>
    <col min="14857" max="15104" width="9.140625" style="453"/>
    <col min="15105" max="15105" width="6.42578125" style="453" customWidth="1"/>
    <col min="15106" max="15106" width="13.7109375" style="453" customWidth="1"/>
    <col min="15107" max="15107" width="11.5703125" style="453" customWidth="1"/>
    <col min="15108" max="15108" width="9.140625" style="453"/>
    <col min="15109" max="15109" width="7.140625" style="453" customWidth="1"/>
    <col min="15110" max="15110" width="13.7109375" style="453" customWidth="1"/>
    <col min="15111" max="15111" width="10" style="453" customWidth="1"/>
    <col min="15112" max="15112" width="13.5703125" style="453" customWidth="1"/>
    <col min="15113" max="15360" width="9.140625" style="453"/>
    <col min="15361" max="15361" width="6.42578125" style="453" customWidth="1"/>
    <col min="15362" max="15362" width="13.7109375" style="453" customWidth="1"/>
    <col min="15363" max="15363" width="11.5703125" style="453" customWidth="1"/>
    <col min="15364" max="15364" width="9.140625" style="453"/>
    <col min="15365" max="15365" width="7.140625" style="453" customWidth="1"/>
    <col min="15366" max="15366" width="13.7109375" style="453" customWidth="1"/>
    <col min="15367" max="15367" width="10" style="453" customWidth="1"/>
    <col min="15368" max="15368" width="13.5703125" style="453" customWidth="1"/>
    <col min="15369" max="15616" width="9.140625" style="453"/>
    <col min="15617" max="15617" width="6.42578125" style="453" customWidth="1"/>
    <col min="15618" max="15618" width="13.7109375" style="453" customWidth="1"/>
    <col min="15619" max="15619" width="11.5703125" style="453" customWidth="1"/>
    <col min="15620" max="15620" width="9.140625" style="453"/>
    <col min="15621" max="15621" width="7.140625" style="453" customWidth="1"/>
    <col min="15622" max="15622" width="13.7109375" style="453" customWidth="1"/>
    <col min="15623" max="15623" width="10" style="453" customWidth="1"/>
    <col min="15624" max="15624" width="13.5703125" style="453" customWidth="1"/>
    <col min="15625" max="15872" width="9.140625" style="453"/>
    <col min="15873" max="15873" width="6.42578125" style="453" customWidth="1"/>
    <col min="15874" max="15874" width="13.7109375" style="453" customWidth="1"/>
    <col min="15875" max="15875" width="11.5703125" style="453" customWidth="1"/>
    <col min="15876" max="15876" width="9.140625" style="453"/>
    <col min="15877" max="15877" width="7.140625" style="453" customWidth="1"/>
    <col min="15878" max="15878" width="13.7109375" style="453" customWidth="1"/>
    <col min="15879" max="15879" width="10" style="453" customWidth="1"/>
    <col min="15880" max="15880" width="13.5703125" style="453" customWidth="1"/>
    <col min="15881" max="16128" width="9.140625" style="453"/>
    <col min="16129" max="16129" width="6.42578125" style="453" customWidth="1"/>
    <col min="16130" max="16130" width="13.7109375" style="453" customWidth="1"/>
    <col min="16131" max="16131" width="11.5703125" style="453" customWidth="1"/>
    <col min="16132" max="16132" width="9.140625" style="453"/>
    <col min="16133" max="16133" width="7.140625" style="453" customWidth="1"/>
    <col min="16134" max="16134" width="13.7109375" style="453" customWidth="1"/>
    <col min="16135" max="16135" width="10" style="453" customWidth="1"/>
    <col min="16136" max="16136" width="13.5703125" style="453" customWidth="1"/>
    <col min="16137" max="16384" width="9.140625" style="453"/>
  </cols>
  <sheetData>
    <row r="2" spans="1:8">
      <c r="A2" s="582" t="s">
        <v>277</v>
      </c>
      <c r="B2" s="582"/>
      <c r="C2" s="582"/>
      <c r="D2" s="582"/>
      <c r="E2" s="582"/>
      <c r="F2" s="582"/>
      <c r="G2" s="582"/>
      <c r="H2" s="582"/>
    </row>
    <row r="3" spans="1:8">
      <c r="A3" s="583" t="s">
        <v>276</v>
      </c>
      <c r="B3" s="583"/>
      <c r="C3" s="583"/>
      <c r="D3" s="583"/>
      <c r="E3" s="583"/>
      <c r="F3" s="583"/>
      <c r="G3" s="583"/>
      <c r="H3" s="583"/>
    </row>
    <row r="6" spans="1:8">
      <c r="A6" s="584" t="s">
        <v>275</v>
      </c>
      <c r="B6" s="584"/>
      <c r="C6" s="584"/>
      <c r="D6" s="584"/>
      <c r="E6" s="584"/>
      <c r="F6" s="584"/>
      <c r="G6" s="584"/>
      <c r="H6" s="584"/>
    </row>
    <row r="9" spans="1:8" ht="15" customHeight="1">
      <c r="A9" s="585" t="s">
        <v>425</v>
      </c>
      <c r="B9" s="585"/>
      <c r="C9" s="585"/>
      <c r="D9" s="585"/>
      <c r="E9" s="585"/>
      <c r="F9" s="585"/>
      <c r="G9" s="585"/>
      <c r="H9" s="585"/>
    </row>
    <row r="10" spans="1:8">
      <c r="D10" s="454"/>
    </row>
    <row r="11" spans="1:8">
      <c r="B11" s="586" t="s">
        <v>273</v>
      </c>
      <c r="C11" s="586"/>
      <c r="D11" s="586"/>
      <c r="E11" s="586"/>
      <c r="F11" s="586"/>
      <c r="G11" s="586"/>
    </row>
    <row r="13" spans="1:8" ht="15" customHeight="1">
      <c r="A13" s="578" t="s">
        <v>272</v>
      </c>
      <c r="B13" s="578"/>
      <c r="C13" s="455" t="s">
        <v>271</v>
      </c>
      <c r="D13" s="456"/>
      <c r="E13" s="456"/>
      <c r="F13" s="456"/>
      <c r="G13" s="456"/>
      <c r="H13" s="456"/>
    </row>
    <row r="14" spans="1:8">
      <c r="A14" s="574" t="s">
        <v>426</v>
      </c>
      <c r="B14" s="574"/>
      <c r="C14" s="574"/>
      <c r="D14" s="574"/>
      <c r="E14" s="574"/>
      <c r="F14" s="574"/>
      <c r="G14" s="574"/>
      <c r="H14" s="574"/>
    </row>
    <row r="15" spans="1:8" ht="28.5" customHeight="1">
      <c r="A15" s="465" t="s">
        <v>269</v>
      </c>
      <c r="B15" s="465" t="s">
        <v>268</v>
      </c>
      <c r="C15" s="579" t="s">
        <v>267</v>
      </c>
      <c r="D15" s="580"/>
      <c r="E15" s="581"/>
      <c r="F15" s="465" t="s">
        <v>266</v>
      </c>
      <c r="G15" s="466" t="s">
        <v>265</v>
      </c>
      <c r="H15" s="466" t="s">
        <v>264</v>
      </c>
    </row>
    <row r="16" spans="1:8">
      <c r="A16" s="457">
        <v>1</v>
      </c>
      <c r="B16" s="458" t="s">
        <v>250</v>
      </c>
      <c r="C16" s="577" t="s">
        <v>262</v>
      </c>
      <c r="D16" s="577"/>
      <c r="E16" s="577"/>
      <c r="F16" s="459" t="s">
        <v>278</v>
      </c>
      <c r="G16" s="460">
        <v>1</v>
      </c>
      <c r="H16" s="461">
        <v>138019.95000000001</v>
      </c>
    </row>
    <row r="17" spans="1:14">
      <c r="A17" s="457">
        <v>2</v>
      </c>
      <c r="B17" s="458" t="s">
        <v>250</v>
      </c>
      <c r="C17" s="577" t="s">
        <v>427</v>
      </c>
      <c r="D17" s="577"/>
      <c r="E17" s="577"/>
      <c r="F17" s="459" t="s">
        <v>278</v>
      </c>
      <c r="G17" s="460">
        <v>1</v>
      </c>
      <c r="H17" s="461">
        <v>4658.4399999999996</v>
      </c>
    </row>
    <row r="18" spans="1:14">
      <c r="A18" s="457">
        <v>3</v>
      </c>
      <c r="B18" s="458" t="s">
        <v>250</v>
      </c>
      <c r="C18" s="577" t="s">
        <v>428</v>
      </c>
      <c r="D18" s="577"/>
      <c r="E18" s="577"/>
      <c r="F18" s="459" t="s">
        <v>278</v>
      </c>
      <c r="G18" s="460">
        <v>1</v>
      </c>
      <c r="H18" s="461">
        <v>81210.539999999994</v>
      </c>
    </row>
    <row r="19" spans="1:14">
      <c r="A19" s="457">
        <v>4</v>
      </c>
      <c r="B19" s="458" t="s">
        <v>250</v>
      </c>
      <c r="C19" s="577" t="s">
        <v>429</v>
      </c>
      <c r="D19" s="577"/>
      <c r="E19" s="577"/>
      <c r="F19" s="459" t="s">
        <v>278</v>
      </c>
      <c r="G19" s="460">
        <v>1</v>
      </c>
      <c r="H19" s="461">
        <v>1161.01</v>
      </c>
    </row>
    <row r="20" spans="1:14">
      <c r="A20" s="457"/>
      <c r="B20" s="458"/>
      <c r="C20" s="576" t="s">
        <v>261</v>
      </c>
      <c r="D20" s="576"/>
      <c r="E20" s="576"/>
      <c r="F20" s="462" t="s">
        <v>278</v>
      </c>
      <c r="G20" s="463">
        <v>1</v>
      </c>
      <c r="H20" s="464">
        <f>0+H16+H17+H18</f>
        <v>223888.93</v>
      </c>
    </row>
    <row r="21" spans="1:14">
      <c r="A21" s="457">
        <v>5</v>
      </c>
      <c r="B21" s="458" t="s">
        <v>238</v>
      </c>
      <c r="C21" s="577" t="s">
        <v>262</v>
      </c>
      <c r="D21" s="577"/>
      <c r="E21" s="577"/>
      <c r="F21" s="459" t="s">
        <v>278</v>
      </c>
      <c r="G21" s="460">
        <v>1</v>
      </c>
      <c r="H21" s="461">
        <v>63010.93</v>
      </c>
    </row>
    <row r="22" spans="1:14">
      <c r="A22" s="457">
        <v>6</v>
      </c>
      <c r="B22" s="458" t="s">
        <v>238</v>
      </c>
      <c r="C22" s="577" t="s">
        <v>427</v>
      </c>
      <c r="D22" s="577"/>
      <c r="E22" s="577"/>
      <c r="F22" s="459" t="s">
        <v>278</v>
      </c>
      <c r="G22" s="460">
        <v>1</v>
      </c>
      <c r="H22" s="461">
        <v>4742.38</v>
      </c>
    </row>
    <row r="23" spans="1:14">
      <c r="A23" s="457">
        <v>7</v>
      </c>
      <c r="B23" s="458" t="s">
        <v>238</v>
      </c>
      <c r="C23" s="577" t="s">
        <v>428</v>
      </c>
      <c r="D23" s="577"/>
      <c r="E23" s="577"/>
      <c r="F23" s="459" t="s">
        <v>278</v>
      </c>
      <c r="G23" s="460">
        <v>1</v>
      </c>
      <c r="H23" s="461">
        <v>21855.919999999998</v>
      </c>
    </row>
    <row r="24" spans="1:14">
      <c r="A24" s="457">
        <v>8</v>
      </c>
      <c r="B24" s="458" t="s">
        <v>238</v>
      </c>
      <c r="C24" s="577" t="s">
        <v>429</v>
      </c>
      <c r="D24" s="577"/>
      <c r="E24" s="577"/>
      <c r="F24" s="459" t="s">
        <v>278</v>
      </c>
      <c r="G24" s="460">
        <v>1</v>
      </c>
      <c r="H24" s="461">
        <v>312.66000000000003</v>
      </c>
    </row>
    <row r="25" spans="1:14">
      <c r="A25" s="457"/>
      <c r="B25" s="458"/>
      <c r="C25" s="576" t="s">
        <v>261</v>
      </c>
      <c r="D25" s="576"/>
      <c r="E25" s="576"/>
      <c r="F25" s="462" t="s">
        <v>278</v>
      </c>
      <c r="G25" s="463">
        <v>1</v>
      </c>
      <c r="H25" s="464">
        <f>0+H21+H22+H23</f>
        <v>89609.23</v>
      </c>
    </row>
    <row r="26" spans="1:14">
      <c r="A26" s="457">
        <v>9</v>
      </c>
      <c r="B26" s="458" t="s">
        <v>238</v>
      </c>
      <c r="C26" s="577" t="s">
        <v>262</v>
      </c>
      <c r="D26" s="577"/>
      <c r="E26" s="577"/>
      <c r="F26" s="459" t="s">
        <v>279</v>
      </c>
      <c r="G26" s="460">
        <v>1</v>
      </c>
      <c r="H26" s="461">
        <v>1819.99</v>
      </c>
    </row>
    <row r="27" spans="1:14">
      <c r="A27" s="457"/>
      <c r="B27" s="458"/>
      <c r="C27" s="576" t="s">
        <v>261</v>
      </c>
      <c r="D27" s="576"/>
      <c r="E27" s="576"/>
      <c r="F27" s="462" t="s">
        <v>279</v>
      </c>
      <c r="G27" s="463">
        <v>1</v>
      </c>
      <c r="H27" s="464">
        <f>0+H26</f>
        <v>1819.99</v>
      </c>
    </row>
    <row r="28" spans="1:14">
      <c r="A28" s="457">
        <v>10</v>
      </c>
      <c r="B28" s="458" t="s">
        <v>254</v>
      </c>
      <c r="C28" s="577" t="s">
        <v>428</v>
      </c>
      <c r="D28" s="577"/>
      <c r="E28" s="577"/>
      <c r="F28" s="459" t="s">
        <v>278</v>
      </c>
      <c r="G28" s="460">
        <v>1</v>
      </c>
      <c r="H28" s="461">
        <v>941.07</v>
      </c>
    </row>
    <row r="29" spans="1:14">
      <c r="A29" s="457">
        <v>11</v>
      </c>
      <c r="B29" s="458" t="s">
        <v>254</v>
      </c>
      <c r="C29" s="577" t="s">
        <v>429</v>
      </c>
      <c r="D29" s="577"/>
      <c r="E29" s="577"/>
      <c r="F29" s="459" t="s">
        <v>278</v>
      </c>
      <c r="G29" s="460">
        <v>1</v>
      </c>
      <c r="H29" s="461">
        <v>13.45</v>
      </c>
    </row>
    <row r="30" spans="1:14">
      <c r="A30" s="457"/>
      <c r="B30" s="458"/>
      <c r="C30" s="576" t="s">
        <v>261</v>
      </c>
      <c r="D30" s="576"/>
      <c r="E30" s="576"/>
      <c r="F30" s="462" t="s">
        <v>278</v>
      </c>
      <c r="G30" s="463">
        <v>1</v>
      </c>
      <c r="H30" s="464">
        <f>0+H28</f>
        <v>941.07</v>
      </c>
      <c r="N30" s="478"/>
    </row>
    <row r="31" spans="1:14">
      <c r="C31" s="575"/>
      <c r="D31" s="575"/>
      <c r="E31" s="575"/>
    </row>
    <row r="33" spans="1:8" s="452" customFormat="1" ht="15" customHeight="1">
      <c r="A33" s="565" t="s">
        <v>222</v>
      </c>
      <c r="B33" s="565"/>
      <c r="C33" s="565"/>
      <c r="D33" s="565"/>
      <c r="E33" s="298"/>
      <c r="F33" s="297"/>
      <c r="G33" s="561" t="s">
        <v>223</v>
      </c>
      <c r="H33" s="561"/>
    </row>
    <row r="34" spans="1:8" s="452" customFormat="1">
      <c r="A34" s="342"/>
      <c r="B34" s="342"/>
      <c r="C34" s="342"/>
      <c r="D34" s="342"/>
      <c r="E34" s="352" t="s">
        <v>260</v>
      </c>
      <c r="F34" s="352"/>
      <c r="G34" s="560" t="s">
        <v>259</v>
      </c>
      <c r="H34" s="560"/>
    </row>
    <row r="35" spans="1:8">
      <c r="A35" s="342"/>
      <c r="B35" s="342"/>
      <c r="C35" s="342"/>
      <c r="D35" s="342"/>
      <c r="E35" s="342"/>
      <c r="F35" s="342"/>
      <c r="G35" s="342"/>
      <c r="H35" s="342"/>
    </row>
    <row r="36" spans="1:8">
      <c r="A36" s="342"/>
      <c r="B36" s="342"/>
      <c r="C36" s="342"/>
      <c r="D36" s="342"/>
      <c r="E36" s="342"/>
      <c r="F36" s="342"/>
      <c r="G36" s="342"/>
      <c r="H36" s="342"/>
    </row>
    <row r="37" spans="1:8" s="452" customFormat="1" ht="39" customHeight="1">
      <c r="A37" s="565" t="s">
        <v>227</v>
      </c>
      <c r="B37" s="565"/>
      <c r="C37" s="565"/>
      <c r="D37" s="565"/>
      <c r="E37" s="298"/>
      <c r="F37" s="297"/>
      <c r="G37" s="561" t="s">
        <v>228</v>
      </c>
      <c r="H37" s="561"/>
    </row>
    <row r="38" spans="1:8" s="452" customFormat="1">
      <c r="A38" s="342"/>
      <c r="B38" s="342"/>
      <c r="C38" s="342"/>
      <c r="D38" s="342"/>
      <c r="E38" s="352" t="s">
        <v>258</v>
      </c>
      <c r="F38" s="352"/>
      <c r="G38" s="560" t="s">
        <v>257</v>
      </c>
      <c r="H38" s="560"/>
    </row>
    <row r="46" spans="1:8">
      <c r="A46" s="573" t="s">
        <v>370</v>
      </c>
      <c r="B46" s="574"/>
      <c r="C46" s="574"/>
      <c r="D46" s="574"/>
      <c r="E46" s="574"/>
      <c r="F46" s="574"/>
      <c r="G46" s="574"/>
    </row>
  </sheetData>
  <sheetProtection formatCells="0" formatColumns="0" formatRows="0" insertColumns="0" insertRows="0" insertHyperlinks="0" deleteColumns="0" deleteRows="0" sort="0" autoFilter="0" pivotTables="0"/>
  <mergeCells count="31">
    <mergeCell ref="A2:H2"/>
    <mergeCell ref="A3:H3"/>
    <mergeCell ref="A6:H6"/>
    <mergeCell ref="A9:H9"/>
    <mergeCell ref="B11:G11"/>
    <mergeCell ref="C24:E24"/>
    <mergeCell ref="A13:B13"/>
    <mergeCell ref="A14:H14"/>
    <mergeCell ref="C15:E15"/>
    <mergeCell ref="C16:E16"/>
    <mergeCell ref="C17:E17"/>
    <mergeCell ref="C18:E18"/>
    <mergeCell ref="C19:E19"/>
    <mergeCell ref="C20:E20"/>
    <mergeCell ref="C21:E21"/>
    <mergeCell ref="C22:E22"/>
    <mergeCell ref="C23:E23"/>
    <mergeCell ref="C31:E31"/>
    <mergeCell ref="A33:D33"/>
    <mergeCell ref="A37:D37"/>
    <mergeCell ref="C25:E25"/>
    <mergeCell ref="C26:E26"/>
    <mergeCell ref="C27:E27"/>
    <mergeCell ref="C28:E28"/>
    <mergeCell ref="C29:E29"/>
    <mergeCell ref="C30:E30"/>
    <mergeCell ref="G33:H33"/>
    <mergeCell ref="G34:H34"/>
    <mergeCell ref="G37:H37"/>
    <mergeCell ref="G38:H38"/>
    <mergeCell ref="A46:G46"/>
  </mergeCells>
  <pageMargins left="0.70866141732283472" right="0.51181102362204722" top="0.74803149606299213" bottom="0.74803149606299213" header="0.31496062992125984" footer="0.31496062992125984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8729A8-24B0-41C0-AE3C-A510CACAE957}">
  <dimension ref="A2:I47"/>
  <sheetViews>
    <sheetView showRuler="0" zoomScaleNormal="100" workbookViewId="0">
      <selection activeCell="B16" sqref="B16:B28"/>
    </sheetView>
  </sheetViews>
  <sheetFormatPr defaultRowHeight="15"/>
  <cols>
    <col min="1" max="1" width="6.42578125" style="342" customWidth="1"/>
    <col min="2" max="2" width="13.7109375" style="342" customWidth="1"/>
    <col min="3" max="3" width="11.5703125" style="342" customWidth="1"/>
    <col min="4" max="4" width="9.140625" style="342"/>
    <col min="5" max="5" width="7.140625" style="342" customWidth="1"/>
    <col min="6" max="6" width="13.7109375" style="342" customWidth="1"/>
    <col min="7" max="7" width="10" style="342" customWidth="1"/>
    <col min="8" max="8" width="13.5703125" style="342" customWidth="1"/>
    <col min="9" max="9" width="9.140625" style="342"/>
    <col min="10" max="16384" width="9.140625" style="294"/>
  </cols>
  <sheetData>
    <row r="2" spans="1:8">
      <c r="A2" s="562" t="s">
        <v>277</v>
      </c>
      <c r="B2" s="562"/>
      <c r="C2" s="562"/>
      <c r="D2" s="562"/>
      <c r="E2" s="562"/>
      <c r="F2" s="562"/>
      <c r="G2" s="562"/>
      <c r="H2" s="562"/>
    </row>
    <row r="3" spans="1:8">
      <c r="A3" s="560" t="s">
        <v>276</v>
      </c>
      <c r="B3" s="560"/>
      <c r="C3" s="560"/>
      <c r="D3" s="560"/>
      <c r="E3" s="560"/>
      <c r="F3" s="560"/>
      <c r="G3" s="560"/>
      <c r="H3" s="560"/>
    </row>
    <row r="6" spans="1:8">
      <c r="A6" s="566" t="s">
        <v>275</v>
      </c>
      <c r="B6" s="566"/>
      <c r="C6" s="566"/>
      <c r="D6" s="566"/>
      <c r="E6" s="566"/>
      <c r="F6" s="566"/>
      <c r="G6" s="566"/>
      <c r="H6" s="566"/>
    </row>
    <row r="9" spans="1:8" ht="15" customHeight="1">
      <c r="A9" s="563" t="s">
        <v>425</v>
      </c>
      <c r="B9" s="563"/>
      <c r="C9" s="563"/>
      <c r="D9" s="563"/>
      <c r="E9" s="563"/>
      <c r="F9" s="563"/>
      <c r="G9" s="563"/>
      <c r="H9" s="563"/>
    </row>
    <row r="10" spans="1:8">
      <c r="D10" s="309"/>
    </row>
    <row r="11" spans="1:8">
      <c r="B11" s="564" t="s">
        <v>273</v>
      </c>
      <c r="C11" s="564"/>
      <c r="D11" s="564"/>
      <c r="E11" s="564"/>
      <c r="F11" s="564"/>
      <c r="G11" s="564"/>
    </row>
    <row r="13" spans="1:8" ht="15" customHeight="1">
      <c r="A13" s="565" t="s">
        <v>272</v>
      </c>
      <c r="B13" s="565"/>
      <c r="C13" s="308" t="s">
        <v>271</v>
      </c>
      <c r="D13" s="307"/>
      <c r="E13" s="307"/>
      <c r="F13" s="307"/>
      <c r="G13" s="307"/>
      <c r="H13" s="307"/>
    </row>
    <row r="14" spans="1:8">
      <c r="A14" s="559" t="s">
        <v>426</v>
      </c>
      <c r="B14" s="559"/>
      <c r="C14" s="559"/>
      <c r="D14" s="559"/>
      <c r="E14" s="559"/>
      <c r="F14" s="559"/>
      <c r="G14" s="559"/>
      <c r="H14" s="559"/>
    </row>
    <row r="15" spans="1:8" ht="28.5" customHeight="1">
      <c r="A15" s="310" t="s">
        <v>269</v>
      </c>
      <c r="B15" s="310" t="s">
        <v>268</v>
      </c>
      <c r="C15" s="569" t="s">
        <v>267</v>
      </c>
      <c r="D15" s="570"/>
      <c r="E15" s="571"/>
      <c r="F15" s="310" t="s">
        <v>266</v>
      </c>
      <c r="G15" s="311" t="s">
        <v>265</v>
      </c>
      <c r="H15" s="311" t="s">
        <v>264</v>
      </c>
    </row>
    <row r="16" spans="1:8">
      <c r="A16" s="303">
        <v>1</v>
      </c>
      <c r="B16" s="341" t="s">
        <v>250</v>
      </c>
      <c r="C16" s="567" t="s">
        <v>262</v>
      </c>
      <c r="D16" s="567"/>
      <c r="E16" s="567"/>
      <c r="F16" s="306" t="s">
        <v>20</v>
      </c>
      <c r="G16" s="305" t="s">
        <v>20</v>
      </c>
      <c r="H16" s="304">
        <v>138019.95000000001</v>
      </c>
    </row>
    <row r="17" spans="1:8">
      <c r="A17" s="303">
        <v>2</v>
      </c>
      <c r="B17" s="341" t="s">
        <v>250</v>
      </c>
      <c r="C17" s="567" t="s">
        <v>427</v>
      </c>
      <c r="D17" s="567"/>
      <c r="E17" s="567"/>
      <c r="F17" s="306" t="s">
        <v>20</v>
      </c>
      <c r="G17" s="305" t="s">
        <v>20</v>
      </c>
      <c r="H17" s="304">
        <v>4658.4399999999996</v>
      </c>
    </row>
    <row r="18" spans="1:8">
      <c r="A18" s="303">
        <v>3</v>
      </c>
      <c r="B18" s="341" t="s">
        <v>250</v>
      </c>
      <c r="C18" s="567" t="s">
        <v>428</v>
      </c>
      <c r="D18" s="567"/>
      <c r="E18" s="567"/>
      <c r="F18" s="306" t="s">
        <v>20</v>
      </c>
      <c r="G18" s="305" t="s">
        <v>20</v>
      </c>
      <c r="H18" s="304">
        <v>81210.539999999994</v>
      </c>
    </row>
    <row r="19" spans="1:8">
      <c r="A19" s="303">
        <v>4</v>
      </c>
      <c r="B19" s="341" t="s">
        <v>250</v>
      </c>
      <c r="C19" s="567" t="s">
        <v>429</v>
      </c>
      <c r="D19" s="567"/>
      <c r="E19" s="567"/>
      <c r="F19" s="306" t="s">
        <v>20</v>
      </c>
      <c r="G19" s="305" t="s">
        <v>20</v>
      </c>
      <c r="H19" s="304">
        <v>1161.01</v>
      </c>
    </row>
    <row r="20" spans="1:8">
      <c r="A20" s="303"/>
      <c r="B20" s="341"/>
      <c r="C20" s="568" t="s">
        <v>261</v>
      </c>
      <c r="D20" s="568"/>
      <c r="E20" s="568"/>
      <c r="F20" s="301" t="s">
        <v>20</v>
      </c>
      <c r="G20" s="300" t="s">
        <v>20</v>
      </c>
      <c r="H20" s="299">
        <f>0+H16+H17+H18</f>
        <v>223888.93</v>
      </c>
    </row>
    <row r="21" spans="1:8">
      <c r="A21" s="303">
        <v>5</v>
      </c>
      <c r="B21" s="341" t="s">
        <v>238</v>
      </c>
      <c r="C21" s="567" t="s">
        <v>262</v>
      </c>
      <c r="D21" s="567"/>
      <c r="E21" s="567"/>
      <c r="F21" s="306" t="s">
        <v>20</v>
      </c>
      <c r="G21" s="305" t="s">
        <v>20</v>
      </c>
      <c r="H21" s="304">
        <v>64830.92</v>
      </c>
    </row>
    <row r="22" spans="1:8">
      <c r="A22" s="303">
        <v>6</v>
      </c>
      <c r="B22" s="341" t="s">
        <v>238</v>
      </c>
      <c r="C22" s="567" t="s">
        <v>427</v>
      </c>
      <c r="D22" s="567"/>
      <c r="E22" s="567"/>
      <c r="F22" s="306" t="s">
        <v>20</v>
      </c>
      <c r="G22" s="305" t="s">
        <v>20</v>
      </c>
      <c r="H22" s="304">
        <v>4742.38</v>
      </c>
    </row>
    <row r="23" spans="1:8">
      <c r="A23" s="303">
        <v>7</v>
      </c>
      <c r="B23" s="341" t="s">
        <v>238</v>
      </c>
      <c r="C23" s="567" t="s">
        <v>428</v>
      </c>
      <c r="D23" s="567"/>
      <c r="E23" s="567"/>
      <c r="F23" s="306" t="s">
        <v>20</v>
      </c>
      <c r="G23" s="305" t="s">
        <v>20</v>
      </c>
      <c r="H23" s="304">
        <v>21855.919999999998</v>
      </c>
    </row>
    <row r="24" spans="1:8">
      <c r="A24" s="303">
        <v>8</v>
      </c>
      <c r="B24" s="341" t="s">
        <v>238</v>
      </c>
      <c r="C24" s="567" t="s">
        <v>429</v>
      </c>
      <c r="D24" s="567"/>
      <c r="E24" s="567"/>
      <c r="F24" s="306" t="s">
        <v>20</v>
      </c>
      <c r="G24" s="305" t="s">
        <v>20</v>
      </c>
      <c r="H24" s="304">
        <v>312.66000000000003</v>
      </c>
    </row>
    <row r="25" spans="1:8">
      <c r="A25" s="303"/>
      <c r="B25" s="341"/>
      <c r="C25" s="568" t="s">
        <v>261</v>
      </c>
      <c r="D25" s="568"/>
      <c r="E25" s="568"/>
      <c r="F25" s="301" t="s">
        <v>20</v>
      </c>
      <c r="G25" s="300" t="s">
        <v>20</v>
      </c>
      <c r="H25" s="299">
        <f>0+H21+H22+H23</f>
        <v>91429.22</v>
      </c>
    </row>
    <row r="26" spans="1:8">
      <c r="A26" s="303">
        <v>9</v>
      </c>
      <c r="B26" s="341" t="s">
        <v>254</v>
      </c>
      <c r="C26" s="567" t="s">
        <v>428</v>
      </c>
      <c r="D26" s="567"/>
      <c r="E26" s="567"/>
      <c r="F26" s="306" t="s">
        <v>20</v>
      </c>
      <c r="G26" s="305" t="s">
        <v>20</v>
      </c>
      <c r="H26" s="304">
        <v>941.07</v>
      </c>
    </row>
    <row r="27" spans="1:8">
      <c r="A27" s="303">
        <v>10</v>
      </c>
      <c r="B27" s="341" t="s">
        <v>254</v>
      </c>
      <c r="C27" s="567" t="s">
        <v>429</v>
      </c>
      <c r="D27" s="567"/>
      <c r="E27" s="567"/>
      <c r="F27" s="306" t="s">
        <v>20</v>
      </c>
      <c r="G27" s="305" t="s">
        <v>20</v>
      </c>
      <c r="H27" s="304">
        <v>13.45</v>
      </c>
    </row>
    <row r="28" spans="1:8">
      <c r="A28" s="303"/>
      <c r="B28" s="341"/>
      <c r="C28" s="568" t="s">
        <v>261</v>
      </c>
      <c r="D28" s="568"/>
      <c r="E28" s="568"/>
      <c r="F28" s="301" t="s">
        <v>20</v>
      </c>
      <c r="G28" s="300" t="s">
        <v>20</v>
      </c>
      <c r="H28" s="299">
        <f>0+H26</f>
        <v>941.07</v>
      </c>
    </row>
    <row r="29" spans="1:8">
      <c r="C29" s="572"/>
      <c r="D29" s="572"/>
      <c r="E29" s="572"/>
    </row>
    <row r="31" spans="1:8" ht="15" customHeight="1">
      <c r="A31" s="565" t="s">
        <v>222</v>
      </c>
      <c r="B31" s="565"/>
      <c r="C31" s="565"/>
      <c r="D31" s="565"/>
      <c r="E31" s="298"/>
      <c r="F31" s="297"/>
      <c r="G31" s="561" t="s">
        <v>223</v>
      </c>
      <c r="H31" s="561"/>
    </row>
    <row r="32" spans="1:8">
      <c r="E32" s="352" t="s">
        <v>260</v>
      </c>
      <c r="F32" s="352"/>
      <c r="G32" s="560" t="s">
        <v>259</v>
      </c>
      <c r="H32" s="560"/>
    </row>
    <row r="35" spans="1:8" ht="28.5" customHeight="1">
      <c r="A35" s="565" t="s">
        <v>227</v>
      </c>
      <c r="B35" s="565"/>
      <c r="C35" s="565"/>
      <c r="D35" s="565"/>
      <c r="E35" s="298"/>
      <c r="F35" s="297"/>
      <c r="G35" s="561" t="s">
        <v>228</v>
      </c>
      <c r="H35" s="561"/>
    </row>
    <row r="36" spans="1:8">
      <c r="E36" s="352" t="s">
        <v>258</v>
      </c>
      <c r="F36" s="352"/>
      <c r="G36" s="560" t="s">
        <v>257</v>
      </c>
      <c r="H36" s="560"/>
    </row>
    <row r="47" spans="1:8">
      <c r="A47" s="559" t="s">
        <v>370</v>
      </c>
      <c r="B47" s="559"/>
      <c r="C47" s="559"/>
      <c r="D47" s="559"/>
      <c r="E47" s="559"/>
      <c r="F47" s="559"/>
      <c r="G47" s="559"/>
    </row>
  </sheetData>
  <sheetProtection formatCells="0" formatColumns="0" formatRows="0" insertColumns="0" insertRows="0" insertHyperlinks="0" deleteColumns="0" deleteRows="0" sort="0" autoFilter="0" pivotTables="0"/>
  <mergeCells count="29">
    <mergeCell ref="C29:E29"/>
    <mergeCell ref="C16:E16"/>
    <mergeCell ref="C17:E17"/>
    <mergeCell ref="A31:D31"/>
    <mergeCell ref="A35:D35"/>
    <mergeCell ref="C22:E22"/>
    <mergeCell ref="C23:E23"/>
    <mergeCell ref="C24:E24"/>
    <mergeCell ref="C25:E25"/>
    <mergeCell ref="C26:E26"/>
    <mergeCell ref="C27:E27"/>
    <mergeCell ref="C28:E28"/>
    <mergeCell ref="C15:E15"/>
    <mergeCell ref="C18:E18"/>
    <mergeCell ref="C19:E19"/>
    <mergeCell ref="C20:E20"/>
    <mergeCell ref="C21:E21"/>
    <mergeCell ref="A2:H2"/>
    <mergeCell ref="A9:H9"/>
    <mergeCell ref="A14:H14"/>
    <mergeCell ref="B11:G11"/>
    <mergeCell ref="A13:B13"/>
    <mergeCell ref="A6:H6"/>
    <mergeCell ref="A3:H3"/>
    <mergeCell ref="G31:H31"/>
    <mergeCell ref="G32:H32"/>
    <mergeCell ref="G35:H35"/>
    <mergeCell ref="G36:H36"/>
    <mergeCell ref="A47:G47"/>
  </mergeCells>
  <pageMargins left="0.70866141732283472" right="0.51181102362204722" top="0.74803149606299213" bottom="0.74803149606299213" header="0.31496062992125984" footer="0.31496062992125984"/>
  <pageSetup paperSize="9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5949CD-31EA-4D72-B4BC-C5FC11301B70}">
  <dimension ref="A1:N97"/>
  <sheetViews>
    <sheetView showRuler="0" topLeftCell="A10" zoomScaleNormal="100" workbookViewId="0">
      <selection activeCell="J94" sqref="J94:K94"/>
    </sheetView>
  </sheetViews>
  <sheetFormatPr defaultRowHeight="15"/>
  <cols>
    <col min="1" max="2" width="1.85546875" style="345" customWidth="1"/>
    <col min="3" max="3" width="1.5703125" style="345" customWidth="1"/>
    <col min="4" max="4" width="2.28515625" style="345" customWidth="1"/>
    <col min="5" max="5" width="2" style="345" customWidth="1"/>
    <col min="6" max="6" width="2.42578125" style="345" customWidth="1"/>
    <col min="7" max="7" width="35.85546875" style="343" customWidth="1"/>
    <col min="8" max="8" width="3.42578125" style="344" customWidth="1"/>
    <col min="9" max="10" width="10.7109375" style="343" customWidth="1"/>
    <col min="11" max="11" width="13.28515625" style="343" customWidth="1"/>
    <col min="12" max="12" width="9.140625" style="338"/>
    <col min="13" max="16384" width="9.140625" style="294"/>
  </cols>
  <sheetData>
    <row r="1" spans="1:11">
      <c r="A1" s="296"/>
      <c r="B1" s="296"/>
      <c r="C1" s="296"/>
      <c r="D1" s="296"/>
      <c r="E1" s="296"/>
      <c r="F1" s="296"/>
      <c r="G1" s="296"/>
      <c r="H1" s="393" t="s">
        <v>346</v>
      </c>
      <c r="I1" s="339"/>
      <c r="J1" s="338"/>
      <c r="K1" s="296"/>
    </row>
    <row r="2" spans="1:11">
      <c r="A2" s="296"/>
      <c r="B2" s="296"/>
      <c r="C2" s="296"/>
      <c r="D2" s="296"/>
      <c r="E2" s="296"/>
      <c r="F2" s="296"/>
      <c r="G2" s="296"/>
      <c r="H2" s="393" t="s">
        <v>345</v>
      </c>
      <c r="I2" s="339"/>
      <c r="J2" s="338"/>
      <c r="K2" s="296"/>
    </row>
    <row r="3" spans="1:11" ht="15.75" customHeight="1">
      <c r="A3" s="296"/>
      <c r="B3" s="296"/>
      <c r="C3" s="296"/>
      <c r="D3" s="296"/>
      <c r="E3" s="296"/>
      <c r="F3" s="296"/>
      <c r="G3" s="296"/>
      <c r="H3" s="393" t="s">
        <v>344</v>
      </c>
      <c r="I3" s="339"/>
      <c r="J3" s="392"/>
      <c r="K3" s="296"/>
    </row>
    <row r="4" spans="1:11" ht="6.75" customHeight="1">
      <c r="A4" s="296"/>
      <c r="B4" s="296"/>
      <c r="C4" s="296"/>
      <c r="D4" s="296"/>
      <c r="E4" s="296"/>
      <c r="F4" s="296"/>
      <c r="G4" s="296"/>
      <c r="I4" s="338"/>
      <c r="J4" s="392"/>
      <c r="K4" s="296"/>
    </row>
    <row r="5" spans="1:11">
      <c r="A5" s="594" t="s">
        <v>343</v>
      </c>
      <c r="B5" s="594"/>
      <c r="C5" s="594"/>
      <c r="D5" s="594"/>
      <c r="E5" s="594"/>
      <c r="F5" s="594"/>
      <c r="G5" s="594"/>
      <c r="H5" s="594"/>
      <c r="I5" s="594"/>
      <c r="J5" s="594"/>
      <c r="K5" s="594"/>
    </row>
    <row r="6" spans="1:11" ht="30" customHeight="1">
      <c r="A6" s="588" t="s">
        <v>7</v>
      </c>
      <c r="B6" s="588"/>
      <c r="C6" s="588"/>
      <c r="D6" s="588"/>
      <c r="E6" s="588"/>
      <c r="F6" s="588"/>
      <c r="G6" s="588"/>
      <c r="H6" s="588"/>
      <c r="I6" s="588"/>
      <c r="J6" s="588"/>
      <c r="K6" s="588"/>
    </row>
    <row r="7" spans="1:11">
      <c r="A7" s="588" t="s">
        <v>8</v>
      </c>
      <c r="B7" s="588"/>
      <c r="C7" s="588"/>
      <c r="D7" s="588"/>
      <c r="E7" s="588"/>
      <c r="F7" s="588"/>
      <c r="G7" s="588"/>
      <c r="H7" s="588"/>
      <c r="I7" s="588"/>
      <c r="J7" s="588"/>
      <c r="K7" s="588"/>
    </row>
    <row r="8" spans="1:11" ht="7.5" customHeight="1">
      <c r="A8" s="359"/>
      <c r="B8" s="359"/>
      <c r="C8" s="359"/>
      <c r="D8" s="359"/>
      <c r="E8" s="359"/>
      <c r="F8" s="381"/>
      <c r="G8" s="595"/>
      <c r="H8" s="595"/>
      <c r="I8" s="588"/>
      <c r="J8" s="588"/>
      <c r="K8" s="588"/>
    </row>
    <row r="9" spans="1:11" ht="17.25" customHeight="1">
      <c r="A9" s="596" t="s">
        <v>342</v>
      </c>
      <c r="B9" s="597"/>
      <c r="C9" s="597"/>
      <c r="D9" s="597"/>
      <c r="E9" s="597"/>
      <c r="F9" s="597"/>
      <c r="G9" s="597"/>
      <c r="H9" s="597"/>
      <c r="I9" s="597"/>
      <c r="J9" s="597"/>
      <c r="K9" s="597"/>
    </row>
    <row r="10" spans="1:11" ht="7.5" customHeight="1">
      <c r="A10" s="391"/>
      <c r="B10" s="390"/>
      <c r="C10" s="390"/>
      <c r="D10" s="390"/>
      <c r="E10" s="390"/>
      <c r="F10" s="390"/>
      <c r="G10" s="390"/>
      <c r="H10" s="390"/>
      <c r="I10" s="390"/>
      <c r="J10" s="390"/>
      <c r="K10" s="390"/>
    </row>
    <row r="11" spans="1:11">
      <c r="A11" s="599" t="s">
        <v>341</v>
      </c>
      <c r="B11" s="588"/>
      <c r="C11" s="588"/>
      <c r="D11" s="588"/>
      <c r="E11" s="588"/>
      <c r="F11" s="588"/>
      <c r="G11" s="588"/>
      <c r="H11" s="588"/>
      <c r="I11" s="588"/>
      <c r="J11" s="588"/>
      <c r="K11" s="588"/>
    </row>
    <row r="12" spans="1:11">
      <c r="A12" s="588" t="s">
        <v>340</v>
      </c>
      <c r="B12" s="588"/>
      <c r="C12" s="588"/>
      <c r="D12" s="588"/>
      <c r="E12" s="588"/>
      <c r="F12" s="588"/>
      <c r="G12" s="588"/>
      <c r="H12" s="588"/>
      <c r="I12" s="588"/>
      <c r="J12" s="588"/>
      <c r="K12" s="588"/>
    </row>
    <row r="13" spans="1:11">
      <c r="A13" s="588" t="s">
        <v>339</v>
      </c>
      <c r="B13" s="588"/>
      <c r="C13" s="588"/>
      <c r="D13" s="588"/>
      <c r="E13" s="588"/>
      <c r="F13" s="588"/>
      <c r="G13" s="588"/>
      <c r="H13" s="588"/>
      <c r="I13" s="588"/>
      <c r="J13" s="588"/>
      <c r="K13" s="588"/>
    </row>
    <row r="14" spans="1:11" ht="11.25" customHeight="1">
      <c r="A14" s="391"/>
      <c r="B14" s="390"/>
      <c r="C14" s="390"/>
      <c r="D14" s="390"/>
      <c r="E14" s="390"/>
      <c r="F14" s="390"/>
      <c r="G14" s="381"/>
      <c r="H14" s="381"/>
      <c r="I14" s="381"/>
      <c r="J14" s="381"/>
      <c r="K14" s="381"/>
    </row>
    <row r="15" spans="1:11" ht="9" customHeight="1">
      <c r="A15" s="588"/>
      <c r="B15" s="588"/>
      <c r="C15" s="588"/>
      <c r="D15" s="588"/>
      <c r="E15" s="588"/>
      <c r="F15" s="588"/>
      <c r="G15" s="588"/>
      <c r="H15" s="588"/>
      <c r="I15" s="588"/>
      <c r="J15" s="588"/>
      <c r="K15" s="588"/>
    </row>
    <row r="16" spans="1:11">
      <c r="A16" s="386"/>
      <c r="B16" s="381"/>
      <c r="C16" s="381"/>
      <c r="D16" s="381"/>
      <c r="E16" s="381"/>
      <c r="F16" s="381"/>
      <c r="G16" s="381"/>
      <c r="H16" s="381"/>
      <c r="I16" s="389"/>
      <c r="J16" s="388"/>
      <c r="K16" s="387" t="s">
        <v>15</v>
      </c>
    </row>
    <row r="17" spans="1:14">
      <c r="A17" s="386"/>
      <c r="B17" s="381"/>
      <c r="C17" s="381"/>
      <c r="D17" s="381"/>
      <c r="E17" s="381"/>
      <c r="F17" s="381"/>
      <c r="G17" s="381"/>
      <c r="H17" s="381"/>
      <c r="I17" s="385"/>
      <c r="J17" s="385" t="s">
        <v>338</v>
      </c>
      <c r="K17" s="384"/>
    </row>
    <row r="18" spans="1:14">
      <c r="A18" s="386"/>
      <c r="B18" s="381"/>
      <c r="C18" s="381"/>
      <c r="D18" s="381"/>
      <c r="E18" s="381"/>
      <c r="F18" s="381"/>
      <c r="G18" s="381"/>
      <c r="H18" s="381"/>
      <c r="I18" s="385"/>
      <c r="J18" s="385" t="s">
        <v>17</v>
      </c>
      <c r="K18" s="384"/>
    </row>
    <row r="19" spans="1:14">
      <c r="A19" s="386"/>
      <c r="B19" s="381"/>
      <c r="C19" s="381"/>
      <c r="D19" s="381"/>
      <c r="E19" s="381"/>
      <c r="F19" s="381"/>
      <c r="G19" s="381"/>
      <c r="H19" s="381"/>
      <c r="I19" s="379"/>
      <c r="J19" s="385" t="s">
        <v>18</v>
      </c>
      <c r="K19" s="384" t="s">
        <v>19</v>
      </c>
    </row>
    <row r="20" spans="1:14" ht="8.25" customHeight="1">
      <c r="A20" s="359"/>
      <c r="B20" s="359"/>
      <c r="C20" s="359"/>
      <c r="D20" s="359"/>
      <c r="E20" s="359"/>
      <c r="F20" s="359"/>
      <c r="G20" s="381"/>
      <c r="H20" s="381"/>
      <c r="I20" s="380"/>
      <c r="J20" s="380"/>
      <c r="K20" s="383"/>
    </row>
    <row r="21" spans="1:14">
      <c r="A21" s="359"/>
      <c r="B21" s="359"/>
      <c r="C21" s="359"/>
      <c r="D21" s="359"/>
      <c r="E21" s="359"/>
      <c r="F21" s="359"/>
      <c r="G21" s="382"/>
      <c r="H21" s="381"/>
      <c r="I21" s="380"/>
      <c r="J21" s="380"/>
      <c r="K21" s="379" t="s">
        <v>337</v>
      </c>
    </row>
    <row r="22" spans="1:14" ht="15" customHeight="1">
      <c r="A22" s="591" t="s">
        <v>25</v>
      </c>
      <c r="B22" s="603"/>
      <c r="C22" s="603"/>
      <c r="D22" s="603"/>
      <c r="E22" s="603"/>
      <c r="F22" s="603"/>
      <c r="G22" s="591" t="s">
        <v>26</v>
      </c>
      <c r="H22" s="591" t="s">
        <v>336</v>
      </c>
      <c r="I22" s="604" t="s">
        <v>335</v>
      </c>
      <c r="J22" s="605"/>
      <c r="K22" s="605"/>
    </row>
    <row r="23" spans="1:14">
      <c r="A23" s="603"/>
      <c r="B23" s="603"/>
      <c r="C23" s="603"/>
      <c r="D23" s="603"/>
      <c r="E23" s="603"/>
      <c r="F23" s="603"/>
      <c r="G23" s="591"/>
      <c r="H23" s="591"/>
      <c r="I23" s="606" t="s">
        <v>334</v>
      </c>
      <c r="J23" s="606"/>
      <c r="K23" s="607"/>
    </row>
    <row r="24" spans="1:14" ht="25.5" customHeight="1">
      <c r="A24" s="603"/>
      <c r="B24" s="603"/>
      <c r="C24" s="603"/>
      <c r="D24" s="603"/>
      <c r="E24" s="603"/>
      <c r="F24" s="603"/>
      <c r="G24" s="591"/>
      <c r="H24" s="591"/>
      <c r="I24" s="591" t="s">
        <v>333</v>
      </c>
      <c r="J24" s="591" t="s">
        <v>332</v>
      </c>
      <c r="K24" s="592"/>
    </row>
    <row r="25" spans="1:14" ht="36" customHeight="1">
      <c r="A25" s="603"/>
      <c r="B25" s="603"/>
      <c r="C25" s="603"/>
      <c r="D25" s="603"/>
      <c r="E25" s="603"/>
      <c r="F25" s="603"/>
      <c r="G25" s="591"/>
      <c r="H25" s="591"/>
      <c r="I25" s="591"/>
      <c r="J25" s="378" t="s">
        <v>331</v>
      </c>
      <c r="K25" s="378" t="s">
        <v>330</v>
      </c>
    </row>
    <row r="26" spans="1:14">
      <c r="A26" s="600">
        <v>1</v>
      </c>
      <c r="B26" s="600"/>
      <c r="C26" s="600"/>
      <c r="D26" s="600"/>
      <c r="E26" s="600"/>
      <c r="F26" s="600"/>
      <c r="G26" s="369">
        <v>2</v>
      </c>
      <c r="H26" s="369">
        <v>3</v>
      </c>
      <c r="I26" s="369">
        <v>4</v>
      </c>
      <c r="J26" s="369">
        <v>5</v>
      </c>
      <c r="K26" s="369">
        <v>6</v>
      </c>
    </row>
    <row r="27" spans="1:14">
      <c r="A27" s="365">
        <v>2</v>
      </c>
      <c r="B27" s="365"/>
      <c r="C27" s="374"/>
      <c r="D27" s="374"/>
      <c r="E27" s="374"/>
      <c r="F27" s="374"/>
      <c r="G27" s="377" t="s">
        <v>329</v>
      </c>
      <c r="H27" s="363">
        <v>1</v>
      </c>
      <c r="I27" s="362">
        <f>I28+I34+I36+I39+I44+I56+I63+I72+I78</f>
        <v>7127.48</v>
      </c>
      <c r="J27" s="362">
        <f>J28+J34+J36+J39+J44+J56+J63+J72+J78</f>
        <v>218255.25</v>
      </c>
      <c r="K27" s="362">
        <f>K28+K34+K36+K39+K44+K56+K63+K72+K78</f>
        <v>0</v>
      </c>
      <c r="N27" s="467"/>
    </row>
    <row r="28" spans="1:14">
      <c r="A28" s="365">
        <v>2</v>
      </c>
      <c r="B28" s="365">
        <v>1</v>
      </c>
      <c r="C28" s="365"/>
      <c r="D28" s="365"/>
      <c r="E28" s="365"/>
      <c r="F28" s="365"/>
      <c r="G28" s="364" t="s">
        <v>37</v>
      </c>
      <c r="H28" s="363">
        <v>2</v>
      </c>
      <c r="I28" s="362">
        <f>I29+I33</f>
        <v>50.5</v>
      </c>
      <c r="J28" s="362">
        <f>J29+J33</f>
        <v>190800.4</v>
      </c>
      <c r="K28" s="362">
        <f>K29+K33</f>
        <v>0</v>
      </c>
    </row>
    <row r="29" spans="1:14">
      <c r="A29" s="374">
        <v>2</v>
      </c>
      <c r="B29" s="374">
        <v>1</v>
      </c>
      <c r="C29" s="374">
        <v>1</v>
      </c>
      <c r="D29" s="374"/>
      <c r="E29" s="374"/>
      <c r="F29" s="374"/>
      <c r="G29" s="372" t="s">
        <v>328</v>
      </c>
      <c r="H29" s="369">
        <v>3</v>
      </c>
      <c r="I29" s="368">
        <f>I30+I32</f>
        <v>50.5</v>
      </c>
      <c r="J29" s="368">
        <f>J30+J32</f>
        <v>187859.28</v>
      </c>
      <c r="K29" s="368">
        <f>K30+K32</f>
        <v>0</v>
      </c>
    </row>
    <row r="30" spans="1:14">
      <c r="A30" s="374">
        <v>2</v>
      </c>
      <c r="B30" s="374">
        <v>1</v>
      </c>
      <c r="C30" s="374">
        <v>1</v>
      </c>
      <c r="D30" s="374">
        <v>1</v>
      </c>
      <c r="E30" s="374">
        <v>1</v>
      </c>
      <c r="F30" s="374">
        <v>1</v>
      </c>
      <c r="G30" s="372" t="s">
        <v>327</v>
      </c>
      <c r="H30" s="369">
        <v>4</v>
      </c>
      <c r="I30" s="368">
        <v>50.5</v>
      </c>
      <c r="J30" s="368">
        <v>187859.28</v>
      </c>
      <c r="K30" s="368"/>
    </row>
    <row r="31" spans="1:14">
      <c r="A31" s="374"/>
      <c r="B31" s="374"/>
      <c r="C31" s="374"/>
      <c r="D31" s="374"/>
      <c r="E31" s="374"/>
      <c r="F31" s="374"/>
      <c r="G31" s="372" t="s">
        <v>326</v>
      </c>
      <c r="H31" s="369">
        <v>5</v>
      </c>
      <c r="I31" s="368">
        <v>50.5</v>
      </c>
      <c r="J31" s="368">
        <v>30761.97</v>
      </c>
      <c r="K31" s="368"/>
    </row>
    <row r="32" spans="1:14" hidden="1" collapsed="1">
      <c r="A32" s="374">
        <v>2</v>
      </c>
      <c r="B32" s="374">
        <v>1</v>
      </c>
      <c r="C32" s="374">
        <v>1</v>
      </c>
      <c r="D32" s="374">
        <v>1</v>
      </c>
      <c r="E32" s="374">
        <v>2</v>
      </c>
      <c r="F32" s="374">
        <v>1</v>
      </c>
      <c r="G32" s="372" t="s">
        <v>40</v>
      </c>
      <c r="H32" s="369">
        <v>6</v>
      </c>
      <c r="I32" s="368"/>
      <c r="J32" s="368"/>
      <c r="K32" s="368"/>
    </row>
    <row r="33" spans="1:11">
      <c r="A33" s="374">
        <v>2</v>
      </c>
      <c r="B33" s="374">
        <v>1</v>
      </c>
      <c r="C33" s="374">
        <v>2</v>
      </c>
      <c r="D33" s="374"/>
      <c r="E33" s="374"/>
      <c r="F33" s="374"/>
      <c r="G33" s="372" t="s">
        <v>41</v>
      </c>
      <c r="H33" s="369">
        <v>7</v>
      </c>
      <c r="I33" s="368"/>
      <c r="J33" s="368">
        <v>2941.12</v>
      </c>
      <c r="K33" s="368"/>
    </row>
    <row r="34" spans="1:11">
      <c r="A34" s="365">
        <v>2</v>
      </c>
      <c r="B34" s="365">
        <v>2</v>
      </c>
      <c r="C34" s="365"/>
      <c r="D34" s="365"/>
      <c r="E34" s="365"/>
      <c r="F34" s="365"/>
      <c r="G34" s="364" t="s">
        <v>325</v>
      </c>
      <c r="H34" s="363">
        <v>8</v>
      </c>
      <c r="I34" s="376">
        <f>I35</f>
        <v>7076.98</v>
      </c>
      <c r="J34" s="376">
        <f>J35</f>
        <v>22606.79</v>
      </c>
      <c r="K34" s="376">
        <f>K35</f>
        <v>0</v>
      </c>
    </row>
    <row r="35" spans="1:11">
      <c r="A35" s="374">
        <v>2</v>
      </c>
      <c r="B35" s="374">
        <v>2</v>
      </c>
      <c r="C35" s="374">
        <v>1</v>
      </c>
      <c r="D35" s="374"/>
      <c r="E35" s="374"/>
      <c r="F35" s="374"/>
      <c r="G35" s="372" t="s">
        <v>325</v>
      </c>
      <c r="H35" s="369">
        <v>9</v>
      </c>
      <c r="I35" s="368">
        <v>7076.98</v>
      </c>
      <c r="J35" s="368">
        <v>22606.79</v>
      </c>
      <c r="K35" s="368"/>
    </row>
    <row r="36" spans="1:11" hidden="1" collapsed="1">
      <c r="A36" s="365">
        <v>2</v>
      </c>
      <c r="B36" s="365">
        <v>3</v>
      </c>
      <c r="C36" s="365"/>
      <c r="D36" s="365"/>
      <c r="E36" s="365"/>
      <c r="F36" s="365"/>
      <c r="G36" s="364" t="s">
        <v>58</v>
      </c>
      <c r="H36" s="363">
        <v>10</v>
      </c>
      <c r="I36" s="362">
        <f>I37+I38</f>
        <v>0</v>
      </c>
      <c r="J36" s="362">
        <f>J37+J38</f>
        <v>0</v>
      </c>
      <c r="K36" s="362">
        <f>K37+K38</f>
        <v>0</v>
      </c>
    </row>
    <row r="37" spans="1:11" hidden="1" collapsed="1">
      <c r="A37" s="374">
        <v>2</v>
      </c>
      <c r="B37" s="374">
        <v>3</v>
      </c>
      <c r="C37" s="374">
        <v>1</v>
      </c>
      <c r="D37" s="374"/>
      <c r="E37" s="374"/>
      <c r="F37" s="374"/>
      <c r="G37" s="372" t="s">
        <v>59</v>
      </c>
      <c r="H37" s="369">
        <v>11</v>
      </c>
      <c r="I37" s="368"/>
      <c r="J37" s="368"/>
      <c r="K37" s="368"/>
    </row>
    <row r="38" spans="1:11" hidden="1" collapsed="1">
      <c r="A38" s="374">
        <v>2</v>
      </c>
      <c r="B38" s="374">
        <v>3</v>
      </c>
      <c r="C38" s="374">
        <v>2</v>
      </c>
      <c r="D38" s="374"/>
      <c r="E38" s="374"/>
      <c r="F38" s="374"/>
      <c r="G38" s="372" t="s">
        <v>70</v>
      </c>
      <c r="H38" s="369">
        <v>12</v>
      </c>
      <c r="I38" s="368"/>
      <c r="J38" s="368"/>
      <c r="K38" s="368"/>
    </row>
    <row r="39" spans="1:11" hidden="1" collapsed="1">
      <c r="A39" s="365">
        <v>2</v>
      </c>
      <c r="B39" s="365">
        <v>4</v>
      </c>
      <c r="C39" s="365"/>
      <c r="D39" s="365"/>
      <c r="E39" s="365"/>
      <c r="F39" s="365"/>
      <c r="G39" s="364" t="s">
        <v>71</v>
      </c>
      <c r="H39" s="363">
        <v>13</v>
      </c>
      <c r="I39" s="362">
        <f>I40</f>
        <v>0</v>
      </c>
      <c r="J39" s="362">
        <f>J40</f>
        <v>0</v>
      </c>
      <c r="K39" s="362">
        <f>K40</f>
        <v>0</v>
      </c>
    </row>
    <row r="40" spans="1:11" hidden="1" collapsed="1">
      <c r="A40" s="374">
        <v>2</v>
      </c>
      <c r="B40" s="374">
        <v>4</v>
      </c>
      <c r="C40" s="374">
        <v>1</v>
      </c>
      <c r="D40" s="374"/>
      <c r="E40" s="374"/>
      <c r="F40" s="374"/>
      <c r="G40" s="372" t="s">
        <v>324</v>
      </c>
      <c r="H40" s="369">
        <v>14</v>
      </c>
      <c r="I40" s="368">
        <f>I41+I42+I43</f>
        <v>0</v>
      </c>
      <c r="J40" s="368">
        <f>J41+J42+J43</f>
        <v>0</v>
      </c>
      <c r="K40" s="368">
        <f>K41+K42+K43</f>
        <v>0</v>
      </c>
    </row>
    <row r="41" spans="1:11" hidden="1" collapsed="1">
      <c r="A41" s="374">
        <v>2</v>
      </c>
      <c r="B41" s="374">
        <v>4</v>
      </c>
      <c r="C41" s="374">
        <v>1</v>
      </c>
      <c r="D41" s="374">
        <v>1</v>
      </c>
      <c r="E41" s="374">
        <v>1</v>
      </c>
      <c r="F41" s="374">
        <v>1</v>
      </c>
      <c r="G41" s="372" t="s">
        <v>73</v>
      </c>
      <c r="H41" s="369">
        <v>15</v>
      </c>
      <c r="I41" s="368"/>
      <c r="J41" s="368"/>
      <c r="K41" s="368"/>
    </row>
    <row r="42" spans="1:11" hidden="1" collapsed="1">
      <c r="A42" s="374">
        <v>2</v>
      </c>
      <c r="B42" s="374">
        <v>4</v>
      </c>
      <c r="C42" s="374">
        <v>1</v>
      </c>
      <c r="D42" s="374">
        <v>1</v>
      </c>
      <c r="E42" s="374">
        <v>1</v>
      </c>
      <c r="F42" s="374">
        <v>2</v>
      </c>
      <c r="G42" s="372" t="s">
        <v>74</v>
      </c>
      <c r="H42" s="369">
        <v>16</v>
      </c>
      <c r="I42" s="368"/>
      <c r="J42" s="368"/>
      <c r="K42" s="368"/>
    </row>
    <row r="43" spans="1:11" hidden="1" collapsed="1">
      <c r="A43" s="374">
        <v>2</v>
      </c>
      <c r="B43" s="374">
        <v>4</v>
      </c>
      <c r="C43" s="374">
        <v>1</v>
      </c>
      <c r="D43" s="374">
        <v>1</v>
      </c>
      <c r="E43" s="374">
        <v>1</v>
      </c>
      <c r="F43" s="374">
        <v>3</v>
      </c>
      <c r="G43" s="372" t="s">
        <v>75</v>
      </c>
      <c r="H43" s="369">
        <v>17</v>
      </c>
      <c r="I43" s="368"/>
      <c r="J43" s="368"/>
      <c r="K43" s="368"/>
    </row>
    <row r="44" spans="1:11" hidden="1" collapsed="1">
      <c r="A44" s="365">
        <v>2</v>
      </c>
      <c r="B44" s="365">
        <v>5</v>
      </c>
      <c r="C44" s="365"/>
      <c r="D44" s="365"/>
      <c r="E44" s="365"/>
      <c r="F44" s="365"/>
      <c r="G44" s="364" t="s">
        <v>76</v>
      </c>
      <c r="H44" s="363">
        <v>18</v>
      </c>
      <c r="I44" s="362">
        <f>I45+I48+I51</f>
        <v>0</v>
      </c>
      <c r="J44" s="362">
        <f>J45+J48+J51</f>
        <v>0</v>
      </c>
      <c r="K44" s="362">
        <f>K45+K48+K51</f>
        <v>0</v>
      </c>
    </row>
    <row r="45" spans="1:11" hidden="1" collapsed="1">
      <c r="A45" s="374">
        <v>2</v>
      </c>
      <c r="B45" s="374">
        <v>5</v>
      </c>
      <c r="C45" s="374">
        <v>1</v>
      </c>
      <c r="D45" s="374"/>
      <c r="E45" s="374"/>
      <c r="F45" s="374"/>
      <c r="G45" s="372" t="s">
        <v>77</v>
      </c>
      <c r="H45" s="369">
        <v>19</v>
      </c>
      <c r="I45" s="368">
        <f>I46+I47</f>
        <v>0</v>
      </c>
      <c r="J45" s="368">
        <f>J46+J47</f>
        <v>0</v>
      </c>
      <c r="K45" s="368">
        <f>K46+K47</f>
        <v>0</v>
      </c>
    </row>
    <row r="46" spans="1:11" ht="24" hidden="1" customHeight="1" collapsed="1">
      <c r="A46" s="374">
        <v>2</v>
      </c>
      <c r="B46" s="374">
        <v>5</v>
      </c>
      <c r="C46" s="374">
        <v>1</v>
      </c>
      <c r="D46" s="374">
        <v>1</v>
      </c>
      <c r="E46" s="374">
        <v>1</v>
      </c>
      <c r="F46" s="374">
        <v>1</v>
      </c>
      <c r="G46" s="372" t="s">
        <v>78</v>
      </c>
      <c r="H46" s="369">
        <v>20</v>
      </c>
      <c r="I46" s="368"/>
      <c r="J46" s="368"/>
      <c r="K46" s="368"/>
    </row>
    <row r="47" spans="1:11" hidden="1" collapsed="1">
      <c r="A47" s="374">
        <v>2</v>
      </c>
      <c r="B47" s="374">
        <v>5</v>
      </c>
      <c r="C47" s="374">
        <v>1</v>
      </c>
      <c r="D47" s="374">
        <v>1</v>
      </c>
      <c r="E47" s="374">
        <v>1</v>
      </c>
      <c r="F47" s="374">
        <v>2</v>
      </c>
      <c r="G47" s="372" t="s">
        <v>79</v>
      </c>
      <c r="H47" s="369">
        <v>21</v>
      </c>
      <c r="I47" s="368"/>
      <c r="J47" s="368"/>
      <c r="K47" s="368"/>
    </row>
    <row r="48" spans="1:11" hidden="1" collapsed="1">
      <c r="A48" s="374">
        <v>2</v>
      </c>
      <c r="B48" s="374">
        <v>5</v>
      </c>
      <c r="C48" s="374">
        <v>2</v>
      </c>
      <c r="D48" s="374"/>
      <c r="E48" s="374"/>
      <c r="F48" s="374"/>
      <c r="G48" s="372" t="s">
        <v>80</v>
      </c>
      <c r="H48" s="369">
        <v>22</v>
      </c>
      <c r="I48" s="368">
        <f>I49+I50</f>
        <v>0</v>
      </c>
      <c r="J48" s="368">
        <f>J49+J50</f>
        <v>0</v>
      </c>
      <c r="K48" s="368">
        <f>K49+K50</f>
        <v>0</v>
      </c>
    </row>
    <row r="49" spans="1:11" ht="24" hidden="1" customHeight="1" collapsed="1">
      <c r="A49" s="374">
        <v>2</v>
      </c>
      <c r="B49" s="374">
        <v>5</v>
      </c>
      <c r="C49" s="374">
        <v>2</v>
      </c>
      <c r="D49" s="374">
        <v>1</v>
      </c>
      <c r="E49" s="374">
        <v>1</v>
      </c>
      <c r="F49" s="374">
        <v>1</v>
      </c>
      <c r="G49" s="372" t="s">
        <v>81</v>
      </c>
      <c r="H49" s="369">
        <v>23</v>
      </c>
      <c r="I49" s="368"/>
      <c r="J49" s="368"/>
      <c r="K49" s="368"/>
    </row>
    <row r="50" spans="1:11" ht="24" hidden="1" customHeight="1" collapsed="1">
      <c r="A50" s="374">
        <v>2</v>
      </c>
      <c r="B50" s="374">
        <v>5</v>
      </c>
      <c r="C50" s="374">
        <v>2</v>
      </c>
      <c r="D50" s="374">
        <v>1</v>
      </c>
      <c r="E50" s="374">
        <v>1</v>
      </c>
      <c r="F50" s="374">
        <v>2</v>
      </c>
      <c r="G50" s="372" t="s">
        <v>323</v>
      </c>
      <c r="H50" s="369">
        <v>24</v>
      </c>
      <c r="I50" s="368"/>
      <c r="J50" s="368"/>
      <c r="K50" s="368"/>
    </row>
    <row r="51" spans="1:11" hidden="1" collapsed="1">
      <c r="A51" s="374">
        <v>2</v>
      </c>
      <c r="B51" s="374">
        <v>5</v>
      </c>
      <c r="C51" s="374">
        <v>3</v>
      </c>
      <c r="D51" s="374"/>
      <c r="E51" s="374"/>
      <c r="F51" s="374"/>
      <c r="G51" s="372" t="s">
        <v>83</v>
      </c>
      <c r="H51" s="369">
        <v>25</v>
      </c>
      <c r="I51" s="368">
        <f>I52+I53+I54+I55</f>
        <v>0</v>
      </c>
      <c r="J51" s="368">
        <f>J52+J53+J54+J55</f>
        <v>0</v>
      </c>
      <c r="K51" s="368">
        <f>K52+K53+K54+K55</f>
        <v>0</v>
      </c>
    </row>
    <row r="52" spans="1:11" ht="24" hidden="1" customHeight="1" collapsed="1">
      <c r="A52" s="374">
        <v>2</v>
      </c>
      <c r="B52" s="374">
        <v>5</v>
      </c>
      <c r="C52" s="374">
        <v>3</v>
      </c>
      <c r="D52" s="374">
        <v>1</v>
      </c>
      <c r="E52" s="374">
        <v>1</v>
      </c>
      <c r="F52" s="374">
        <v>1</v>
      </c>
      <c r="G52" s="372" t="s">
        <v>84</v>
      </c>
      <c r="H52" s="369">
        <v>26</v>
      </c>
      <c r="I52" s="368"/>
      <c r="J52" s="368"/>
      <c r="K52" s="368"/>
    </row>
    <row r="53" spans="1:11" hidden="1" collapsed="1">
      <c r="A53" s="374">
        <v>2</v>
      </c>
      <c r="B53" s="374">
        <v>5</v>
      </c>
      <c r="C53" s="374">
        <v>3</v>
      </c>
      <c r="D53" s="374">
        <v>1</v>
      </c>
      <c r="E53" s="374">
        <v>1</v>
      </c>
      <c r="F53" s="374">
        <v>2</v>
      </c>
      <c r="G53" s="372" t="s">
        <v>85</v>
      </c>
      <c r="H53" s="369">
        <v>27</v>
      </c>
      <c r="I53" s="368"/>
      <c r="J53" s="368"/>
      <c r="K53" s="368"/>
    </row>
    <row r="54" spans="1:11" ht="24" hidden="1" customHeight="1" collapsed="1">
      <c r="A54" s="374">
        <v>2</v>
      </c>
      <c r="B54" s="374">
        <v>5</v>
      </c>
      <c r="C54" s="374">
        <v>3</v>
      </c>
      <c r="D54" s="374">
        <v>2</v>
      </c>
      <c r="E54" s="374">
        <v>1</v>
      </c>
      <c r="F54" s="374">
        <v>1</v>
      </c>
      <c r="G54" s="370" t="s">
        <v>86</v>
      </c>
      <c r="H54" s="369">
        <v>28</v>
      </c>
      <c r="I54" s="368"/>
      <c r="J54" s="368"/>
      <c r="K54" s="368"/>
    </row>
    <row r="55" spans="1:11" hidden="1" collapsed="1">
      <c r="A55" s="374">
        <v>2</v>
      </c>
      <c r="B55" s="374">
        <v>5</v>
      </c>
      <c r="C55" s="374">
        <v>3</v>
      </c>
      <c r="D55" s="374">
        <v>2</v>
      </c>
      <c r="E55" s="374">
        <v>1</v>
      </c>
      <c r="F55" s="374">
        <v>2</v>
      </c>
      <c r="G55" s="370" t="s">
        <v>87</v>
      </c>
      <c r="H55" s="369">
        <v>29</v>
      </c>
      <c r="I55" s="368"/>
      <c r="J55" s="368"/>
      <c r="K55" s="368"/>
    </row>
    <row r="56" spans="1:11" hidden="1" collapsed="1">
      <c r="A56" s="365">
        <v>2</v>
      </c>
      <c r="B56" s="365">
        <v>6</v>
      </c>
      <c r="C56" s="365"/>
      <c r="D56" s="365"/>
      <c r="E56" s="365"/>
      <c r="F56" s="365"/>
      <c r="G56" s="364" t="s">
        <v>88</v>
      </c>
      <c r="H56" s="363">
        <v>30</v>
      </c>
      <c r="I56" s="362">
        <f>I57+I58+I59+I60+I61+I62</f>
        <v>0</v>
      </c>
      <c r="J56" s="362">
        <f>J57+J58+J59+J60+J61+J62</f>
        <v>0</v>
      </c>
      <c r="K56" s="362">
        <f>K57+K58+K59+K60+K61+K62</f>
        <v>0</v>
      </c>
    </row>
    <row r="57" spans="1:11" hidden="1" collapsed="1">
      <c r="A57" s="374">
        <v>2</v>
      </c>
      <c r="B57" s="374">
        <v>6</v>
      </c>
      <c r="C57" s="374">
        <v>1</v>
      </c>
      <c r="D57" s="374"/>
      <c r="E57" s="374"/>
      <c r="F57" s="374"/>
      <c r="G57" s="372" t="s">
        <v>322</v>
      </c>
      <c r="H57" s="369">
        <v>31</v>
      </c>
      <c r="I57" s="368"/>
      <c r="J57" s="368"/>
      <c r="K57" s="368"/>
    </row>
    <row r="58" spans="1:11" hidden="1" collapsed="1">
      <c r="A58" s="374">
        <v>2</v>
      </c>
      <c r="B58" s="374">
        <v>6</v>
      </c>
      <c r="C58" s="374">
        <v>2</v>
      </c>
      <c r="D58" s="374"/>
      <c r="E58" s="374"/>
      <c r="F58" s="374"/>
      <c r="G58" s="372" t="s">
        <v>321</v>
      </c>
      <c r="H58" s="369">
        <v>32</v>
      </c>
      <c r="I58" s="368"/>
      <c r="J58" s="368"/>
      <c r="K58" s="368"/>
    </row>
    <row r="59" spans="1:11" hidden="1" collapsed="1">
      <c r="A59" s="374">
        <v>2</v>
      </c>
      <c r="B59" s="374">
        <v>6</v>
      </c>
      <c r="C59" s="374">
        <v>3</v>
      </c>
      <c r="D59" s="374"/>
      <c r="E59" s="374"/>
      <c r="F59" s="374"/>
      <c r="G59" s="372" t="s">
        <v>320</v>
      </c>
      <c r="H59" s="369">
        <v>33</v>
      </c>
      <c r="I59" s="368"/>
      <c r="J59" s="368"/>
      <c r="K59" s="368"/>
    </row>
    <row r="60" spans="1:11" ht="24" hidden="1" customHeight="1" collapsed="1">
      <c r="A60" s="374">
        <v>2</v>
      </c>
      <c r="B60" s="374">
        <v>6</v>
      </c>
      <c r="C60" s="374">
        <v>4</v>
      </c>
      <c r="D60" s="374"/>
      <c r="E60" s="374"/>
      <c r="F60" s="374"/>
      <c r="G60" s="372" t="s">
        <v>94</v>
      </c>
      <c r="H60" s="369">
        <v>34</v>
      </c>
      <c r="I60" s="368"/>
      <c r="J60" s="368"/>
      <c r="K60" s="368"/>
    </row>
    <row r="61" spans="1:11" ht="24" hidden="1" customHeight="1" collapsed="1">
      <c r="A61" s="374">
        <v>2</v>
      </c>
      <c r="B61" s="374">
        <v>6</v>
      </c>
      <c r="C61" s="374">
        <v>5</v>
      </c>
      <c r="D61" s="374"/>
      <c r="E61" s="374"/>
      <c r="F61" s="374"/>
      <c r="G61" s="372" t="s">
        <v>96</v>
      </c>
      <c r="H61" s="369">
        <v>35</v>
      </c>
      <c r="I61" s="368"/>
      <c r="J61" s="368"/>
      <c r="K61" s="368"/>
    </row>
    <row r="62" spans="1:11" hidden="1" collapsed="1">
      <c r="A62" s="374">
        <v>2</v>
      </c>
      <c r="B62" s="374">
        <v>6</v>
      </c>
      <c r="C62" s="374">
        <v>6</v>
      </c>
      <c r="D62" s="374"/>
      <c r="E62" s="374"/>
      <c r="F62" s="374"/>
      <c r="G62" s="372" t="s">
        <v>97</v>
      </c>
      <c r="H62" s="369">
        <v>36</v>
      </c>
      <c r="I62" s="368"/>
      <c r="J62" s="368"/>
      <c r="K62" s="368"/>
    </row>
    <row r="63" spans="1:11">
      <c r="A63" s="365">
        <v>2</v>
      </c>
      <c r="B63" s="365">
        <v>7</v>
      </c>
      <c r="C63" s="374"/>
      <c r="D63" s="374"/>
      <c r="E63" s="374"/>
      <c r="F63" s="374"/>
      <c r="G63" s="364" t="s">
        <v>98</v>
      </c>
      <c r="H63" s="363">
        <v>37</v>
      </c>
      <c r="I63" s="362">
        <f>I64+I67+I71</f>
        <v>0</v>
      </c>
      <c r="J63" s="362">
        <f>J64+J67+J71</f>
        <v>4848.0600000000004</v>
      </c>
      <c r="K63" s="362">
        <f>K64+K67+K71</f>
        <v>0</v>
      </c>
    </row>
    <row r="64" spans="1:11" hidden="1" collapsed="1">
      <c r="A64" s="374">
        <v>2</v>
      </c>
      <c r="B64" s="374">
        <v>7</v>
      </c>
      <c r="C64" s="374">
        <v>1</v>
      </c>
      <c r="D64" s="374"/>
      <c r="E64" s="374"/>
      <c r="F64" s="374"/>
      <c r="G64" s="375" t="s">
        <v>319</v>
      </c>
      <c r="H64" s="369">
        <v>38</v>
      </c>
      <c r="I64" s="368">
        <f>I65+I66</f>
        <v>0</v>
      </c>
      <c r="J64" s="368">
        <f>J65+J66</f>
        <v>0</v>
      </c>
      <c r="K64" s="368">
        <f>K65+K66</f>
        <v>0</v>
      </c>
    </row>
    <row r="65" spans="1:11" hidden="1" collapsed="1">
      <c r="A65" s="374">
        <v>2</v>
      </c>
      <c r="B65" s="374">
        <v>7</v>
      </c>
      <c r="C65" s="374">
        <v>1</v>
      </c>
      <c r="D65" s="374">
        <v>1</v>
      </c>
      <c r="E65" s="374">
        <v>1</v>
      </c>
      <c r="F65" s="374">
        <v>1</v>
      </c>
      <c r="G65" s="375" t="s">
        <v>100</v>
      </c>
      <c r="H65" s="369">
        <v>39</v>
      </c>
      <c r="I65" s="368"/>
      <c r="J65" s="368"/>
      <c r="K65" s="368"/>
    </row>
    <row r="66" spans="1:11" hidden="1" collapsed="1">
      <c r="A66" s="374">
        <v>2</v>
      </c>
      <c r="B66" s="374">
        <v>7</v>
      </c>
      <c r="C66" s="374">
        <v>1</v>
      </c>
      <c r="D66" s="374">
        <v>1</v>
      </c>
      <c r="E66" s="374">
        <v>1</v>
      </c>
      <c r="F66" s="374">
        <v>2</v>
      </c>
      <c r="G66" s="375" t="s">
        <v>101</v>
      </c>
      <c r="H66" s="369">
        <v>40</v>
      </c>
      <c r="I66" s="368"/>
      <c r="J66" s="368"/>
      <c r="K66" s="368"/>
    </row>
    <row r="67" spans="1:11" ht="24" customHeight="1">
      <c r="A67" s="374">
        <v>2</v>
      </c>
      <c r="B67" s="374">
        <v>7</v>
      </c>
      <c r="C67" s="374">
        <v>2</v>
      </c>
      <c r="D67" s="374"/>
      <c r="E67" s="374"/>
      <c r="F67" s="374"/>
      <c r="G67" s="372" t="s">
        <v>318</v>
      </c>
      <c r="H67" s="369">
        <v>41</v>
      </c>
      <c r="I67" s="368">
        <f>I68+I69+I70</f>
        <v>0</v>
      </c>
      <c r="J67" s="368">
        <f>J68+J69+J70</f>
        <v>1819.99</v>
      </c>
      <c r="K67" s="368">
        <f>K68+K69+K70</f>
        <v>0</v>
      </c>
    </row>
    <row r="68" spans="1:11">
      <c r="A68" s="374">
        <v>2</v>
      </c>
      <c r="B68" s="374">
        <v>7</v>
      </c>
      <c r="C68" s="374">
        <v>2</v>
      </c>
      <c r="D68" s="374">
        <v>1</v>
      </c>
      <c r="E68" s="374">
        <v>1</v>
      </c>
      <c r="F68" s="374">
        <v>1</v>
      </c>
      <c r="G68" s="372" t="s">
        <v>317</v>
      </c>
      <c r="H68" s="369">
        <v>42</v>
      </c>
      <c r="I68" s="368"/>
      <c r="J68" s="368">
        <v>1819.99</v>
      </c>
      <c r="K68" s="368"/>
    </row>
    <row r="69" spans="1:11" hidden="1" collapsed="1">
      <c r="A69" s="374">
        <v>2</v>
      </c>
      <c r="B69" s="374">
        <v>7</v>
      </c>
      <c r="C69" s="374">
        <v>2</v>
      </c>
      <c r="D69" s="374">
        <v>1</v>
      </c>
      <c r="E69" s="374">
        <v>1</v>
      </c>
      <c r="F69" s="374">
        <v>2</v>
      </c>
      <c r="G69" s="372" t="s">
        <v>316</v>
      </c>
      <c r="H69" s="369">
        <v>43</v>
      </c>
      <c r="I69" s="368"/>
      <c r="J69" s="368"/>
      <c r="K69" s="368"/>
    </row>
    <row r="70" spans="1:11" hidden="1" collapsed="1">
      <c r="A70" s="374">
        <v>2</v>
      </c>
      <c r="B70" s="374">
        <v>7</v>
      </c>
      <c r="C70" s="374">
        <v>2</v>
      </c>
      <c r="D70" s="374">
        <v>2</v>
      </c>
      <c r="E70" s="374">
        <v>1</v>
      </c>
      <c r="F70" s="374">
        <v>1</v>
      </c>
      <c r="G70" s="372" t="s">
        <v>106</v>
      </c>
      <c r="H70" s="369">
        <v>44</v>
      </c>
      <c r="I70" s="368"/>
      <c r="J70" s="368"/>
      <c r="K70" s="368"/>
    </row>
    <row r="71" spans="1:11">
      <c r="A71" s="374">
        <v>2</v>
      </c>
      <c r="B71" s="374">
        <v>7</v>
      </c>
      <c r="C71" s="374">
        <v>3</v>
      </c>
      <c r="D71" s="374"/>
      <c r="E71" s="374"/>
      <c r="F71" s="374"/>
      <c r="G71" s="372" t="s">
        <v>107</v>
      </c>
      <c r="H71" s="369">
        <v>45</v>
      </c>
      <c r="I71" s="368"/>
      <c r="J71" s="368">
        <v>3028.07</v>
      </c>
      <c r="K71" s="368"/>
    </row>
    <row r="72" spans="1:11" hidden="1" collapsed="1">
      <c r="A72" s="365">
        <v>2</v>
      </c>
      <c r="B72" s="365">
        <v>8</v>
      </c>
      <c r="C72" s="365"/>
      <c r="D72" s="365"/>
      <c r="E72" s="365"/>
      <c r="F72" s="365"/>
      <c r="G72" s="364" t="s">
        <v>315</v>
      </c>
      <c r="H72" s="363">
        <v>46</v>
      </c>
      <c r="I72" s="362">
        <f>I73+I77</f>
        <v>0</v>
      </c>
      <c r="J72" s="362">
        <f>J73+J77</f>
        <v>0</v>
      </c>
      <c r="K72" s="362">
        <f>K73+K77</f>
        <v>0</v>
      </c>
    </row>
    <row r="73" spans="1:11" hidden="1" collapsed="1">
      <c r="A73" s="374">
        <v>2</v>
      </c>
      <c r="B73" s="374">
        <v>8</v>
      </c>
      <c r="C73" s="374">
        <v>1</v>
      </c>
      <c r="D73" s="374">
        <v>1</v>
      </c>
      <c r="E73" s="374"/>
      <c r="F73" s="374"/>
      <c r="G73" s="372" t="s">
        <v>111</v>
      </c>
      <c r="H73" s="369">
        <v>47</v>
      </c>
      <c r="I73" s="368">
        <f>I74+I75+I76</f>
        <v>0</v>
      </c>
      <c r="J73" s="368">
        <f>J74+J75+J76</f>
        <v>0</v>
      </c>
      <c r="K73" s="368">
        <f>K74+K75+K76</f>
        <v>0</v>
      </c>
    </row>
    <row r="74" spans="1:11" hidden="1" collapsed="1">
      <c r="A74" s="374">
        <v>2</v>
      </c>
      <c r="B74" s="374">
        <v>8</v>
      </c>
      <c r="C74" s="374">
        <v>1</v>
      </c>
      <c r="D74" s="374">
        <v>1</v>
      </c>
      <c r="E74" s="374">
        <v>1</v>
      </c>
      <c r="F74" s="374">
        <v>1</v>
      </c>
      <c r="G74" s="372" t="s">
        <v>314</v>
      </c>
      <c r="H74" s="369">
        <v>48</v>
      </c>
      <c r="I74" s="368"/>
      <c r="J74" s="368"/>
      <c r="K74" s="368"/>
    </row>
    <row r="75" spans="1:11" hidden="1" collapsed="1">
      <c r="A75" s="374">
        <v>2</v>
      </c>
      <c r="B75" s="374">
        <v>8</v>
      </c>
      <c r="C75" s="374">
        <v>1</v>
      </c>
      <c r="D75" s="374">
        <v>1</v>
      </c>
      <c r="E75" s="374">
        <v>1</v>
      </c>
      <c r="F75" s="374">
        <v>2</v>
      </c>
      <c r="G75" s="372" t="s">
        <v>313</v>
      </c>
      <c r="H75" s="369">
        <v>49</v>
      </c>
      <c r="I75" s="368"/>
      <c r="J75" s="368"/>
      <c r="K75" s="368"/>
    </row>
    <row r="76" spans="1:11" hidden="1" collapsed="1">
      <c r="A76" s="374">
        <v>2</v>
      </c>
      <c r="B76" s="374">
        <v>8</v>
      </c>
      <c r="C76" s="374">
        <v>1</v>
      </c>
      <c r="D76" s="374">
        <v>1</v>
      </c>
      <c r="E76" s="374">
        <v>1</v>
      </c>
      <c r="F76" s="374">
        <v>3</v>
      </c>
      <c r="G76" s="370" t="s">
        <v>114</v>
      </c>
      <c r="H76" s="369">
        <v>50</v>
      </c>
      <c r="I76" s="368"/>
      <c r="J76" s="368"/>
      <c r="K76" s="368"/>
    </row>
    <row r="77" spans="1:11" hidden="1" collapsed="1">
      <c r="A77" s="374">
        <v>2</v>
      </c>
      <c r="B77" s="374">
        <v>8</v>
      </c>
      <c r="C77" s="374">
        <v>1</v>
      </c>
      <c r="D77" s="374">
        <v>2</v>
      </c>
      <c r="E77" s="374"/>
      <c r="F77" s="374"/>
      <c r="G77" s="372" t="s">
        <v>115</v>
      </c>
      <c r="H77" s="369">
        <v>51</v>
      </c>
      <c r="I77" s="368"/>
      <c r="J77" s="368"/>
      <c r="K77" s="368"/>
    </row>
    <row r="78" spans="1:11" ht="36" hidden="1" customHeight="1" collapsed="1">
      <c r="A78" s="373">
        <v>2</v>
      </c>
      <c r="B78" s="373">
        <v>9</v>
      </c>
      <c r="C78" s="373"/>
      <c r="D78" s="373"/>
      <c r="E78" s="373"/>
      <c r="F78" s="373"/>
      <c r="G78" s="364" t="s">
        <v>312</v>
      </c>
      <c r="H78" s="363">
        <v>52</v>
      </c>
      <c r="I78" s="362"/>
      <c r="J78" s="362"/>
      <c r="K78" s="362"/>
    </row>
    <row r="79" spans="1:11" ht="48" hidden="1" customHeight="1" collapsed="1">
      <c r="A79" s="365">
        <v>3</v>
      </c>
      <c r="B79" s="365"/>
      <c r="C79" s="365"/>
      <c r="D79" s="365"/>
      <c r="E79" s="365"/>
      <c r="F79" s="365"/>
      <c r="G79" s="364" t="s">
        <v>311</v>
      </c>
      <c r="H79" s="363">
        <v>53</v>
      </c>
      <c r="I79" s="362">
        <f>I80+I86+I87</f>
        <v>0</v>
      </c>
      <c r="J79" s="362">
        <f>J80+J86+J87</f>
        <v>0</v>
      </c>
      <c r="K79" s="362">
        <f>K80+K86+K87</f>
        <v>0</v>
      </c>
    </row>
    <row r="80" spans="1:11" ht="24" hidden="1" customHeight="1" collapsed="1">
      <c r="A80" s="365">
        <v>3</v>
      </c>
      <c r="B80" s="365">
        <v>1</v>
      </c>
      <c r="C80" s="365"/>
      <c r="D80" s="365"/>
      <c r="E80" s="365"/>
      <c r="F80" s="365"/>
      <c r="G80" s="364" t="s">
        <v>129</v>
      </c>
      <c r="H80" s="363">
        <v>54</v>
      </c>
      <c r="I80" s="362">
        <f>I81+I82+I83+I84+I85</f>
        <v>0</v>
      </c>
      <c r="J80" s="362">
        <f>J81+J82+J83+J84+J85</f>
        <v>0</v>
      </c>
      <c r="K80" s="362">
        <f>K81+K82+K83+K84+K85</f>
        <v>0</v>
      </c>
    </row>
    <row r="81" spans="1:11" ht="24" hidden="1" customHeight="1" collapsed="1">
      <c r="A81" s="371">
        <v>3</v>
      </c>
      <c r="B81" s="371">
        <v>1</v>
      </c>
      <c r="C81" s="371">
        <v>1</v>
      </c>
      <c r="D81" s="367"/>
      <c r="E81" s="367"/>
      <c r="F81" s="367"/>
      <c r="G81" s="372" t="s">
        <v>310</v>
      </c>
      <c r="H81" s="369">
        <v>55</v>
      </c>
      <c r="I81" s="368"/>
      <c r="J81" s="368"/>
      <c r="K81" s="368"/>
    </row>
    <row r="82" spans="1:11" hidden="1" collapsed="1">
      <c r="A82" s="371">
        <v>3</v>
      </c>
      <c r="B82" s="371">
        <v>1</v>
      </c>
      <c r="C82" s="371">
        <v>2</v>
      </c>
      <c r="D82" s="371"/>
      <c r="E82" s="367"/>
      <c r="F82" s="367"/>
      <c r="G82" s="370" t="s">
        <v>146</v>
      </c>
      <c r="H82" s="369">
        <v>56</v>
      </c>
      <c r="I82" s="368"/>
      <c r="J82" s="368"/>
      <c r="K82" s="368"/>
    </row>
    <row r="83" spans="1:11" hidden="1" collapsed="1">
      <c r="A83" s="371">
        <v>3</v>
      </c>
      <c r="B83" s="371">
        <v>1</v>
      </c>
      <c r="C83" s="371">
        <v>3</v>
      </c>
      <c r="D83" s="371"/>
      <c r="E83" s="371"/>
      <c r="F83" s="371"/>
      <c r="G83" s="370" t="s">
        <v>151</v>
      </c>
      <c r="H83" s="369">
        <v>57</v>
      </c>
      <c r="I83" s="368"/>
      <c r="J83" s="368"/>
      <c r="K83" s="368"/>
    </row>
    <row r="84" spans="1:11" ht="24" hidden="1" customHeight="1" collapsed="1">
      <c r="A84" s="371">
        <v>3</v>
      </c>
      <c r="B84" s="371">
        <v>1</v>
      </c>
      <c r="C84" s="371">
        <v>4</v>
      </c>
      <c r="D84" s="371"/>
      <c r="E84" s="371"/>
      <c r="F84" s="371"/>
      <c r="G84" s="370" t="s">
        <v>160</v>
      </c>
      <c r="H84" s="369">
        <v>58</v>
      </c>
      <c r="I84" s="368"/>
      <c r="J84" s="368"/>
      <c r="K84" s="368"/>
    </row>
    <row r="85" spans="1:11" ht="24" hidden="1" customHeight="1" collapsed="1">
      <c r="A85" s="371">
        <v>3</v>
      </c>
      <c r="B85" s="371">
        <v>1</v>
      </c>
      <c r="C85" s="371">
        <v>5</v>
      </c>
      <c r="D85" s="371"/>
      <c r="E85" s="371"/>
      <c r="F85" s="371"/>
      <c r="G85" s="370" t="s">
        <v>309</v>
      </c>
      <c r="H85" s="369">
        <v>59</v>
      </c>
      <c r="I85" s="368"/>
      <c r="J85" s="368"/>
      <c r="K85" s="368"/>
    </row>
    <row r="86" spans="1:11" ht="36" hidden="1" customHeight="1" collapsed="1">
      <c r="A86" s="367">
        <v>3</v>
      </c>
      <c r="B86" s="367">
        <v>2</v>
      </c>
      <c r="C86" s="367"/>
      <c r="D86" s="367"/>
      <c r="E86" s="367"/>
      <c r="F86" s="367"/>
      <c r="G86" s="366" t="s">
        <v>165</v>
      </c>
      <c r="H86" s="363">
        <v>60</v>
      </c>
      <c r="I86" s="362"/>
      <c r="J86" s="362"/>
      <c r="K86" s="362"/>
    </row>
    <row r="87" spans="1:11" ht="24" hidden="1" customHeight="1" collapsed="1">
      <c r="A87" s="367">
        <v>3</v>
      </c>
      <c r="B87" s="367">
        <v>3</v>
      </c>
      <c r="C87" s="367"/>
      <c r="D87" s="367"/>
      <c r="E87" s="367"/>
      <c r="F87" s="367"/>
      <c r="G87" s="366" t="s">
        <v>203</v>
      </c>
      <c r="H87" s="363">
        <v>61</v>
      </c>
      <c r="I87" s="362"/>
      <c r="J87" s="362"/>
      <c r="K87" s="362"/>
    </row>
    <row r="88" spans="1:11">
      <c r="A88" s="365"/>
      <c r="B88" s="365"/>
      <c r="C88" s="365"/>
      <c r="D88" s="365"/>
      <c r="E88" s="365"/>
      <c r="F88" s="365"/>
      <c r="G88" s="364" t="s">
        <v>308</v>
      </c>
      <c r="H88" s="363">
        <v>62</v>
      </c>
      <c r="I88" s="362">
        <f>I27+I79</f>
        <v>7127.48</v>
      </c>
      <c r="J88" s="362">
        <f>J27+J79</f>
        <v>218255.25</v>
      </c>
      <c r="K88" s="362">
        <f>K27+K79</f>
        <v>0</v>
      </c>
    </row>
    <row r="89" spans="1:11">
      <c r="A89" s="361"/>
      <c r="B89" s="361"/>
      <c r="C89" s="361"/>
      <c r="D89" s="360"/>
      <c r="E89" s="360"/>
      <c r="F89" s="360"/>
      <c r="G89" s="360"/>
      <c r="H89" s="359"/>
      <c r="I89" s="353"/>
      <c r="J89" s="353"/>
      <c r="K89" s="358"/>
    </row>
    <row r="90" spans="1:11">
      <c r="A90" s="353" t="s">
        <v>307</v>
      </c>
      <c r="B90" s="296"/>
      <c r="C90" s="296"/>
      <c r="D90" s="296"/>
      <c r="E90" s="296"/>
      <c r="F90" s="296"/>
      <c r="G90" s="296"/>
      <c r="H90" s="357"/>
      <c r="I90" s="356"/>
      <c r="J90" s="296"/>
      <c r="K90" s="296"/>
    </row>
    <row r="91" spans="1:11">
      <c r="A91" s="355" t="s">
        <v>222</v>
      </c>
      <c r="B91" s="349"/>
      <c r="C91" s="349"/>
      <c r="D91" s="349"/>
      <c r="E91" s="349"/>
      <c r="F91" s="349"/>
      <c r="G91" s="349"/>
      <c r="H91" s="347"/>
      <c r="I91" s="338"/>
      <c r="J91" s="593" t="s">
        <v>223</v>
      </c>
      <c r="K91" s="593"/>
    </row>
    <row r="92" spans="1:11">
      <c r="A92" s="595" t="s">
        <v>306</v>
      </c>
      <c r="B92" s="601"/>
      <c r="C92" s="601"/>
      <c r="D92" s="601"/>
      <c r="E92" s="601"/>
      <c r="F92" s="601"/>
      <c r="G92" s="601"/>
      <c r="H92" s="348"/>
      <c r="I92" s="346" t="s">
        <v>225</v>
      </c>
      <c r="J92" s="587" t="s">
        <v>226</v>
      </c>
      <c r="K92" s="587"/>
    </row>
    <row r="93" spans="1:11">
      <c r="A93" s="353"/>
      <c r="B93" s="353"/>
      <c r="C93" s="354"/>
      <c r="D93" s="353"/>
      <c r="E93" s="353"/>
      <c r="F93" s="602"/>
      <c r="G93" s="601"/>
      <c r="H93" s="348"/>
      <c r="I93" s="351"/>
      <c r="J93" s="350"/>
      <c r="K93" s="350"/>
    </row>
    <row r="94" spans="1:11">
      <c r="A94" s="349" t="s">
        <v>227</v>
      </c>
      <c r="B94" s="349"/>
      <c r="C94" s="349"/>
      <c r="D94" s="349"/>
      <c r="E94" s="349"/>
      <c r="F94" s="349"/>
      <c r="G94" s="349"/>
      <c r="H94" s="348"/>
      <c r="I94" s="338"/>
      <c r="J94" s="593" t="s">
        <v>228</v>
      </c>
      <c r="K94" s="593"/>
    </row>
    <row r="95" spans="1:11" ht="30.75" customHeight="1">
      <c r="A95" s="589" t="s">
        <v>229</v>
      </c>
      <c r="B95" s="590"/>
      <c r="C95" s="590"/>
      <c r="D95" s="590"/>
      <c r="E95" s="590"/>
      <c r="F95" s="590"/>
      <c r="G95" s="590"/>
      <c r="H95" s="347"/>
      <c r="I95" s="346" t="s">
        <v>225</v>
      </c>
      <c r="J95" s="587" t="s">
        <v>226</v>
      </c>
      <c r="K95" s="587"/>
    </row>
    <row r="97" spans="1:10">
      <c r="A97" s="598" t="s">
        <v>370</v>
      </c>
      <c r="B97" s="598"/>
      <c r="C97" s="598"/>
      <c r="D97" s="598"/>
      <c r="E97" s="598"/>
      <c r="F97" s="598"/>
      <c r="G97" s="598"/>
      <c r="H97" s="598"/>
      <c r="I97" s="598"/>
      <c r="J97" s="598"/>
    </row>
  </sheetData>
  <sheetProtection formatCells="0" formatColumns="0" formatRows="0" insertColumns="0" insertRows="0" insertHyperlinks="0" deleteColumns="0" deleteRows="0" sort="0" autoFilter="0" pivotTables="0"/>
  <mergeCells count="25">
    <mergeCell ref="A5:K5"/>
    <mergeCell ref="G8:K8"/>
    <mergeCell ref="A9:K9"/>
    <mergeCell ref="A97:J97"/>
    <mergeCell ref="A11:K11"/>
    <mergeCell ref="A12:K12"/>
    <mergeCell ref="A26:F26"/>
    <mergeCell ref="A92:G92"/>
    <mergeCell ref="F93:G93"/>
    <mergeCell ref="A15:K15"/>
    <mergeCell ref="A22:F25"/>
    <mergeCell ref="G22:G25"/>
    <mergeCell ref="H22:H25"/>
    <mergeCell ref="I22:K22"/>
    <mergeCell ref="J94:K94"/>
    <mergeCell ref="I23:K23"/>
    <mergeCell ref="J92:K92"/>
    <mergeCell ref="J95:K95"/>
    <mergeCell ref="A13:K13"/>
    <mergeCell ref="A95:G95"/>
    <mergeCell ref="A6:K6"/>
    <mergeCell ref="I24:I25"/>
    <mergeCell ref="J24:K24"/>
    <mergeCell ref="J91:K91"/>
    <mergeCell ref="A7:K7"/>
  </mergeCells>
  <pageMargins left="0.7" right="0.7" top="0.75" bottom="0.75" header="0.3" footer="0.3"/>
  <pageSetup paperSize="9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1B6934-1894-4E40-8D9D-10AF47276439}">
  <dimension ref="A2:H57"/>
  <sheetViews>
    <sheetView topLeftCell="A31" zoomScaleNormal="100" workbookViewId="0">
      <selection activeCell="K22" sqref="K22"/>
    </sheetView>
  </sheetViews>
  <sheetFormatPr defaultRowHeight="12.75"/>
  <cols>
    <col min="1" max="1" width="9.28515625" style="441" customWidth="1"/>
    <col min="2" max="2" width="35.85546875" style="441" customWidth="1"/>
    <col min="3" max="3" width="10.42578125" style="441" customWidth="1"/>
    <col min="4" max="4" width="8.28515625" style="441" customWidth="1"/>
    <col min="5" max="5" width="7.7109375" style="441" customWidth="1"/>
    <col min="6" max="7" width="9.42578125" style="441" customWidth="1"/>
    <col min="8" max="8" width="8.28515625" style="441" customWidth="1"/>
    <col min="9" max="16384" width="9.140625" style="441"/>
  </cols>
  <sheetData>
    <row r="2" spans="1:8">
      <c r="A2" s="468"/>
      <c r="B2" s="468"/>
      <c r="C2" s="468"/>
      <c r="D2" s="468"/>
      <c r="E2" s="611" t="s">
        <v>421</v>
      </c>
      <c r="F2" s="611"/>
      <c r="G2" s="611"/>
      <c r="H2" s="611"/>
    </row>
    <row r="3" spans="1:8">
      <c r="A3" s="470"/>
      <c r="B3" s="468"/>
      <c r="C3" s="468"/>
      <c r="D3" s="468"/>
      <c r="E3" s="611" t="s">
        <v>420</v>
      </c>
      <c r="F3" s="611"/>
      <c r="G3" s="611"/>
      <c r="H3" s="611"/>
    </row>
    <row r="4" spans="1:8">
      <c r="A4" s="468"/>
      <c r="B4" s="468"/>
      <c r="C4" s="468"/>
      <c r="D4" s="468"/>
      <c r="E4" s="611" t="s">
        <v>419</v>
      </c>
      <c r="F4" s="611"/>
      <c r="G4" s="611"/>
      <c r="H4" s="611"/>
    </row>
    <row r="5" spans="1:8">
      <c r="A5" s="468"/>
      <c r="B5" s="468"/>
      <c r="C5" s="468"/>
      <c r="D5" s="468"/>
      <c r="E5" s="611" t="s">
        <v>418</v>
      </c>
      <c r="F5" s="611"/>
      <c r="G5" s="611"/>
      <c r="H5" s="611"/>
    </row>
    <row r="6" spans="1:8">
      <c r="A6" s="468"/>
      <c r="B6" s="468"/>
      <c r="C6" s="468"/>
      <c r="D6" s="468"/>
      <c r="E6" s="611" t="s">
        <v>417</v>
      </c>
      <c r="F6" s="611"/>
      <c r="G6" s="611"/>
      <c r="H6" s="611"/>
    </row>
    <row r="7" spans="1:8">
      <c r="A7" s="468"/>
      <c r="B7" s="468"/>
      <c r="C7" s="468"/>
      <c r="D7" s="468"/>
      <c r="E7" s="468"/>
      <c r="F7" s="471"/>
      <c r="G7" s="471"/>
      <c r="H7" s="471"/>
    </row>
    <row r="8" spans="1:8" ht="15.75">
      <c r="A8" s="468"/>
      <c r="B8" s="473" t="s">
        <v>416</v>
      </c>
      <c r="C8" s="472"/>
      <c r="D8" s="472"/>
      <c r="E8" s="468"/>
      <c r="F8" s="468"/>
      <c r="G8" s="468"/>
      <c r="H8" s="468"/>
    </row>
    <row r="9" spans="1:8">
      <c r="A9" s="623" t="s">
        <v>276</v>
      </c>
      <c r="B9" s="623"/>
      <c r="C9" s="623"/>
      <c r="D9" s="623"/>
      <c r="E9" s="469"/>
      <c r="F9" s="469"/>
      <c r="G9" s="469"/>
      <c r="H9" s="469"/>
    </row>
    <row r="10" spans="1:8">
      <c r="A10" s="468"/>
      <c r="B10" s="468"/>
      <c r="C10" s="468"/>
      <c r="D10" s="468"/>
      <c r="E10" s="468"/>
      <c r="F10" s="468"/>
      <c r="G10" s="468"/>
      <c r="H10" s="468"/>
    </row>
    <row r="11" spans="1:8" ht="15" customHeight="1">
      <c r="A11" s="624" t="s">
        <v>422</v>
      </c>
      <c r="B11" s="624"/>
      <c r="C11" s="624"/>
      <c r="D11" s="624"/>
      <c r="E11" s="624"/>
      <c r="F11" s="624"/>
      <c r="G11" s="624"/>
      <c r="H11" s="624"/>
    </row>
    <row r="12" spans="1:8">
      <c r="A12" s="468"/>
      <c r="B12" s="470"/>
      <c r="C12" s="470"/>
      <c r="D12" s="470"/>
      <c r="E12" s="470"/>
      <c r="F12" s="470"/>
      <c r="G12" s="470"/>
      <c r="H12" s="470"/>
    </row>
    <row r="13" spans="1:8">
      <c r="F13" s="625" t="s">
        <v>415</v>
      </c>
      <c r="G13" s="626"/>
      <c r="H13" s="626"/>
    </row>
    <row r="14" spans="1:8">
      <c r="C14" s="627"/>
      <c r="D14" s="627"/>
      <c r="E14" s="627"/>
      <c r="F14" s="451"/>
      <c r="G14" s="628" t="s">
        <v>414</v>
      </c>
      <c r="H14" s="628"/>
    </row>
    <row r="15" spans="1:8" ht="12.75" customHeight="1">
      <c r="A15" s="614" t="s">
        <v>25</v>
      </c>
      <c r="B15" s="614" t="s">
        <v>26</v>
      </c>
      <c r="C15" s="617" t="s">
        <v>413</v>
      </c>
      <c r="D15" s="620" t="s">
        <v>334</v>
      </c>
      <c r="E15" s="620"/>
      <c r="F15" s="620"/>
      <c r="G15" s="620"/>
      <c r="H15" s="620"/>
    </row>
    <row r="16" spans="1:8" ht="12.75" customHeight="1">
      <c r="A16" s="615"/>
      <c r="B16" s="615"/>
      <c r="C16" s="618"/>
      <c r="D16" s="621" t="s">
        <v>412</v>
      </c>
      <c r="E16" s="621" t="s">
        <v>411</v>
      </c>
      <c r="F16" s="621" t="s">
        <v>410</v>
      </c>
      <c r="G16" s="621" t="s">
        <v>409</v>
      </c>
      <c r="H16" s="621" t="s">
        <v>408</v>
      </c>
    </row>
    <row r="17" spans="1:8">
      <c r="A17" s="615"/>
      <c r="B17" s="615"/>
      <c r="C17" s="618"/>
      <c r="D17" s="621"/>
      <c r="E17" s="621"/>
      <c r="F17" s="621"/>
      <c r="G17" s="621"/>
      <c r="H17" s="622"/>
    </row>
    <row r="18" spans="1:8" ht="40.5" customHeight="1">
      <c r="A18" s="615"/>
      <c r="B18" s="615"/>
      <c r="C18" s="618"/>
      <c r="D18" s="621"/>
      <c r="E18" s="621"/>
      <c r="F18" s="621"/>
      <c r="G18" s="621"/>
      <c r="H18" s="622"/>
    </row>
    <row r="19" spans="1:8" ht="16.899999999999999" customHeight="1">
      <c r="A19" s="616"/>
      <c r="B19" s="616"/>
      <c r="C19" s="619"/>
      <c r="D19" s="474" t="s">
        <v>238</v>
      </c>
      <c r="E19" s="474" t="s">
        <v>254</v>
      </c>
      <c r="F19" s="474" t="s">
        <v>250</v>
      </c>
      <c r="G19" s="474" t="s">
        <v>256</v>
      </c>
      <c r="H19" s="475" t="s">
        <v>407</v>
      </c>
    </row>
    <row r="20" spans="1:8" ht="14.1" customHeight="1">
      <c r="A20" s="445" t="s">
        <v>406</v>
      </c>
      <c r="B20" s="444" t="s">
        <v>38</v>
      </c>
      <c r="C20" s="442">
        <f t="shared" ref="C20:C35" si="0">(D20+E20+F20+G20+H20)</f>
        <v>187859.28</v>
      </c>
      <c r="D20" s="446">
        <v>53665.69</v>
      </c>
      <c r="E20" s="446"/>
      <c r="F20" s="446">
        <v>132863.59</v>
      </c>
      <c r="G20" s="446">
        <v>1330</v>
      </c>
      <c r="H20" s="446"/>
    </row>
    <row r="21" spans="1:8" ht="14.1" customHeight="1">
      <c r="A21" s="445"/>
      <c r="B21" s="444" t="s">
        <v>383</v>
      </c>
      <c r="C21" s="442">
        <f t="shared" si="0"/>
        <v>0</v>
      </c>
      <c r="D21" s="446"/>
      <c r="E21" s="446"/>
      <c r="F21" s="446"/>
      <c r="G21" s="446"/>
      <c r="H21" s="446"/>
    </row>
    <row r="22" spans="1:8" ht="14.1" customHeight="1">
      <c r="A22" s="445"/>
      <c r="B22" s="444" t="s">
        <v>405</v>
      </c>
      <c r="C22" s="442">
        <f t="shared" si="0"/>
        <v>30761.969999999998</v>
      </c>
      <c r="D22" s="446">
        <v>5050.59</v>
      </c>
      <c r="E22" s="446"/>
      <c r="F22" s="446">
        <v>25614.53</v>
      </c>
      <c r="G22" s="446">
        <v>96.85</v>
      </c>
      <c r="H22" s="446"/>
    </row>
    <row r="23" spans="1:8" ht="14.1" customHeight="1">
      <c r="A23" s="445" t="s">
        <v>404</v>
      </c>
      <c r="B23" s="444" t="s">
        <v>403</v>
      </c>
      <c r="C23" s="442">
        <f t="shared" si="0"/>
        <v>2941.12</v>
      </c>
      <c r="D23" s="446">
        <v>802.6</v>
      </c>
      <c r="E23" s="446"/>
      <c r="F23" s="446">
        <v>2085.71</v>
      </c>
      <c r="G23" s="446">
        <v>52.81</v>
      </c>
      <c r="H23" s="446"/>
    </row>
    <row r="24" spans="1:8" ht="14.1" customHeight="1">
      <c r="A24" s="445" t="s">
        <v>402</v>
      </c>
      <c r="B24" s="444" t="s">
        <v>401</v>
      </c>
      <c r="C24" s="442">
        <f t="shared" si="0"/>
        <v>22606.79</v>
      </c>
      <c r="D24" s="449">
        <f>(D25+D26+D27+D28+D29+D30+D31+D32+D33+D34+D35+D41+D42+D43)</f>
        <v>7902.4599999999991</v>
      </c>
      <c r="E24" s="449">
        <f>(E25+E26+E27+E28+E29+E30+E31+E32+E33+E34+E35+E41+E42+E43)</f>
        <v>0</v>
      </c>
      <c r="F24" s="449">
        <f>(F25+F26+F27+F28+F29+F30+F31+F32+F33+F34+F35+F41+F42+F43)</f>
        <v>1421.81</v>
      </c>
      <c r="G24" s="449">
        <f>(G25+G26+G27+G28+G29+G30+G31+G32+G33+G34+G35+G41+G42+G43)</f>
        <v>13282.52</v>
      </c>
      <c r="H24" s="449">
        <f>(H25+H26+H27+H28+H29+H30+H31+H32+H33+H34+H35+H41+H42+H43)</f>
        <v>0</v>
      </c>
    </row>
    <row r="25" spans="1:8" ht="14.1" customHeight="1">
      <c r="A25" s="445" t="s">
        <v>400</v>
      </c>
      <c r="B25" s="448" t="s">
        <v>43</v>
      </c>
      <c r="C25" s="442">
        <f t="shared" si="0"/>
        <v>13090.92</v>
      </c>
      <c r="D25" s="446"/>
      <c r="E25" s="446"/>
      <c r="F25" s="446"/>
      <c r="G25" s="446">
        <v>13090.92</v>
      </c>
      <c r="H25" s="446"/>
    </row>
    <row r="26" spans="1:8" ht="14.1" customHeight="1">
      <c r="A26" s="445" t="s">
        <v>399</v>
      </c>
      <c r="B26" s="448" t="s">
        <v>398</v>
      </c>
      <c r="C26" s="442">
        <f t="shared" si="0"/>
        <v>0</v>
      </c>
      <c r="D26" s="446"/>
      <c r="E26" s="446"/>
      <c r="F26" s="446"/>
      <c r="G26" s="446"/>
      <c r="H26" s="446"/>
    </row>
    <row r="27" spans="1:8" ht="14.1" customHeight="1">
      <c r="A27" s="445" t="s">
        <v>397</v>
      </c>
      <c r="B27" s="448" t="s">
        <v>396</v>
      </c>
      <c r="C27" s="442">
        <f t="shared" si="0"/>
        <v>129.64999999999998</v>
      </c>
      <c r="D27" s="446">
        <f>72.6+57.05</f>
        <v>129.64999999999998</v>
      </c>
      <c r="E27" s="446"/>
      <c r="F27" s="446"/>
      <c r="G27" s="446"/>
      <c r="H27" s="446"/>
    </row>
    <row r="28" spans="1:8" ht="14.1" customHeight="1">
      <c r="A28" s="445" t="s">
        <v>395</v>
      </c>
      <c r="B28" s="448" t="s">
        <v>394</v>
      </c>
      <c r="C28" s="442">
        <f t="shared" si="0"/>
        <v>134.01</v>
      </c>
      <c r="D28" s="446">
        <f>105.21+28.8</f>
        <v>134.01</v>
      </c>
      <c r="E28" s="446"/>
      <c r="F28" s="446"/>
      <c r="G28" s="446"/>
      <c r="H28" s="446"/>
    </row>
    <row r="29" spans="1:8" ht="14.1" customHeight="1">
      <c r="A29" s="445" t="s">
        <v>393</v>
      </c>
      <c r="B29" s="448" t="s">
        <v>392</v>
      </c>
      <c r="C29" s="442">
        <f t="shared" si="0"/>
        <v>0</v>
      </c>
      <c r="D29" s="446"/>
      <c r="E29" s="446"/>
      <c r="F29" s="446"/>
      <c r="G29" s="446"/>
      <c r="H29" s="446"/>
    </row>
    <row r="30" spans="1:8" ht="14.1" customHeight="1">
      <c r="A30" s="445" t="s">
        <v>391</v>
      </c>
      <c r="B30" s="448" t="s">
        <v>48</v>
      </c>
      <c r="C30" s="442">
        <f t="shared" si="0"/>
        <v>0</v>
      </c>
      <c r="D30" s="446"/>
      <c r="E30" s="446"/>
      <c r="F30" s="446"/>
      <c r="G30" s="446"/>
      <c r="H30" s="446"/>
    </row>
    <row r="31" spans="1:8" ht="14.1" customHeight="1">
      <c r="A31" s="445" t="s">
        <v>390</v>
      </c>
      <c r="B31" s="448" t="s">
        <v>49</v>
      </c>
      <c r="C31" s="442">
        <f t="shared" si="0"/>
        <v>0</v>
      </c>
      <c r="D31" s="446"/>
      <c r="E31" s="446"/>
      <c r="F31" s="446"/>
      <c r="G31" s="446"/>
      <c r="H31" s="446"/>
    </row>
    <row r="32" spans="1:8" ht="14.1" customHeight="1">
      <c r="A32" s="445" t="s">
        <v>389</v>
      </c>
      <c r="B32" s="450" t="s">
        <v>388</v>
      </c>
      <c r="C32" s="442">
        <f t="shared" si="0"/>
        <v>0</v>
      </c>
      <c r="D32" s="446"/>
      <c r="E32" s="446"/>
      <c r="F32" s="446"/>
      <c r="G32" s="446"/>
      <c r="H32" s="446"/>
    </row>
    <row r="33" spans="1:8" ht="14.1" customHeight="1">
      <c r="A33" s="445" t="s">
        <v>387</v>
      </c>
      <c r="B33" s="448" t="s">
        <v>386</v>
      </c>
      <c r="C33" s="442">
        <f t="shared" si="0"/>
        <v>0</v>
      </c>
      <c r="D33" s="446"/>
      <c r="E33" s="446"/>
      <c r="F33" s="446"/>
      <c r="G33" s="446"/>
      <c r="H33" s="446"/>
    </row>
    <row r="34" spans="1:8" ht="14.1" customHeight="1">
      <c r="A34" s="445" t="s">
        <v>385</v>
      </c>
      <c r="B34" s="448" t="s">
        <v>52</v>
      </c>
      <c r="C34" s="442">
        <f t="shared" si="0"/>
        <v>711.32</v>
      </c>
      <c r="D34" s="446"/>
      <c r="E34" s="446"/>
      <c r="F34" s="446">
        <v>711.32</v>
      </c>
      <c r="G34" s="446"/>
      <c r="H34" s="446"/>
    </row>
    <row r="35" spans="1:8" ht="14.1" customHeight="1">
      <c r="A35" s="445" t="s">
        <v>384</v>
      </c>
      <c r="B35" s="448" t="s">
        <v>54</v>
      </c>
      <c r="C35" s="442">
        <f t="shared" si="0"/>
        <v>6943.1799999999994</v>
      </c>
      <c r="D35" s="449">
        <f>D37+D38+D39+D40</f>
        <v>6943.1799999999994</v>
      </c>
      <c r="E35" s="449">
        <f>(E37+E38+E39+E40)</f>
        <v>0</v>
      </c>
      <c r="F35" s="449">
        <f>(F37+F38+F39+F40)</f>
        <v>0</v>
      </c>
      <c r="G35" s="449">
        <f>(G37+G38+G39+G40)</f>
        <v>0</v>
      </c>
      <c r="H35" s="449">
        <f>(H37+H38+H39+H40)</f>
        <v>0</v>
      </c>
    </row>
    <row r="36" spans="1:8" ht="14.1" customHeight="1">
      <c r="A36" s="445"/>
      <c r="B36" s="444" t="s">
        <v>383</v>
      </c>
      <c r="C36" s="442"/>
      <c r="D36" s="449"/>
      <c r="E36" s="446"/>
      <c r="F36" s="446"/>
      <c r="G36" s="446"/>
      <c r="H36" s="446"/>
    </row>
    <row r="37" spans="1:8" ht="14.1" customHeight="1">
      <c r="A37" s="445"/>
      <c r="B37" s="448" t="s">
        <v>382</v>
      </c>
      <c r="C37" s="442">
        <f t="shared" ref="C37:C48" si="1">(D37+E37+F37+G37+H37)</f>
        <v>6377.41</v>
      </c>
      <c r="D37" s="449">
        <f>6377.41</f>
        <v>6377.41</v>
      </c>
      <c r="E37" s="446"/>
      <c r="F37" s="446"/>
      <c r="G37" s="446"/>
      <c r="H37" s="446"/>
    </row>
    <row r="38" spans="1:8" ht="14.1" customHeight="1">
      <c r="A38" s="445"/>
      <c r="B38" s="448" t="s">
        <v>381</v>
      </c>
      <c r="C38" s="442">
        <f t="shared" si="1"/>
        <v>0</v>
      </c>
      <c r="D38" s="449"/>
      <c r="E38" s="446"/>
      <c r="F38" s="446"/>
      <c r="G38" s="446"/>
      <c r="H38" s="446"/>
    </row>
    <row r="39" spans="1:8" ht="14.1" customHeight="1">
      <c r="A39" s="445"/>
      <c r="B39" s="448" t="s">
        <v>380</v>
      </c>
      <c r="C39" s="442">
        <f t="shared" si="1"/>
        <v>517.37</v>
      </c>
      <c r="D39" s="449">
        <f>517.37</f>
        <v>517.37</v>
      </c>
      <c r="E39" s="446"/>
      <c r="F39" s="446"/>
      <c r="G39" s="446"/>
      <c r="H39" s="446"/>
    </row>
    <row r="40" spans="1:8" ht="14.1" customHeight="1">
      <c r="A40" s="445"/>
      <c r="B40" s="448" t="s">
        <v>379</v>
      </c>
      <c r="C40" s="442">
        <f t="shared" si="1"/>
        <v>48.4</v>
      </c>
      <c r="D40" s="449">
        <f>48.4</f>
        <v>48.4</v>
      </c>
      <c r="E40" s="446"/>
      <c r="F40" s="446"/>
      <c r="G40" s="446"/>
      <c r="H40" s="446"/>
    </row>
    <row r="41" spans="1:8" ht="23.25" customHeight="1">
      <c r="A41" s="445" t="s">
        <v>378</v>
      </c>
      <c r="B41" s="448" t="s">
        <v>55</v>
      </c>
      <c r="C41" s="442">
        <f t="shared" si="1"/>
        <v>710.49</v>
      </c>
      <c r="D41" s="446"/>
      <c r="E41" s="446"/>
      <c r="F41" s="446">
        <v>710.49</v>
      </c>
      <c r="G41" s="446"/>
      <c r="H41" s="446"/>
    </row>
    <row r="42" spans="1:8" ht="14.1" customHeight="1">
      <c r="A42" s="445" t="s">
        <v>377</v>
      </c>
      <c r="B42" s="448" t="s">
        <v>56</v>
      </c>
      <c r="C42" s="442">
        <f t="shared" si="1"/>
        <v>0</v>
      </c>
      <c r="D42" s="446"/>
      <c r="E42" s="446"/>
      <c r="F42" s="446"/>
      <c r="G42" s="446"/>
      <c r="H42" s="446"/>
    </row>
    <row r="43" spans="1:8" ht="14.1" customHeight="1">
      <c r="A43" s="445" t="s">
        <v>376</v>
      </c>
      <c r="B43" s="448" t="s">
        <v>57</v>
      </c>
      <c r="C43" s="442">
        <f t="shared" si="1"/>
        <v>887.22</v>
      </c>
      <c r="D43" s="449">
        <f>40.1+509+136.72+9.8</f>
        <v>695.62</v>
      </c>
      <c r="E43" s="449"/>
      <c r="F43" s="449"/>
      <c r="G43" s="449">
        <v>191.6</v>
      </c>
      <c r="H43" s="449"/>
    </row>
    <row r="44" spans="1:8" ht="14.1" customHeight="1">
      <c r="A44" s="445"/>
      <c r="B44" s="444" t="s">
        <v>375</v>
      </c>
      <c r="C44" s="442">
        <f t="shared" si="1"/>
        <v>0</v>
      </c>
      <c r="D44" s="446"/>
      <c r="E44" s="446"/>
      <c r="F44" s="446"/>
      <c r="G44" s="446"/>
      <c r="H44" s="446"/>
    </row>
    <row r="45" spans="1:8" ht="14.1" customHeight="1">
      <c r="A45" s="445" t="s">
        <v>374</v>
      </c>
      <c r="B45" s="447" t="s">
        <v>317</v>
      </c>
      <c r="C45" s="442">
        <f t="shared" si="1"/>
        <v>1819.99</v>
      </c>
      <c r="D45" s="446">
        <f>1808.95+11.04</f>
        <v>1819.99</v>
      </c>
      <c r="E45" s="446"/>
      <c r="F45" s="446"/>
      <c r="G45" s="446"/>
      <c r="H45" s="446"/>
    </row>
    <row r="46" spans="1:8" ht="14.1" customHeight="1">
      <c r="A46" s="445" t="s">
        <v>424</v>
      </c>
      <c r="B46" s="444" t="s">
        <v>108</v>
      </c>
      <c r="C46" s="442">
        <f t="shared" si="1"/>
        <v>3028.0699999999997</v>
      </c>
      <c r="D46" s="446">
        <v>1379.23</v>
      </c>
      <c r="E46" s="446"/>
      <c r="F46" s="446">
        <v>1648.84</v>
      </c>
      <c r="G46" s="446"/>
      <c r="H46" s="446"/>
    </row>
    <row r="47" spans="1:8" ht="14.1" customHeight="1">
      <c r="A47" s="445"/>
      <c r="B47" s="444"/>
      <c r="C47" s="442">
        <f t="shared" si="1"/>
        <v>0</v>
      </c>
      <c r="D47" s="446"/>
      <c r="E47" s="446"/>
      <c r="F47" s="446"/>
      <c r="G47" s="446"/>
      <c r="H47" s="446"/>
    </row>
    <row r="48" spans="1:8" ht="17.25" customHeight="1">
      <c r="A48" s="443"/>
      <c r="B48" s="476" t="s">
        <v>373</v>
      </c>
      <c r="C48" s="442">
        <f t="shared" si="1"/>
        <v>218255.24999999997</v>
      </c>
      <c r="D48" s="442">
        <f>(D20+D23+D24+D44+D46+D47+D45)</f>
        <v>65569.97</v>
      </c>
      <c r="E48" s="442">
        <f>(E20+E23+E24+E44+E46+E47+E45)</f>
        <v>0</v>
      </c>
      <c r="F48" s="442">
        <f>(F20+F23+F24+F44+F46+F47+F45)</f>
        <v>138019.94999999998</v>
      </c>
      <c r="G48" s="442">
        <f>(G20+G23+G24+G44+G46+G47+G45)</f>
        <v>14665.33</v>
      </c>
      <c r="H48" s="442">
        <f>(H20+H23+H24+H44+H46+H47+H45)</f>
        <v>0</v>
      </c>
    </row>
    <row r="50" spans="1:8">
      <c r="A50" s="468" t="s">
        <v>222</v>
      </c>
      <c r="B50" s="468"/>
      <c r="C50" s="608"/>
      <c r="D50" s="608"/>
      <c r="E50" s="468"/>
      <c r="F50" s="608" t="s">
        <v>223</v>
      </c>
      <c r="G50" s="608"/>
      <c r="H50" s="608"/>
    </row>
    <row r="51" spans="1:8">
      <c r="A51" s="468"/>
      <c r="B51" s="468"/>
      <c r="C51" s="609" t="s">
        <v>372</v>
      </c>
      <c r="D51" s="609"/>
      <c r="E51" s="610" t="s">
        <v>371</v>
      </c>
      <c r="F51" s="610"/>
      <c r="G51" s="610"/>
      <c r="H51" s="610"/>
    </row>
    <row r="52" spans="1:8">
      <c r="A52" s="468"/>
      <c r="B52" s="468"/>
      <c r="C52" s="469"/>
      <c r="D52" s="469"/>
      <c r="E52" s="469"/>
      <c r="F52" s="469"/>
      <c r="G52" s="469"/>
      <c r="H52" s="469"/>
    </row>
    <row r="53" spans="1:8" ht="27" customHeight="1">
      <c r="A53" s="612" t="s">
        <v>423</v>
      </c>
      <c r="B53" s="612"/>
      <c r="C53" s="608"/>
      <c r="D53" s="608"/>
      <c r="E53" s="468"/>
      <c r="F53" s="608" t="s">
        <v>228</v>
      </c>
      <c r="G53" s="608"/>
      <c r="H53" s="608"/>
    </row>
    <row r="54" spans="1:8">
      <c r="A54" s="468"/>
      <c r="B54" s="468"/>
      <c r="C54" s="609" t="s">
        <v>372</v>
      </c>
      <c r="D54" s="609"/>
      <c r="E54" s="610" t="s">
        <v>371</v>
      </c>
      <c r="F54" s="610"/>
      <c r="G54" s="610"/>
      <c r="H54" s="610"/>
    </row>
    <row r="55" spans="1:8">
      <c r="A55" s="468"/>
      <c r="B55" s="468"/>
      <c r="C55" s="469"/>
      <c r="D55" s="469"/>
      <c r="E55" s="469"/>
      <c r="F55" s="469"/>
      <c r="G55" s="613"/>
      <c r="H55" s="613"/>
    </row>
    <row r="56" spans="1:8">
      <c r="A56" s="468"/>
      <c r="B56" s="468"/>
      <c r="C56" s="468"/>
      <c r="D56" s="468"/>
      <c r="E56" s="468"/>
      <c r="F56" s="468"/>
      <c r="G56" s="468"/>
      <c r="H56" s="468"/>
    </row>
    <row r="57" spans="1:8">
      <c r="A57" s="611" t="s">
        <v>370</v>
      </c>
      <c r="B57" s="611"/>
      <c r="C57" s="611"/>
      <c r="D57" s="611"/>
      <c r="E57" s="611"/>
      <c r="F57" s="611"/>
      <c r="G57" s="468"/>
      <c r="H57" s="468"/>
    </row>
  </sheetData>
  <mergeCells count="30">
    <mergeCell ref="E2:H2"/>
    <mergeCell ref="E3:H3"/>
    <mergeCell ref="E4:H4"/>
    <mergeCell ref="E5:H5"/>
    <mergeCell ref="E6:H6"/>
    <mergeCell ref="A9:D9"/>
    <mergeCell ref="A11:H11"/>
    <mergeCell ref="F13:H13"/>
    <mergeCell ref="C14:E14"/>
    <mergeCell ref="G14:H14"/>
    <mergeCell ref="A15:A19"/>
    <mergeCell ref="B15:B19"/>
    <mergeCell ref="C15:C19"/>
    <mergeCell ref="D15:H15"/>
    <mergeCell ref="D16:D18"/>
    <mergeCell ref="E16:E18"/>
    <mergeCell ref="F16:F18"/>
    <mergeCell ref="G16:G18"/>
    <mergeCell ref="H16:H18"/>
    <mergeCell ref="C50:D50"/>
    <mergeCell ref="F50:H50"/>
    <mergeCell ref="C51:D51"/>
    <mergeCell ref="E51:H51"/>
    <mergeCell ref="A57:F57"/>
    <mergeCell ref="A53:B53"/>
    <mergeCell ref="C53:D53"/>
    <mergeCell ref="F53:H53"/>
    <mergeCell ref="C54:D54"/>
    <mergeCell ref="E54:H54"/>
    <mergeCell ref="G55:H55"/>
  </mergeCells>
  <pageMargins left="0.39370078740157483" right="0.19685039370078741" top="0.19685039370078741" bottom="0.19685039370078741" header="0.31496062992125984" footer="0.31496062992125984"/>
  <pageSetup paperSize="9" scale="97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4D8D8A-8B21-4495-8C19-5B83609E95DD}">
  <dimension ref="A1:R54"/>
  <sheetViews>
    <sheetView zoomScaleNormal="100" workbookViewId="0">
      <selection activeCell="D22" sqref="D22:H26"/>
    </sheetView>
  </sheetViews>
  <sheetFormatPr defaultRowHeight="12.75"/>
  <cols>
    <col min="1" max="1" width="9.140625" style="397"/>
    <col min="2" max="2" width="21.85546875" style="397" customWidth="1"/>
    <col min="3" max="3" width="28.85546875" style="397" customWidth="1"/>
    <col min="4" max="4" width="14.42578125" style="397" customWidth="1"/>
    <col min="5" max="5" width="16.85546875" style="397" customWidth="1"/>
    <col min="6" max="6" width="12.140625" style="397" customWidth="1"/>
    <col min="7" max="7" width="14.5703125" style="397" customWidth="1"/>
    <col min="8" max="8" width="13.28515625" style="397" customWidth="1"/>
    <col min="9" max="16384" width="9.140625" style="397"/>
  </cols>
  <sheetData>
    <row r="1" spans="1:18" ht="21" customHeight="1">
      <c r="A1" s="394"/>
      <c r="B1" s="395"/>
      <c r="C1" s="396"/>
      <c r="D1" s="396"/>
      <c r="E1" s="396"/>
      <c r="F1" s="396"/>
      <c r="G1" s="395"/>
      <c r="H1" s="633" t="s">
        <v>347</v>
      </c>
      <c r="I1" s="634"/>
      <c r="J1" s="395"/>
      <c r="K1" s="395"/>
      <c r="L1" s="395"/>
      <c r="M1" s="395"/>
      <c r="N1" s="395"/>
      <c r="O1" s="395"/>
      <c r="P1" s="395"/>
      <c r="Q1" s="395"/>
      <c r="R1" s="395"/>
    </row>
    <row r="2" spans="1:18" ht="27" customHeight="1">
      <c r="A2" s="394"/>
      <c r="B2" s="395"/>
      <c r="C2" s="396"/>
      <c r="D2" s="398"/>
      <c r="E2" s="398"/>
      <c r="F2" s="635" t="s">
        <v>348</v>
      </c>
      <c r="G2" s="634"/>
      <c r="H2" s="634"/>
      <c r="I2" s="634"/>
      <c r="J2" s="399"/>
      <c r="K2" s="399"/>
      <c r="L2" s="395"/>
      <c r="M2" s="395"/>
      <c r="N2" s="395"/>
      <c r="O2" s="395"/>
      <c r="P2" s="395"/>
      <c r="Q2" s="395"/>
      <c r="R2" s="395"/>
    </row>
    <row r="3" spans="1:18" ht="15">
      <c r="A3" s="394"/>
      <c r="B3" s="395"/>
      <c r="C3" s="396"/>
      <c r="D3" s="398"/>
      <c r="E3" s="398"/>
      <c r="F3" s="635" t="s">
        <v>349</v>
      </c>
      <c r="G3" s="636"/>
      <c r="H3" s="636"/>
      <c r="I3" s="399"/>
      <c r="J3" s="399"/>
      <c r="K3" s="399"/>
      <c r="L3" s="395"/>
      <c r="M3" s="395"/>
      <c r="N3" s="395"/>
      <c r="O3" s="395"/>
      <c r="P3" s="395"/>
      <c r="Q3" s="395"/>
      <c r="R3" s="395"/>
    </row>
    <row r="4" spans="1:18" ht="15">
      <c r="A4" s="394"/>
      <c r="B4" s="395"/>
      <c r="C4" s="396"/>
      <c r="D4" s="398"/>
      <c r="E4" s="398"/>
      <c r="F4" s="635" t="s">
        <v>350</v>
      </c>
      <c r="G4" s="636"/>
      <c r="H4" s="636"/>
      <c r="I4" s="399"/>
      <c r="J4" s="399"/>
      <c r="K4" s="399"/>
      <c r="L4" s="395"/>
      <c r="M4" s="395"/>
      <c r="N4" s="395"/>
      <c r="O4" s="395"/>
      <c r="P4" s="395"/>
      <c r="Q4" s="395"/>
      <c r="R4" s="395"/>
    </row>
    <row r="5" spans="1:18" ht="15">
      <c r="A5" s="394"/>
      <c r="B5" s="395"/>
      <c r="C5" s="396"/>
      <c r="D5" s="398"/>
      <c r="E5" s="398"/>
      <c r="F5" s="398" t="s">
        <v>351</v>
      </c>
      <c r="G5" s="398"/>
      <c r="H5" s="398"/>
      <c r="I5" s="398"/>
      <c r="J5" s="399"/>
      <c r="K5" s="399"/>
      <c r="L5" s="395"/>
      <c r="M5" s="395"/>
      <c r="N5" s="395"/>
      <c r="O5" s="395"/>
      <c r="P5" s="395"/>
      <c r="Q5" s="395"/>
      <c r="R5" s="395"/>
    </row>
    <row r="6" spans="1:18">
      <c r="A6" s="394"/>
      <c r="B6" s="395"/>
      <c r="C6" s="637" t="s">
        <v>352</v>
      </c>
      <c r="D6" s="637"/>
      <c r="E6" s="637"/>
      <c r="F6" s="637"/>
      <c r="G6" s="637"/>
      <c r="H6" s="637"/>
      <c r="I6" s="400"/>
      <c r="J6" s="401"/>
      <c r="K6" s="398"/>
      <c r="L6" s="395"/>
      <c r="M6" s="395"/>
      <c r="N6" s="395"/>
      <c r="O6" s="395"/>
      <c r="P6" s="395"/>
      <c r="Q6" s="395"/>
      <c r="R6" s="395"/>
    </row>
    <row r="7" spans="1:18">
      <c r="A7" s="394"/>
      <c r="B7" s="402"/>
      <c r="C7" s="400"/>
      <c r="D7" s="400"/>
      <c r="E7" s="400"/>
      <c r="F7" s="400"/>
      <c r="G7" s="400"/>
      <c r="H7" s="400"/>
      <c r="I7" s="402"/>
      <c r="J7" s="402"/>
      <c r="K7" s="402"/>
      <c r="L7" s="395"/>
      <c r="M7" s="395"/>
      <c r="N7" s="395"/>
      <c r="O7" s="395"/>
      <c r="P7" s="395"/>
      <c r="Q7" s="395"/>
      <c r="R7" s="395"/>
    </row>
    <row r="8" spans="1:18" ht="15" customHeight="1">
      <c r="A8" s="394"/>
      <c r="B8" s="402"/>
      <c r="C8" s="403"/>
      <c r="D8" s="642" t="s">
        <v>277</v>
      </c>
      <c r="E8" s="642"/>
      <c r="F8" s="642"/>
      <c r="G8" s="642"/>
      <c r="H8" s="403"/>
      <c r="I8" s="402"/>
      <c r="J8" s="402"/>
      <c r="K8" s="402"/>
      <c r="L8" s="395"/>
      <c r="M8" s="395"/>
      <c r="N8" s="398"/>
      <c r="O8" s="398"/>
      <c r="P8" s="398"/>
      <c r="Q8" s="398"/>
      <c r="R8" s="398"/>
    </row>
    <row r="9" spans="1:18" ht="15.75">
      <c r="A9" s="394"/>
      <c r="B9" s="395"/>
      <c r="C9" s="638" t="s">
        <v>353</v>
      </c>
      <c r="D9" s="638"/>
      <c r="E9" s="638"/>
      <c r="F9" s="638"/>
      <c r="G9" s="638"/>
      <c r="H9" s="638"/>
      <c r="I9" s="404"/>
      <c r="J9" s="404"/>
      <c r="K9" s="404"/>
      <c r="L9" s="404"/>
      <c r="M9" s="404"/>
      <c r="N9" s="404"/>
      <c r="O9" s="404"/>
      <c r="P9" s="404"/>
      <c r="Q9" s="404"/>
      <c r="R9" s="404"/>
    </row>
    <row r="10" spans="1:18" ht="15.75">
      <c r="A10" s="394"/>
      <c r="B10" s="647" t="s">
        <v>354</v>
      </c>
      <c r="C10" s="647"/>
      <c r="D10" s="647"/>
      <c r="E10" s="647"/>
      <c r="F10" s="647"/>
      <c r="G10" s="647"/>
      <c r="H10" s="647"/>
      <c r="I10" s="405"/>
      <c r="J10" s="405"/>
      <c r="K10" s="405" t="s">
        <v>355</v>
      </c>
      <c r="L10" s="406"/>
      <c r="M10" s="406"/>
      <c r="N10" s="406"/>
      <c r="O10" s="406"/>
      <c r="P10" s="406"/>
      <c r="Q10" s="406"/>
      <c r="R10" s="406"/>
    </row>
    <row r="11" spans="1:18" ht="13.5" customHeight="1">
      <c r="A11" s="394"/>
      <c r="B11" s="395"/>
      <c r="C11" s="400"/>
      <c r="D11" s="400"/>
      <c r="E11" s="407"/>
      <c r="F11" s="407"/>
      <c r="G11" s="395"/>
      <c r="H11" s="395"/>
      <c r="I11" s="395"/>
      <c r="J11" s="395"/>
      <c r="K11" s="395"/>
      <c r="L11" s="395"/>
      <c r="M11" s="395"/>
      <c r="N11" s="395"/>
      <c r="O11" s="395"/>
      <c r="P11" s="395"/>
      <c r="Q11" s="395"/>
      <c r="R11" s="395"/>
    </row>
    <row r="12" spans="1:18">
      <c r="A12" s="394"/>
      <c r="B12" s="395"/>
      <c r="C12" s="400"/>
      <c r="D12" s="395"/>
      <c r="E12" s="408" t="s">
        <v>356</v>
      </c>
      <c r="F12" s="409"/>
      <c r="G12" s="395"/>
      <c r="H12" s="395"/>
      <c r="I12" s="395"/>
      <c r="J12" s="395"/>
      <c r="K12" s="395"/>
      <c r="L12" s="395"/>
      <c r="M12" s="395"/>
      <c r="N12" s="395"/>
      <c r="O12" s="395"/>
      <c r="P12" s="395"/>
      <c r="Q12" s="395"/>
      <c r="R12" s="395"/>
    </row>
    <row r="13" spans="1:18">
      <c r="A13" s="394"/>
      <c r="B13" s="395"/>
      <c r="C13" s="395"/>
      <c r="D13" s="395"/>
      <c r="E13" s="410" t="s">
        <v>357</v>
      </c>
      <c r="F13" s="411"/>
      <c r="G13" s="395"/>
      <c r="H13" s="395"/>
      <c r="I13" s="395"/>
      <c r="J13" s="395"/>
      <c r="K13" s="395"/>
      <c r="L13" s="395"/>
      <c r="M13" s="395"/>
      <c r="N13" s="395"/>
      <c r="O13" s="395"/>
      <c r="P13" s="395"/>
      <c r="Q13" s="395"/>
      <c r="R13" s="395"/>
    </row>
    <row r="14" spans="1:18" ht="15.75" hidden="1">
      <c r="A14" s="394"/>
      <c r="B14" s="406"/>
      <c r="C14" s="396"/>
      <c r="D14" s="396"/>
      <c r="E14" s="396"/>
      <c r="F14" s="396"/>
      <c r="G14" s="395"/>
      <c r="H14" s="395"/>
      <c r="I14" s="395"/>
      <c r="J14" s="395"/>
      <c r="K14" s="395"/>
      <c r="L14" s="395"/>
      <c r="M14" s="395"/>
      <c r="N14" s="395"/>
      <c r="O14" s="395"/>
      <c r="P14" s="395"/>
      <c r="Q14" s="395"/>
      <c r="R14" s="395"/>
    </row>
    <row r="15" spans="1:18" ht="15">
      <c r="A15" s="394"/>
      <c r="B15" s="412"/>
      <c r="C15" s="396"/>
      <c r="D15" s="396"/>
      <c r="E15" s="396"/>
      <c r="F15" s="396"/>
      <c r="G15" s="395"/>
      <c r="H15" s="411" t="s">
        <v>358</v>
      </c>
      <c r="I15" s="395"/>
      <c r="J15" s="395"/>
      <c r="K15" s="395"/>
      <c r="L15" s="395"/>
      <c r="M15" s="395"/>
      <c r="N15" s="395"/>
      <c r="O15" s="395"/>
      <c r="P15" s="395"/>
      <c r="Q15" s="395"/>
      <c r="R15" s="395"/>
    </row>
    <row r="16" spans="1:18">
      <c r="A16" s="394"/>
      <c r="B16" s="631" t="s">
        <v>359</v>
      </c>
      <c r="C16" s="631" t="s">
        <v>360</v>
      </c>
      <c r="D16" s="649" t="s">
        <v>361</v>
      </c>
      <c r="E16" s="650"/>
      <c r="F16" s="650"/>
      <c r="G16" s="650"/>
      <c r="H16" s="651"/>
      <c r="I16" s="395"/>
      <c r="J16" s="395"/>
      <c r="K16" s="395"/>
      <c r="L16" s="395"/>
      <c r="M16" s="394"/>
      <c r="N16" s="394"/>
      <c r="O16" s="394"/>
      <c r="P16" s="394"/>
      <c r="Q16" s="394"/>
      <c r="R16" s="394"/>
    </row>
    <row r="17" spans="1:18">
      <c r="A17" s="394"/>
      <c r="B17" s="648"/>
      <c r="C17" s="648"/>
      <c r="D17" s="413"/>
      <c r="E17" s="414"/>
      <c r="F17" s="414"/>
      <c r="G17" s="414"/>
      <c r="H17" s="415"/>
      <c r="I17" s="395"/>
      <c r="J17" s="395"/>
      <c r="K17" s="395"/>
      <c r="L17" s="395"/>
      <c r="M17" s="394"/>
      <c r="N17" s="394"/>
      <c r="O17" s="394"/>
      <c r="P17" s="394"/>
      <c r="Q17" s="394"/>
      <c r="R17" s="394"/>
    </row>
    <row r="18" spans="1:18">
      <c r="A18" s="394"/>
      <c r="B18" s="648"/>
      <c r="C18" s="648"/>
      <c r="D18" s="631" t="s">
        <v>362</v>
      </c>
      <c r="E18" s="631" t="s">
        <v>363</v>
      </c>
      <c r="F18" s="629" t="s">
        <v>364</v>
      </c>
      <c r="G18" s="631" t="s">
        <v>365</v>
      </c>
      <c r="H18" s="631" t="s">
        <v>366</v>
      </c>
      <c r="I18" s="395"/>
      <c r="J18" s="395"/>
      <c r="K18" s="395"/>
      <c r="L18" s="395"/>
      <c r="M18" s="394"/>
      <c r="N18" s="394"/>
      <c r="O18" s="394"/>
      <c r="P18" s="394"/>
      <c r="Q18" s="394"/>
      <c r="R18" s="394"/>
    </row>
    <row r="19" spans="1:18" ht="20.25" customHeight="1">
      <c r="A19" s="394"/>
      <c r="B19" s="648"/>
      <c r="C19" s="648"/>
      <c r="D19" s="632"/>
      <c r="E19" s="632"/>
      <c r="F19" s="630"/>
      <c r="G19" s="632"/>
      <c r="H19" s="632"/>
      <c r="I19" s="395"/>
      <c r="J19" s="395"/>
      <c r="K19" s="395"/>
      <c r="L19" s="395"/>
      <c r="M19" s="394"/>
      <c r="N19" s="394"/>
      <c r="O19" s="394"/>
      <c r="P19" s="394"/>
      <c r="Q19" s="394"/>
      <c r="R19" s="394"/>
    </row>
    <row r="20" spans="1:18">
      <c r="A20" s="394"/>
      <c r="B20" s="416">
        <v>1</v>
      </c>
      <c r="C20" s="417">
        <v>2</v>
      </c>
      <c r="D20" s="416">
        <v>3</v>
      </c>
      <c r="E20" s="416">
        <v>4</v>
      </c>
      <c r="F20" s="416">
        <v>5</v>
      </c>
      <c r="G20" s="416">
        <v>6</v>
      </c>
      <c r="H20" s="416">
        <v>7</v>
      </c>
      <c r="I20" s="395"/>
      <c r="J20" s="395"/>
      <c r="K20" s="395"/>
      <c r="L20" s="395"/>
      <c r="M20" s="394"/>
      <c r="N20" s="394"/>
      <c r="O20" s="394"/>
      <c r="P20" s="394"/>
      <c r="Q20" s="394"/>
      <c r="R20" s="394"/>
    </row>
    <row r="21" spans="1:18">
      <c r="A21" s="394"/>
      <c r="B21" s="418"/>
      <c r="C21" s="419"/>
      <c r="D21" s="420">
        <v>0</v>
      </c>
      <c r="E21" s="421">
        <v>0</v>
      </c>
      <c r="F21" s="421">
        <v>0</v>
      </c>
      <c r="G21" s="422">
        <v>0</v>
      </c>
      <c r="H21" s="423">
        <v>0</v>
      </c>
      <c r="I21" s="395"/>
      <c r="J21" s="395"/>
      <c r="K21" s="395"/>
      <c r="L21" s="395"/>
      <c r="M21" s="394"/>
      <c r="N21" s="394"/>
      <c r="O21" s="394"/>
      <c r="P21" s="394"/>
      <c r="Q21" s="394"/>
      <c r="R21" s="394"/>
    </row>
    <row r="22" spans="1:18" ht="26.25" customHeight="1">
      <c r="A22" s="394"/>
      <c r="B22" s="418">
        <v>741</v>
      </c>
      <c r="C22" s="424" t="s">
        <v>367</v>
      </c>
      <c r="D22" s="480">
        <v>0</v>
      </c>
      <c r="E22" s="325">
        <v>28935.119999999999</v>
      </c>
      <c r="F22" s="481">
        <v>16418.36</v>
      </c>
      <c r="G22" s="482">
        <v>0</v>
      </c>
      <c r="H22" s="481">
        <f>D22+E22-F22</f>
        <v>12516.759999999998</v>
      </c>
      <c r="I22" s="395"/>
      <c r="J22" s="395"/>
      <c r="K22" s="395"/>
      <c r="L22" s="395"/>
      <c r="M22" s="394"/>
      <c r="N22" s="394"/>
      <c r="O22" s="394"/>
      <c r="P22" s="394"/>
      <c r="Q22" s="394"/>
      <c r="R22" s="394"/>
    </row>
    <row r="23" spans="1:18">
      <c r="A23" s="394"/>
      <c r="B23" s="418"/>
      <c r="C23" s="419"/>
      <c r="D23" s="483"/>
      <c r="E23" s="418"/>
      <c r="F23" s="418"/>
      <c r="G23" s="484"/>
      <c r="H23" s="484"/>
      <c r="I23" s="395"/>
      <c r="J23" s="395"/>
      <c r="K23" s="395"/>
      <c r="L23" s="395"/>
      <c r="M23" s="394"/>
      <c r="N23" s="394"/>
      <c r="O23" s="394"/>
      <c r="P23" s="394"/>
      <c r="Q23" s="394"/>
      <c r="R23" s="394"/>
    </row>
    <row r="24" spans="1:18">
      <c r="A24" s="394"/>
      <c r="B24" s="418"/>
      <c r="C24" s="418"/>
      <c r="D24" s="483"/>
      <c r="E24" s="418"/>
      <c r="F24" s="418"/>
      <c r="G24" s="484"/>
      <c r="H24" s="484"/>
      <c r="I24" s="395"/>
      <c r="J24" s="395"/>
      <c r="K24" s="395"/>
      <c r="L24" s="395"/>
      <c r="M24" s="394"/>
      <c r="N24" s="394"/>
      <c r="O24" s="394"/>
      <c r="P24" s="394"/>
      <c r="Q24" s="394"/>
      <c r="R24" s="394"/>
    </row>
    <row r="25" spans="1:18">
      <c r="A25" s="394"/>
      <c r="B25" s="418"/>
      <c r="C25" s="418"/>
      <c r="D25" s="483"/>
      <c r="E25" s="418"/>
      <c r="F25" s="418"/>
      <c r="G25" s="484"/>
      <c r="H25" s="484"/>
      <c r="I25" s="395"/>
      <c r="J25" s="395"/>
      <c r="K25" s="395"/>
      <c r="L25" s="395"/>
      <c r="M25" s="394"/>
      <c r="N25" s="394"/>
      <c r="O25" s="394"/>
      <c r="P25" s="394"/>
      <c r="Q25" s="394"/>
      <c r="R25" s="394"/>
    </row>
    <row r="26" spans="1:18" ht="15">
      <c r="A26" s="394"/>
      <c r="B26" s="425"/>
      <c r="C26" s="426" t="s">
        <v>368</v>
      </c>
      <c r="D26" s="485">
        <f>SUM(D22:D25)</f>
        <v>0</v>
      </c>
      <c r="E26" s="485">
        <f>SUM(E22:E25)</f>
        <v>28935.119999999999</v>
      </c>
      <c r="F26" s="485">
        <f>SUM(F22:F25)</f>
        <v>16418.36</v>
      </c>
      <c r="G26" s="485">
        <v>0</v>
      </c>
      <c r="H26" s="485">
        <f>SUM(H22:H25)</f>
        <v>12516.759999999998</v>
      </c>
      <c r="I26" s="395"/>
      <c r="J26" s="395"/>
      <c r="K26" s="395"/>
      <c r="L26" s="395"/>
      <c r="M26" s="394"/>
      <c r="N26" s="394"/>
      <c r="O26" s="394"/>
      <c r="P26" s="394"/>
      <c r="Q26" s="394"/>
      <c r="R26" s="394"/>
    </row>
    <row r="27" spans="1:18" ht="15">
      <c r="A27" s="394"/>
      <c r="B27" s="395"/>
      <c r="C27" s="396"/>
      <c r="D27" s="396"/>
      <c r="E27" s="396"/>
      <c r="F27" s="396"/>
      <c r="G27" s="395"/>
      <c r="H27" s="395"/>
      <c r="I27" s="395"/>
      <c r="J27" s="395"/>
      <c r="K27" s="395"/>
      <c r="L27" s="395"/>
      <c r="M27" s="394"/>
      <c r="N27" s="394"/>
      <c r="O27" s="394"/>
      <c r="P27" s="394"/>
      <c r="Q27" s="394"/>
      <c r="R27" s="394"/>
    </row>
    <row r="28" spans="1:18">
      <c r="A28" s="394"/>
      <c r="B28" s="395"/>
      <c r="C28" s="395"/>
      <c r="D28" s="395"/>
      <c r="E28" s="395"/>
      <c r="F28" s="395"/>
      <c r="G28" s="395"/>
      <c r="H28" s="395"/>
      <c r="I28" s="395"/>
      <c r="J28" s="395"/>
      <c r="K28" s="395"/>
      <c r="L28" s="395"/>
      <c r="M28" s="394"/>
      <c r="N28" s="394"/>
      <c r="O28" s="394"/>
      <c r="P28" s="394"/>
      <c r="Q28" s="394"/>
      <c r="R28" s="394"/>
    </row>
    <row r="29" spans="1:18" ht="15.75">
      <c r="A29" s="394"/>
      <c r="B29" s="643" t="s">
        <v>222</v>
      </c>
      <c r="C29" s="643"/>
      <c r="D29" s="427"/>
      <c r="E29" s="428"/>
      <c r="F29" s="395"/>
      <c r="G29" s="643" t="s">
        <v>223</v>
      </c>
      <c r="H29" s="643"/>
      <c r="I29" s="395"/>
      <c r="J29" s="427"/>
      <c r="K29" s="395"/>
      <c r="L29" s="404"/>
      <c r="M29" s="394"/>
      <c r="N29" s="394"/>
      <c r="O29" s="394"/>
      <c r="P29" s="394"/>
      <c r="Q29" s="394"/>
      <c r="R29" s="394"/>
    </row>
    <row r="30" spans="1:18" ht="15.75">
      <c r="A30" s="394"/>
      <c r="B30" s="644" t="s">
        <v>369</v>
      </c>
      <c r="C30" s="644"/>
      <c r="D30" s="429"/>
      <c r="E30" s="430" t="s">
        <v>225</v>
      </c>
      <c r="F30" s="430"/>
      <c r="G30" s="640" t="s">
        <v>226</v>
      </c>
      <c r="H30" s="640"/>
      <c r="I30" s="431"/>
      <c r="J30" s="432"/>
      <c r="K30" s="395"/>
      <c r="L30" s="433"/>
      <c r="M30" s="394"/>
      <c r="N30" s="394"/>
      <c r="O30" s="394"/>
      <c r="P30" s="394"/>
      <c r="Q30" s="394"/>
      <c r="R30" s="394"/>
    </row>
    <row r="31" spans="1:18" ht="15.75">
      <c r="A31" s="394"/>
      <c r="B31" s="395"/>
      <c r="C31" s="395"/>
      <c r="D31" s="409"/>
      <c r="E31" s="395"/>
      <c r="F31" s="395"/>
      <c r="G31" s="395"/>
      <c r="H31" s="395"/>
      <c r="I31" s="409"/>
      <c r="J31" s="407"/>
      <c r="K31" s="407"/>
      <c r="L31" s="404"/>
      <c r="M31" s="394"/>
      <c r="N31" s="394"/>
      <c r="O31" s="394"/>
      <c r="P31" s="394"/>
      <c r="Q31" s="394"/>
      <c r="R31" s="394"/>
    </row>
    <row r="32" spans="1:18" ht="35.25" customHeight="1">
      <c r="A32" s="394"/>
      <c r="B32" s="645" t="s">
        <v>227</v>
      </c>
      <c r="C32" s="645"/>
      <c r="D32" s="434"/>
      <c r="E32" s="434"/>
      <c r="F32" s="395"/>
      <c r="G32" s="646" t="s">
        <v>228</v>
      </c>
      <c r="H32" s="646"/>
      <c r="I32" s="435"/>
      <c r="J32" s="427"/>
      <c r="K32" s="395"/>
      <c r="L32" s="404"/>
      <c r="M32" s="395"/>
      <c r="N32" s="436"/>
      <c r="O32" s="394"/>
      <c r="P32" s="394"/>
      <c r="Q32" s="394"/>
      <c r="R32" s="394"/>
    </row>
    <row r="33" spans="1:18" ht="26.25" customHeight="1">
      <c r="A33" s="394"/>
      <c r="B33" s="639" t="s">
        <v>229</v>
      </c>
      <c r="C33" s="639"/>
      <c r="D33" s="437"/>
      <c r="E33" s="430" t="s">
        <v>225</v>
      </c>
      <c r="F33" s="430"/>
      <c r="G33" s="640" t="s">
        <v>226</v>
      </c>
      <c r="H33" s="640"/>
      <c r="I33" s="438"/>
      <c r="J33" s="432"/>
      <c r="K33" s="395"/>
      <c r="L33" s="433"/>
      <c r="M33" s="395"/>
      <c r="N33" s="439"/>
      <c r="O33" s="394"/>
      <c r="P33" s="394"/>
      <c r="Q33" s="394"/>
      <c r="R33" s="394"/>
    </row>
    <row r="34" spans="1:18" ht="15">
      <c r="A34" s="394"/>
      <c r="B34" s="402"/>
      <c r="C34" s="440"/>
      <c r="D34" s="440"/>
      <c r="E34" s="440"/>
      <c r="F34" s="440"/>
      <c r="G34" s="402"/>
      <c r="H34" s="402"/>
      <c r="I34" s="402"/>
      <c r="J34" s="402"/>
      <c r="K34" s="402"/>
      <c r="L34" s="395"/>
      <c r="M34" s="395"/>
      <c r="N34" s="395"/>
      <c r="O34" s="394"/>
      <c r="P34" s="394"/>
      <c r="Q34" s="394"/>
      <c r="R34" s="394"/>
    </row>
    <row r="35" spans="1:18" ht="15">
      <c r="A35" s="394"/>
      <c r="B35" s="402"/>
      <c r="C35" s="440"/>
      <c r="D35" s="440"/>
      <c r="E35" s="440"/>
      <c r="F35" s="440"/>
      <c r="G35" s="402"/>
      <c r="H35" s="402"/>
      <c r="I35" s="402"/>
      <c r="J35" s="402"/>
      <c r="K35" s="402"/>
      <c r="L35" s="395"/>
      <c r="M35" s="395"/>
      <c r="N35" s="395"/>
      <c r="O35" s="394"/>
      <c r="P35" s="394"/>
      <c r="Q35" s="394"/>
      <c r="R35" s="394"/>
    </row>
    <row r="36" spans="1:18" ht="15">
      <c r="A36" s="394"/>
      <c r="B36" s="402"/>
      <c r="C36" s="440"/>
      <c r="D36" s="440"/>
      <c r="E36" s="440"/>
      <c r="F36" s="440"/>
      <c r="G36" s="402"/>
      <c r="H36" s="402"/>
      <c r="I36" s="402"/>
      <c r="J36" s="402"/>
      <c r="K36" s="402"/>
      <c r="L36" s="395"/>
      <c r="M36" s="395"/>
      <c r="N36" s="395"/>
      <c r="O36" s="394"/>
      <c r="P36" s="394"/>
      <c r="Q36" s="394"/>
      <c r="R36" s="394"/>
    </row>
    <row r="37" spans="1:18" ht="15" customHeight="1">
      <c r="A37" s="394"/>
      <c r="B37" s="641" t="s">
        <v>370</v>
      </c>
      <c r="C37" s="641"/>
      <c r="D37" s="641"/>
      <c r="E37" s="641"/>
      <c r="F37" s="641"/>
      <c r="G37" s="402"/>
      <c r="H37" s="402"/>
      <c r="I37" s="402"/>
      <c r="J37" s="402"/>
      <c r="K37" s="402"/>
      <c r="L37" s="395"/>
      <c r="M37" s="395"/>
      <c r="N37" s="395"/>
      <c r="O37" s="394"/>
      <c r="P37" s="394"/>
      <c r="Q37" s="394"/>
      <c r="R37" s="394"/>
    </row>
    <row r="38" spans="1:18" ht="15">
      <c r="A38" s="394"/>
      <c r="B38" s="402"/>
      <c r="C38" s="440"/>
      <c r="D38" s="440"/>
      <c r="E38" s="440"/>
      <c r="F38" s="440"/>
      <c r="G38" s="402"/>
      <c r="H38" s="402"/>
      <c r="I38" s="402"/>
      <c r="J38" s="402"/>
      <c r="K38" s="402"/>
      <c r="L38" s="395"/>
      <c r="M38" s="395"/>
      <c r="N38" s="395"/>
      <c r="O38" s="394"/>
      <c r="P38" s="394"/>
      <c r="Q38" s="394"/>
      <c r="R38" s="394"/>
    </row>
    <row r="39" spans="1:18" ht="15">
      <c r="A39" s="394"/>
      <c r="B39" s="402"/>
      <c r="C39" s="440"/>
      <c r="D39" s="440"/>
      <c r="E39" s="440"/>
      <c r="F39" s="440"/>
      <c r="G39" s="402"/>
      <c r="H39" s="402"/>
      <c r="I39" s="402"/>
      <c r="J39" s="402"/>
      <c r="K39" s="402"/>
      <c r="L39" s="395"/>
      <c r="M39" s="395"/>
      <c r="N39" s="395"/>
      <c r="O39" s="394"/>
      <c r="P39" s="394"/>
      <c r="Q39" s="394"/>
      <c r="R39" s="394"/>
    </row>
    <row r="40" spans="1:18" ht="15">
      <c r="A40" s="394"/>
      <c r="B40" s="402"/>
      <c r="C40" s="440"/>
      <c r="D40" s="440"/>
      <c r="E40" s="440"/>
      <c r="F40" s="440"/>
      <c r="G40" s="402"/>
      <c r="H40" s="402"/>
      <c r="I40" s="402"/>
      <c r="J40" s="402"/>
      <c r="K40" s="402"/>
      <c r="L40" s="395"/>
      <c r="M40" s="395"/>
      <c r="N40" s="395"/>
      <c r="O40" s="394"/>
      <c r="P40" s="394"/>
      <c r="Q40" s="394"/>
      <c r="R40" s="394"/>
    </row>
    <row r="41" spans="1:18" ht="15">
      <c r="A41" s="394"/>
      <c r="B41" s="402"/>
      <c r="C41" s="440"/>
      <c r="D41" s="440"/>
      <c r="E41" s="440"/>
      <c r="F41" s="440"/>
      <c r="G41" s="402"/>
      <c r="H41" s="402"/>
      <c r="I41" s="402"/>
      <c r="J41" s="402"/>
      <c r="K41" s="402"/>
      <c r="L41" s="395"/>
      <c r="M41" s="395"/>
      <c r="N41" s="395"/>
      <c r="O41" s="394"/>
      <c r="P41" s="394"/>
      <c r="Q41" s="394"/>
      <c r="R41" s="394"/>
    </row>
    <row r="42" spans="1:18" ht="15">
      <c r="A42" s="394"/>
      <c r="B42" s="402"/>
      <c r="C42" s="440"/>
      <c r="D42" s="440"/>
      <c r="E42" s="440"/>
      <c r="F42" s="440"/>
      <c r="G42" s="402"/>
      <c r="H42" s="402"/>
      <c r="I42" s="402"/>
      <c r="J42" s="402"/>
      <c r="K42" s="402"/>
      <c r="L42" s="395"/>
      <c r="M42" s="395"/>
      <c r="N42" s="395"/>
      <c r="O42" s="394"/>
      <c r="P42" s="394"/>
      <c r="Q42" s="394"/>
      <c r="R42" s="394"/>
    </row>
    <row r="43" spans="1:18" ht="15">
      <c r="A43" s="394"/>
      <c r="B43" s="402"/>
      <c r="C43" s="440"/>
      <c r="D43" s="440"/>
      <c r="E43" s="440"/>
      <c r="F43" s="440"/>
      <c r="G43" s="402"/>
      <c r="H43" s="402"/>
      <c r="I43" s="402"/>
      <c r="J43" s="402"/>
      <c r="K43" s="402"/>
      <c r="L43" s="395"/>
      <c r="M43" s="395"/>
      <c r="N43" s="395"/>
      <c r="O43" s="394"/>
      <c r="P43" s="394"/>
      <c r="Q43" s="394"/>
      <c r="R43" s="394"/>
    </row>
    <row r="44" spans="1:18" ht="15">
      <c r="A44" s="394"/>
      <c r="B44" s="402"/>
      <c r="C44" s="440"/>
      <c r="D44" s="440"/>
      <c r="E44" s="440"/>
      <c r="F44" s="440"/>
      <c r="G44" s="402"/>
      <c r="H44" s="402"/>
      <c r="I44" s="402"/>
      <c r="J44" s="402"/>
      <c r="K44" s="402"/>
      <c r="L44" s="395"/>
      <c r="M44" s="395"/>
      <c r="N44" s="395"/>
      <c r="O44" s="394"/>
      <c r="P44" s="394"/>
      <c r="Q44" s="394"/>
      <c r="R44" s="394"/>
    </row>
    <row r="45" spans="1:18" ht="15">
      <c r="A45" s="394"/>
      <c r="B45" s="402"/>
      <c r="C45" s="440"/>
      <c r="D45" s="440"/>
      <c r="E45" s="440"/>
      <c r="F45" s="440"/>
      <c r="G45" s="402"/>
      <c r="H45" s="402"/>
      <c r="I45" s="402"/>
      <c r="J45" s="402"/>
      <c r="K45" s="402"/>
      <c r="L45" s="395"/>
      <c r="M45" s="395"/>
      <c r="N45" s="395"/>
      <c r="O45" s="394"/>
      <c r="P45" s="394"/>
      <c r="Q45" s="394"/>
      <c r="R45" s="394"/>
    </row>
    <row r="46" spans="1:18" ht="15">
      <c r="A46" s="394"/>
      <c r="B46" s="402"/>
      <c r="C46" s="440"/>
      <c r="D46" s="440"/>
      <c r="E46" s="440"/>
      <c r="F46" s="440"/>
      <c r="G46" s="402"/>
      <c r="H46" s="402"/>
      <c r="I46" s="402"/>
      <c r="J46" s="402"/>
      <c r="K46" s="402"/>
      <c r="L46" s="394"/>
      <c r="M46" s="394"/>
      <c r="N46" s="394"/>
      <c r="O46" s="394"/>
      <c r="P46" s="394"/>
      <c r="Q46" s="394"/>
      <c r="R46" s="394"/>
    </row>
    <row r="47" spans="1:18" ht="15">
      <c r="A47" s="394"/>
      <c r="B47" s="402"/>
      <c r="C47" s="440"/>
      <c r="D47" s="440"/>
      <c r="E47" s="440"/>
      <c r="F47" s="440"/>
      <c r="G47" s="402"/>
      <c r="H47" s="402"/>
      <c r="I47" s="402"/>
      <c r="J47" s="402"/>
      <c r="K47" s="402"/>
      <c r="L47" s="394"/>
      <c r="M47" s="394"/>
      <c r="N47" s="394"/>
      <c r="O47" s="394"/>
      <c r="P47" s="394"/>
      <c r="Q47" s="394"/>
      <c r="R47" s="394"/>
    </row>
    <row r="48" spans="1:18" ht="15">
      <c r="A48" s="394"/>
      <c r="B48" s="402"/>
      <c r="C48" s="440"/>
      <c r="D48" s="440"/>
      <c r="E48" s="440"/>
      <c r="F48" s="440"/>
      <c r="G48" s="402"/>
      <c r="H48" s="402"/>
      <c r="I48" s="402"/>
      <c r="J48" s="402"/>
      <c r="K48" s="402"/>
      <c r="L48" s="394"/>
      <c r="M48" s="394"/>
      <c r="N48" s="394"/>
      <c r="O48" s="394"/>
      <c r="P48" s="394"/>
      <c r="Q48" s="394"/>
      <c r="R48" s="394"/>
    </row>
    <row r="49" spans="1:18" ht="15">
      <c r="A49" s="394"/>
      <c r="B49" s="402"/>
      <c r="C49" s="440"/>
      <c r="D49" s="440"/>
      <c r="E49" s="440"/>
      <c r="F49" s="440"/>
      <c r="G49" s="402"/>
      <c r="H49" s="402"/>
      <c r="I49" s="402"/>
      <c r="J49" s="402"/>
      <c r="K49" s="402"/>
      <c r="L49" s="394"/>
      <c r="M49" s="394"/>
      <c r="N49" s="394"/>
      <c r="O49" s="394"/>
      <c r="P49" s="394"/>
      <c r="Q49" s="394"/>
      <c r="R49" s="394"/>
    </row>
    <row r="50" spans="1:18" ht="15">
      <c r="A50" s="394"/>
      <c r="B50" s="402"/>
      <c r="C50" s="440"/>
      <c r="D50" s="440"/>
      <c r="E50" s="440"/>
      <c r="F50" s="440"/>
      <c r="G50" s="402"/>
      <c r="H50" s="402"/>
      <c r="I50" s="402"/>
      <c r="J50" s="402"/>
      <c r="K50" s="402"/>
      <c r="L50" s="394"/>
      <c r="M50" s="394"/>
      <c r="N50" s="394"/>
      <c r="O50" s="394"/>
      <c r="P50" s="394"/>
      <c r="Q50" s="394"/>
      <c r="R50" s="394"/>
    </row>
    <row r="51" spans="1:18" ht="15">
      <c r="A51" s="394"/>
      <c r="B51" s="402"/>
      <c r="C51" s="440"/>
      <c r="D51" s="440"/>
      <c r="E51" s="440"/>
      <c r="F51" s="440"/>
      <c r="G51" s="402"/>
      <c r="H51" s="402"/>
      <c r="I51" s="402"/>
      <c r="J51" s="402"/>
      <c r="K51" s="402"/>
      <c r="L51" s="394"/>
      <c r="M51" s="394"/>
      <c r="N51" s="394"/>
      <c r="O51" s="394"/>
      <c r="P51" s="394"/>
      <c r="Q51" s="394"/>
      <c r="R51" s="394"/>
    </row>
    <row r="52" spans="1:18" ht="15">
      <c r="A52" s="394"/>
      <c r="B52" s="402"/>
      <c r="C52" s="440"/>
      <c r="D52" s="440"/>
      <c r="E52" s="440"/>
      <c r="F52" s="440"/>
      <c r="G52" s="402"/>
      <c r="H52" s="402"/>
      <c r="I52" s="402"/>
      <c r="J52" s="402"/>
      <c r="K52" s="402"/>
      <c r="L52" s="394"/>
      <c r="M52" s="394"/>
      <c r="N52" s="394"/>
      <c r="O52" s="394"/>
      <c r="P52" s="394"/>
      <c r="Q52" s="394"/>
      <c r="R52" s="394"/>
    </row>
    <row r="53" spans="1:18" ht="15">
      <c r="A53" s="394"/>
      <c r="B53" s="402"/>
      <c r="C53" s="440"/>
      <c r="D53" s="440"/>
      <c r="E53" s="440"/>
      <c r="F53" s="440"/>
      <c r="G53" s="402"/>
      <c r="H53" s="402"/>
      <c r="I53" s="402"/>
      <c r="J53" s="402"/>
      <c r="K53" s="402"/>
      <c r="L53" s="394"/>
      <c r="M53" s="394"/>
      <c r="N53" s="394"/>
      <c r="O53" s="394"/>
      <c r="P53" s="394"/>
      <c r="Q53" s="394"/>
      <c r="R53" s="394"/>
    </row>
    <row r="54" spans="1:18" ht="15">
      <c r="A54" s="394"/>
      <c r="B54" s="402"/>
      <c r="C54" s="440"/>
      <c r="D54" s="440"/>
      <c r="E54" s="440"/>
      <c r="F54" s="440"/>
      <c r="G54" s="402"/>
      <c r="H54" s="402"/>
      <c r="I54" s="402"/>
      <c r="J54" s="402"/>
      <c r="K54" s="402"/>
      <c r="L54" s="394"/>
      <c r="M54" s="394"/>
      <c r="N54" s="394"/>
      <c r="O54" s="394"/>
      <c r="P54" s="394"/>
      <c r="Q54" s="394"/>
      <c r="R54" s="394"/>
    </row>
  </sheetData>
  <protectedRanges>
    <protectedRange algorithmName="SHA-512" hashValue="2ioYzg2oT+slOHIKnxLvcBfzrgmqGAIJveP0T1VK0jymo93HbOnpyEhPYxlrRc8P4QrpfpQPWg8J0hpfMATPZw==" saltValue="6eOds3X0GthiaD/TTIKelA==" spinCount="100000" sqref="E22" name="Diapazonas1"/>
  </protectedRanges>
  <mergeCells count="25">
    <mergeCell ref="B33:C33"/>
    <mergeCell ref="G33:H33"/>
    <mergeCell ref="B37:F37"/>
    <mergeCell ref="D8:G8"/>
    <mergeCell ref="B29:C29"/>
    <mergeCell ref="G29:H29"/>
    <mergeCell ref="B30:C30"/>
    <mergeCell ref="G30:H30"/>
    <mergeCell ref="B32:C32"/>
    <mergeCell ref="G32:H32"/>
    <mergeCell ref="B10:H10"/>
    <mergeCell ref="B16:B19"/>
    <mergeCell ref="C16:C19"/>
    <mergeCell ref="D16:H16"/>
    <mergeCell ref="D18:D19"/>
    <mergeCell ref="E18:E19"/>
    <mergeCell ref="F18:F19"/>
    <mergeCell ref="G18:G19"/>
    <mergeCell ref="H18:H19"/>
    <mergeCell ref="H1:I1"/>
    <mergeCell ref="F2:I2"/>
    <mergeCell ref="F3:H3"/>
    <mergeCell ref="F4:H4"/>
    <mergeCell ref="C6:H6"/>
    <mergeCell ref="C9:H9"/>
  </mergeCells>
  <pageMargins left="0.31496062992125984" right="0" top="0" bottom="0" header="0" footer="0"/>
  <pageSetup paperSize="9" scale="95" orientation="landscape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A62DE2-B21D-4CB9-8AA9-2A4AC826BABC}">
  <dimension ref="A1:O34"/>
  <sheetViews>
    <sheetView tabSelected="1" workbookViewId="0">
      <selection activeCell="J1" sqref="J1:K1"/>
    </sheetView>
  </sheetViews>
  <sheetFormatPr defaultColWidth="9.140625" defaultRowHeight="12.75"/>
  <cols>
    <col min="1" max="3" width="9.140625" style="312"/>
    <col min="4" max="4" width="16" style="312" customWidth="1"/>
    <col min="5" max="5" width="13.5703125" style="312" customWidth="1"/>
    <col min="6" max="6" width="11.7109375" style="312" customWidth="1"/>
    <col min="7" max="7" width="12.7109375" style="312" customWidth="1"/>
    <col min="8" max="8" width="14.7109375" style="312" customWidth="1"/>
    <col min="9" max="9" width="13.85546875" style="312" customWidth="1"/>
    <col min="10" max="10" width="12.7109375" style="312" customWidth="1"/>
    <col min="11" max="11" width="17.85546875" style="312" customWidth="1"/>
    <col min="12" max="16384" width="9.140625" style="312"/>
  </cols>
  <sheetData>
    <row r="1" spans="1:15" ht="64.5" customHeight="1">
      <c r="I1" s="313"/>
      <c r="J1" s="694" t="s">
        <v>430</v>
      </c>
      <c r="K1" s="694"/>
    </row>
    <row r="2" spans="1:15" ht="21" customHeight="1">
      <c r="A2" s="314"/>
      <c r="B2" s="695" t="s">
        <v>277</v>
      </c>
      <c r="C2" s="695"/>
      <c r="D2" s="695"/>
      <c r="E2" s="695"/>
      <c r="F2" s="695"/>
      <c r="G2" s="695"/>
      <c r="H2" s="695"/>
    </row>
    <row r="3" spans="1:15">
      <c r="B3" s="653" t="s">
        <v>276</v>
      </c>
      <c r="C3" s="653"/>
      <c r="D3" s="653"/>
      <c r="E3" s="653"/>
      <c r="F3" s="653"/>
    </row>
    <row r="5" spans="1:15">
      <c r="B5" s="696" t="s">
        <v>305</v>
      </c>
      <c r="C5" s="696"/>
      <c r="D5" s="696"/>
      <c r="E5" s="696"/>
      <c r="F5" s="696"/>
      <c r="G5" s="696"/>
      <c r="H5" s="696"/>
    </row>
    <row r="6" spans="1:15">
      <c r="B6" s="653" t="s">
        <v>280</v>
      </c>
      <c r="C6" s="653"/>
      <c r="D6" s="653"/>
      <c r="E6" s="653"/>
      <c r="F6" s="653"/>
    </row>
    <row r="7" spans="1:15">
      <c r="A7" s="314"/>
      <c r="B7" s="693"/>
      <c r="C7" s="693"/>
      <c r="D7" s="693"/>
      <c r="E7" s="693"/>
      <c r="F7" s="693"/>
      <c r="G7" s="314"/>
      <c r="H7" s="314"/>
      <c r="I7" s="314"/>
      <c r="J7" s="314"/>
      <c r="K7" s="315"/>
    </row>
    <row r="8" spans="1:15" ht="14.45" customHeight="1">
      <c r="A8" s="316"/>
      <c r="B8" s="316"/>
      <c r="C8" s="316"/>
      <c r="D8" s="316"/>
      <c r="E8" s="316"/>
      <c r="F8" s="316"/>
      <c r="G8" s="316"/>
      <c r="H8" s="316"/>
      <c r="I8" s="316"/>
      <c r="J8" s="669" t="s">
        <v>281</v>
      </c>
      <c r="K8" s="669"/>
    </row>
    <row r="9" spans="1:15" s="318" customFormat="1" ht="15.75">
      <c r="A9" s="670" t="s">
        <v>282</v>
      </c>
      <c r="B9" s="670"/>
      <c r="C9" s="670"/>
      <c r="D9" s="670"/>
      <c r="E9" s="670"/>
      <c r="F9" s="670"/>
      <c r="G9" s="670"/>
      <c r="H9" s="670"/>
      <c r="I9" s="670"/>
      <c r="J9" s="670"/>
      <c r="K9" s="317"/>
    </row>
    <row r="10" spans="1:15" ht="12" customHeight="1">
      <c r="D10" s="319"/>
      <c r="E10" s="319"/>
      <c r="F10" s="319"/>
    </row>
    <row r="11" spans="1:15">
      <c r="D11" s="653"/>
      <c r="E11" s="653"/>
      <c r="F11" s="653"/>
    </row>
    <row r="12" spans="1:15">
      <c r="I12" s="320"/>
      <c r="K12" s="321" t="s">
        <v>283</v>
      </c>
    </row>
    <row r="13" spans="1:15">
      <c r="A13" s="671" t="s">
        <v>284</v>
      </c>
      <c r="B13" s="672"/>
      <c r="C13" s="672"/>
      <c r="D13" s="673"/>
      <c r="E13" s="680" t="s">
        <v>285</v>
      </c>
      <c r="F13" s="683" t="s">
        <v>286</v>
      </c>
      <c r="G13" s="684"/>
      <c r="H13" s="683" t="s">
        <v>287</v>
      </c>
      <c r="I13" s="683" t="s">
        <v>288</v>
      </c>
      <c r="J13" s="683" t="s">
        <v>30</v>
      </c>
      <c r="K13" s="680" t="s">
        <v>289</v>
      </c>
    </row>
    <row r="14" spans="1:15">
      <c r="A14" s="674"/>
      <c r="B14" s="675"/>
      <c r="C14" s="675"/>
      <c r="D14" s="676"/>
      <c r="E14" s="681"/>
      <c r="F14" s="685"/>
      <c r="G14" s="686"/>
      <c r="H14" s="687"/>
      <c r="I14" s="687"/>
      <c r="J14" s="687"/>
      <c r="K14" s="681"/>
      <c r="M14" s="314"/>
    </row>
    <row r="15" spans="1:15">
      <c r="A15" s="674"/>
      <c r="B15" s="675"/>
      <c r="C15" s="675"/>
      <c r="D15" s="676"/>
      <c r="E15" s="681"/>
      <c r="F15" s="688" t="s">
        <v>290</v>
      </c>
      <c r="G15" s="683" t="s">
        <v>291</v>
      </c>
      <c r="H15" s="687"/>
      <c r="I15" s="687"/>
      <c r="J15" s="687"/>
      <c r="K15" s="681"/>
      <c r="N15" s="314"/>
      <c r="O15" s="314"/>
    </row>
    <row r="16" spans="1:15">
      <c r="A16" s="677"/>
      <c r="B16" s="678"/>
      <c r="C16" s="678"/>
      <c r="D16" s="679"/>
      <c r="E16" s="682"/>
      <c r="F16" s="689"/>
      <c r="G16" s="685"/>
      <c r="H16" s="685"/>
      <c r="I16" s="685"/>
      <c r="J16" s="685"/>
      <c r="K16" s="682"/>
    </row>
    <row r="17" spans="1:11" ht="24.75" customHeight="1">
      <c r="A17" s="657" t="s">
        <v>292</v>
      </c>
      <c r="B17" s="658"/>
      <c r="C17" s="658"/>
      <c r="D17" s="659"/>
      <c r="E17" s="322"/>
      <c r="F17" s="323">
        <v>73200</v>
      </c>
      <c r="G17" s="324">
        <v>18900</v>
      </c>
      <c r="H17" s="325">
        <v>28935.119999999999</v>
      </c>
      <c r="I17" s="325">
        <f>9244.36+7174</f>
        <v>16418.36</v>
      </c>
      <c r="J17" s="326">
        <f>I17</f>
        <v>16418.36</v>
      </c>
      <c r="K17" s="479">
        <f>H17-I17</f>
        <v>12516.759999999998</v>
      </c>
    </row>
    <row r="18" spans="1:11" ht="27.6" customHeight="1">
      <c r="A18" s="690" t="s">
        <v>293</v>
      </c>
      <c r="B18" s="691"/>
      <c r="C18" s="691"/>
      <c r="D18" s="692"/>
      <c r="E18" s="322"/>
      <c r="F18" s="323"/>
      <c r="G18" s="324"/>
      <c r="H18" s="325"/>
      <c r="I18" s="325"/>
      <c r="J18" s="326"/>
      <c r="K18" s="327"/>
    </row>
    <row r="19" spans="1:11" ht="26.25" customHeight="1">
      <c r="A19" s="690" t="s">
        <v>294</v>
      </c>
      <c r="B19" s="691"/>
      <c r="C19" s="691"/>
      <c r="D19" s="692"/>
      <c r="E19" s="328"/>
      <c r="F19" s="323"/>
      <c r="G19" s="324"/>
      <c r="H19" s="325"/>
      <c r="I19" s="325"/>
      <c r="J19" s="326"/>
      <c r="K19" s="327"/>
    </row>
    <row r="20" spans="1:11">
      <c r="A20" s="657" t="s">
        <v>295</v>
      </c>
      <c r="B20" s="658"/>
      <c r="C20" s="658"/>
      <c r="D20" s="659"/>
      <c r="E20" s="322"/>
      <c r="F20" s="323"/>
      <c r="G20" s="324"/>
      <c r="H20" s="324"/>
      <c r="I20" s="324"/>
      <c r="J20" s="326"/>
      <c r="K20" s="327"/>
    </row>
    <row r="21" spans="1:11">
      <c r="A21" s="657" t="s">
        <v>296</v>
      </c>
      <c r="B21" s="658"/>
      <c r="C21" s="658"/>
      <c r="D21" s="659"/>
      <c r="E21" s="329"/>
      <c r="F21" s="323"/>
      <c r="G21" s="324"/>
      <c r="H21" s="330"/>
      <c r="I21" s="330"/>
      <c r="J21" s="330"/>
      <c r="K21" s="331"/>
    </row>
    <row r="22" spans="1:11">
      <c r="A22" s="657" t="s">
        <v>297</v>
      </c>
      <c r="B22" s="658"/>
      <c r="C22" s="658"/>
      <c r="D22" s="659"/>
      <c r="E22" s="322"/>
      <c r="F22" s="327" t="s">
        <v>298</v>
      </c>
      <c r="G22" s="330" t="s">
        <v>298</v>
      </c>
      <c r="H22" s="324"/>
      <c r="I22" s="324"/>
      <c r="J22" s="326"/>
      <c r="K22" s="327"/>
    </row>
    <row r="23" spans="1:11">
      <c r="A23" s="657" t="s">
        <v>299</v>
      </c>
      <c r="B23" s="658"/>
      <c r="C23" s="658"/>
      <c r="D23" s="659"/>
      <c r="E23" s="322"/>
      <c r="F23" s="327" t="s">
        <v>298</v>
      </c>
      <c r="G23" s="330" t="s">
        <v>298</v>
      </c>
      <c r="H23" s="324"/>
      <c r="I23" s="324"/>
      <c r="J23" s="326"/>
      <c r="K23" s="327"/>
    </row>
    <row r="24" spans="1:11">
      <c r="A24" s="660" t="s">
        <v>300</v>
      </c>
      <c r="B24" s="661"/>
      <c r="C24" s="661"/>
      <c r="D24" s="662"/>
      <c r="E24" s="332"/>
      <c r="F24" s="327">
        <f>SUM(F17:F21)</f>
        <v>73200</v>
      </c>
      <c r="G24" s="327">
        <f t="shared" ref="G24:J24" si="0">SUM(G17:G21)</f>
        <v>18900</v>
      </c>
      <c r="H24" s="327">
        <f t="shared" si="0"/>
        <v>28935.119999999999</v>
      </c>
      <c r="I24" s="327">
        <f t="shared" si="0"/>
        <v>16418.36</v>
      </c>
      <c r="J24" s="327">
        <f t="shared" si="0"/>
        <v>16418.36</v>
      </c>
      <c r="K24" s="333" t="s">
        <v>298</v>
      </c>
    </row>
    <row r="25" spans="1:11">
      <c r="A25" s="660" t="s">
        <v>301</v>
      </c>
      <c r="B25" s="661"/>
      <c r="C25" s="661"/>
      <c r="D25" s="662"/>
      <c r="E25" s="666" t="s">
        <v>298</v>
      </c>
      <c r="F25" s="666" t="s">
        <v>298</v>
      </c>
      <c r="G25" s="667" t="s">
        <v>298</v>
      </c>
      <c r="H25" s="667" t="s">
        <v>298</v>
      </c>
      <c r="I25" s="667" t="s">
        <v>298</v>
      </c>
      <c r="J25" s="667" t="s">
        <v>298</v>
      </c>
      <c r="K25" s="655">
        <f>K17+K18+K19+K20+K23+K22+K21</f>
        <v>12516.759999999998</v>
      </c>
    </row>
    <row r="26" spans="1:11">
      <c r="A26" s="663"/>
      <c r="B26" s="664"/>
      <c r="C26" s="664"/>
      <c r="D26" s="665"/>
      <c r="E26" s="656"/>
      <c r="F26" s="656"/>
      <c r="G26" s="668"/>
      <c r="H26" s="668"/>
      <c r="I26" s="668"/>
      <c r="J26" s="668"/>
      <c r="K26" s="656"/>
    </row>
    <row r="27" spans="1:11" ht="16.5" customHeight="1"/>
    <row r="28" spans="1:11">
      <c r="A28" s="312" t="s">
        <v>302</v>
      </c>
      <c r="H28" s="334"/>
      <c r="J28" s="652" t="s">
        <v>303</v>
      </c>
      <c r="K28" s="652"/>
    </row>
    <row r="29" spans="1:11">
      <c r="H29" s="335" t="s">
        <v>225</v>
      </c>
      <c r="J29" s="653"/>
      <c r="K29" s="653"/>
    </row>
    <row r="30" spans="1:11" ht="9" customHeight="1">
      <c r="H30" s="320"/>
      <c r="I30" s="320"/>
      <c r="J30" s="320"/>
      <c r="K30" s="320"/>
    </row>
    <row r="31" spans="1:11" ht="15" customHeight="1">
      <c r="A31" s="312" t="s">
        <v>227</v>
      </c>
      <c r="H31" s="334"/>
      <c r="J31" s="652" t="s">
        <v>228</v>
      </c>
      <c r="K31" s="652"/>
    </row>
    <row r="32" spans="1:11" ht="18.75" customHeight="1">
      <c r="H32" s="335" t="s">
        <v>225</v>
      </c>
      <c r="J32" s="653"/>
      <c r="K32" s="653"/>
    </row>
    <row r="33" spans="1:8" ht="14.25" customHeight="1">
      <c r="A33" s="654" t="s">
        <v>304</v>
      </c>
      <c r="B33" s="654"/>
      <c r="C33" s="654"/>
      <c r="D33" s="654"/>
      <c r="E33" s="654"/>
      <c r="F33" s="654"/>
      <c r="G33" s="654"/>
      <c r="H33" s="336"/>
    </row>
    <row r="34" spans="1:8">
      <c r="A34" s="337"/>
      <c r="B34" s="337"/>
      <c r="C34" s="337"/>
      <c r="D34" s="337"/>
      <c r="E34" s="337"/>
      <c r="F34" s="337"/>
      <c r="G34" s="337"/>
    </row>
  </sheetData>
  <protectedRanges>
    <protectedRange algorithmName="SHA-512" hashValue="2ioYzg2oT+slOHIKnxLvcBfzrgmqGAIJveP0T1VK0jymo93HbOnpyEhPYxlrRc8P4QrpfpQPWg8J0hpfMATPZw==" saltValue="6eOds3X0GthiaD/TTIKelA==" spinCount="100000" sqref="H22:J23 E22:E23 E17:J20" name="Diapazonas1"/>
  </protectedRanges>
  <mergeCells count="39">
    <mergeCell ref="B7:F7"/>
    <mergeCell ref="J1:K1"/>
    <mergeCell ref="B2:H2"/>
    <mergeCell ref="B3:F3"/>
    <mergeCell ref="B5:H5"/>
    <mergeCell ref="B6:F6"/>
    <mergeCell ref="A20:D20"/>
    <mergeCell ref="J8:K8"/>
    <mergeCell ref="A9:J9"/>
    <mergeCell ref="D11:F11"/>
    <mergeCell ref="A13:D16"/>
    <mergeCell ref="E13:E16"/>
    <mergeCell ref="F13:G14"/>
    <mergeCell ref="H13:H16"/>
    <mergeCell ref="I13:I16"/>
    <mergeCell ref="J13:J16"/>
    <mergeCell ref="K13:K16"/>
    <mergeCell ref="F15:F16"/>
    <mergeCell ref="G15:G16"/>
    <mergeCell ref="A17:D17"/>
    <mergeCell ref="A18:D18"/>
    <mergeCell ref="A19:D19"/>
    <mergeCell ref="K25:K26"/>
    <mergeCell ref="A21:D21"/>
    <mergeCell ref="A22:D22"/>
    <mergeCell ref="A23:D23"/>
    <mergeCell ref="A24:D24"/>
    <mergeCell ref="A25:D26"/>
    <mergeCell ref="E25:E26"/>
    <mergeCell ref="F25:F26"/>
    <mergeCell ref="G25:G26"/>
    <mergeCell ref="H25:H26"/>
    <mergeCell ref="I25:I26"/>
    <mergeCell ref="J25:J26"/>
    <mergeCell ref="J28:K28"/>
    <mergeCell ref="J29:K29"/>
    <mergeCell ref="J31:K31"/>
    <mergeCell ref="J32:K32"/>
    <mergeCell ref="A33:G33"/>
  </mergeCells>
  <pageMargins left="0.94488188976377963" right="0.15748031496062992" top="0.6692913385826772" bottom="0.51181102362204722" header="0.51181102362204722" footer="0.51181102362204722"/>
  <pageSetup paperSize="9" scale="90" orientation="landscape" horizontalDpi="200" verticalDpi="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4AFED0-612B-4CD6-B534-9216BE7BC5B4}">
  <dimension ref="A1:S390"/>
  <sheetViews>
    <sheetView topLeftCell="A137" zoomScaleNormal="100" workbookViewId="0">
      <selection activeCell="L390" sqref="L390"/>
    </sheetView>
  </sheetViews>
  <sheetFormatPr defaultRowHeight="15"/>
  <cols>
    <col min="1" max="4" width="2" style="152" customWidth="1"/>
    <col min="5" max="5" width="2.140625" style="152" customWidth="1"/>
    <col min="6" max="6" width="3" style="153" customWidth="1"/>
    <col min="7" max="7" width="34.85546875" style="152" customWidth="1"/>
    <col min="8" max="8" width="3.85546875" style="152" customWidth="1"/>
    <col min="9" max="9" width="10" style="152" customWidth="1"/>
    <col min="10" max="10" width="11.140625" style="152" customWidth="1"/>
    <col min="11" max="11" width="11" style="152" customWidth="1"/>
    <col min="12" max="12" width="10.5703125" style="152" customWidth="1"/>
    <col min="13" max="13" width="0.140625" style="152" hidden="1" customWidth="1"/>
    <col min="14" max="14" width="6.140625" style="152" hidden="1" customWidth="1"/>
    <col min="15" max="15" width="5.5703125" style="152" hidden="1" customWidth="1"/>
    <col min="16" max="16" width="9.140625" style="151" customWidth="1"/>
    <col min="17" max="16384" width="9.140625" style="150"/>
  </cols>
  <sheetData>
    <row r="1" spans="1:15">
      <c r="G1" s="293"/>
      <c r="H1" s="290"/>
      <c r="I1" s="292"/>
      <c r="J1" s="279" t="s">
        <v>0</v>
      </c>
      <c r="K1" s="279"/>
      <c r="L1" s="279"/>
      <c r="M1" s="284"/>
      <c r="N1" s="279"/>
      <c r="O1" s="279"/>
    </row>
    <row r="2" spans="1:15">
      <c r="H2" s="290"/>
      <c r="I2" s="151"/>
      <c r="J2" s="279" t="s">
        <v>1</v>
      </c>
      <c r="K2" s="279"/>
      <c r="L2" s="279"/>
      <c r="M2" s="284"/>
      <c r="N2" s="279"/>
      <c r="O2" s="279"/>
    </row>
    <row r="3" spans="1:15">
      <c r="H3" s="280"/>
      <c r="I3" s="290"/>
      <c r="J3" s="279" t="s">
        <v>2</v>
      </c>
      <c r="K3" s="279"/>
      <c r="L3" s="279"/>
      <c r="M3" s="284"/>
      <c r="N3" s="279"/>
      <c r="O3" s="279"/>
    </row>
    <row r="4" spans="1:15">
      <c r="G4" s="291" t="s">
        <v>3</v>
      </c>
      <c r="H4" s="290"/>
      <c r="I4" s="151"/>
      <c r="J4" s="279" t="s">
        <v>4</v>
      </c>
      <c r="K4" s="279"/>
      <c r="L4" s="279"/>
      <c r="M4" s="284"/>
      <c r="N4" s="279"/>
      <c r="O4" s="279"/>
    </row>
    <row r="5" spans="1:15">
      <c r="H5" s="290"/>
      <c r="I5" s="151"/>
      <c r="J5" s="279" t="s">
        <v>5</v>
      </c>
      <c r="K5" s="279"/>
      <c r="L5" s="279"/>
      <c r="M5" s="284"/>
      <c r="N5" s="279"/>
      <c r="O5" s="279"/>
    </row>
    <row r="6" spans="1:15" ht="6" customHeight="1">
      <c r="H6" s="290"/>
      <c r="I6" s="151"/>
      <c r="J6" s="279"/>
      <c r="K6" s="279"/>
      <c r="L6" s="279"/>
      <c r="M6" s="284"/>
      <c r="N6" s="279"/>
      <c r="O6" s="279"/>
    </row>
    <row r="7" spans="1:15" ht="30" customHeight="1">
      <c r="A7" s="543" t="s">
        <v>6</v>
      </c>
      <c r="B7" s="543"/>
      <c r="C7" s="543"/>
      <c r="D7" s="543"/>
      <c r="E7" s="543"/>
      <c r="F7" s="543"/>
      <c r="G7" s="543"/>
      <c r="H7" s="543"/>
      <c r="I7" s="543"/>
      <c r="J7" s="543"/>
      <c r="K7" s="543"/>
      <c r="L7" s="543"/>
      <c r="M7" s="284"/>
    </row>
    <row r="8" spans="1:15" ht="11.25" customHeight="1">
      <c r="G8" s="289"/>
      <c r="H8" s="288"/>
      <c r="I8" s="288"/>
      <c r="J8" s="287"/>
      <c r="K8" s="287"/>
      <c r="L8" s="286"/>
      <c r="M8" s="284"/>
    </row>
    <row r="9" spans="1:15" ht="15.75" customHeight="1">
      <c r="A9" s="544" t="s">
        <v>7</v>
      </c>
      <c r="B9" s="544"/>
      <c r="C9" s="544"/>
      <c r="D9" s="544"/>
      <c r="E9" s="544"/>
      <c r="F9" s="544"/>
      <c r="G9" s="544"/>
      <c r="H9" s="544"/>
      <c r="I9" s="544"/>
      <c r="J9" s="544"/>
      <c r="K9" s="544"/>
      <c r="L9" s="544"/>
      <c r="M9" s="284"/>
    </row>
    <row r="10" spans="1:15">
      <c r="A10" s="545" t="s">
        <v>8</v>
      </c>
      <c r="B10" s="545"/>
      <c r="C10" s="545"/>
      <c r="D10" s="545"/>
      <c r="E10" s="545"/>
      <c r="F10" s="545"/>
      <c r="G10" s="545"/>
      <c r="H10" s="545"/>
      <c r="I10" s="545"/>
      <c r="J10" s="545"/>
      <c r="K10" s="545"/>
      <c r="L10" s="545"/>
      <c r="M10" s="284"/>
    </row>
    <row r="11" spans="1:15" ht="7.5" customHeight="1">
      <c r="A11" s="285"/>
      <c r="B11" s="279"/>
      <c r="C11" s="279"/>
      <c r="D11" s="279"/>
      <c r="E11" s="279"/>
      <c r="F11" s="279"/>
      <c r="G11" s="279"/>
      <c r="H11" s="279"/>
      <c r="I11" s="279"/>
      <c r="J11" s="279"/>
      <c r="K11" s="279"/>
      <c r="L11" s="279"/>
      <c r="M11" s="284"/>
    </row>
    <row r="12" spans="1:15" ht="15.75" customHeight="1">
      <c r="A12" s="285"/>
      <c r="B12" s="279"/>
      <c r="C12" s="279"/>
      <c r="D12" s="279"/>
      <c r="E12" s="279"/>
      <c r="F12" s="279"/>
      <c r="G12" s="549" t="s">
        <v>9</v>
      </c>
      <c r="H12" s="549"/>
      <c r="I12" s="549"/>
      <c r="J12" s="549"/>
      <c r="K12" s="549"/>
      <c r="L12" s="279"/>
      <c r="M12" s="284"/>
    </row>
    <row r="13" spans="1:15" ht="15.75" customHeight="1">
      <c r="A13" s="550" t="s">
        <v>10</v>
      </c>
      <c r="B13" s="550"/>
      <c r="C13" s="550"/>
      <c r="D13" s="550"/>
      <c r="E13" s="550"/>
      <c r="F13" s="550"/>
      <c r="G13" s="550"/>
      <c r="H13" s="550"/>
      <c r="I13" s="550"/>
      <c r="J13" s="550"/>
      <c r="K13" s="550"/>
      <c r="L13" s="550"/>
      <c r="M13" s="284"/>
    </row>
    <row r="14" spans="1:15" ht="12" customHeight="1">
      <c r="G14" s="551" t="s">
        <v>11</v>
      </c>
      <c r="H14" s="551"/>
      <c r="I14" s="551"/>
      <c r="J14" s="551"/>
      <c r="K14" s="551"/>
      <c r="M14" s="284"/>
    </row>
    <row r="15" spans="1:15">
      <c r="G15" s="545" t="s">
        <v>239</v>
      </c>
      <c r="H15" s="545"/>
      <c r="I15" s="545"/>
      <c r="J15" s="545"/>
      <c r="K15" s="545"/>
    </row>
    <row r="16" spans="1:15" ht="15.75" customHeight="1">
      <c r="B16" s="550" t="s">
        <v>13</v>
      </c>
      <c r="C16" s="550"/>
      <c r="D16" s="550"/>
      <c r="E16" s="550"/>
      <c r="F16" s="550"/>
      <c r="G16" s="550"/>
      <c r="H16" s="550"/>
      <c r="I16" s="550"/>
      <c r="J16" s="550"/>
      <c r="K16" s="550"/>
      <c r="L16" s="550"/>
    </row>
    <row r="17" spans="1:15" ht="7.5" customHeight="1"/>
    <row r="18" spans="1:15" ht="6.75" customHeight="1">
      <c r="G18" s="279"/>
      <c r="H18" s="279"/>
      <c r="I18" s="279"/>
      <c r="J18" s="279"/>
      <c r="K18" s="279"/>
    </row>
    <row r="19" spans="1:15">
      <c r="B19" s="151"/>
      <c r="C19" s="151"/>
      <c r="D19" s="151"/>
      <c r="E19" s="552"/>
      <c r="F19" s="552"/>
      <c r="G19" s="552"/>
      <c r="H19" s="552"/>
      <c r="I19" s="552"/>
      <c r="J19" s="552"/>
      <c r="K19" s="552"/>
      <c r="L19" s="151"/>
    </row>
    <row r="20" spans="1:15" ht="15" customHeight="1">
      <c r="A20" s="553" t="s">
        <v>14</v>
      </c>
      <c r="B20" s="553"/>
      <c r="C20" s="553"/>
      <c r="D20" s="553"/>
      <c r="E20" s="553"/>
      <c r="F20" s="553"/>
      <c r="G20" s="553"/>
      <c r="H20" s="553"/>
      <c r="I20" s="553"/>
      <c r="J20" s="553"/>
      <c r="K20" s="553"/>
      <c r="L20" s="553"/>
      <c r="M20" s="267"/>
    </row>
    <row r="21" spans="1:15">
      <c r="F21" s="152"/>
      <c r="J21" s="283"/>
      <c r="K21" s="232"/>
      <c r="L21" s="282" t="s">
        <v>15</v>
      </c>
      <c r="M21" s="267"/>
    </row>
    <row r="22" spans="1:15">
      <c r="F22" s="152"/>
      <c r="J22" s="281" t="s">
        <v>16</v>
      </c>
      <c r="K22" s="280"/>
      <c r="L22" s="268"/>
      <c r="M22" s="267"/>
    </row>
    <row r="23" spans="1:15">
      <c r="E23" s="279"/>
      <c r="F23" s="278"/>
      <c r="I23" s="277"/>
      <c r="J23" s="277"/>
      <c r="K23" s="276" t="s">
        <v>17</v>
      </c>
      <c r="L23" s="268"/>
      <c r="M23" s="267"/>
    </row>
    <row r="24" spans="1:15">
      <c r="A24" s="554"/>
      <c r="B24" s="554"/>
      <c r="C24" s="554"/>
      <c r="D24" s="554"/>
      <c r="E24" s="554"/>
      <c r="F24" s="554"/>
      <c r="G24" s="554"/>
      <c r="H24" s="554"/>
      <c r="I24" s="554"/>
      <c r="K24" s="276" t="s">
        <v>18</v>
      </c>
      <c r="L24" s="275" t="s">
        <v>19</v>
      </c>
      <c r="M24" s="267"/>
    </row>
    <row r="25" spans="1:15">
      <c r="A25" s="554" t="s">
        <v>20</v>
      </c>
      <c r="B25" s="554"/>
      <c r="C25" s="554"/>
      <c r="D25" s="554"/>
      <c r="E25" s="554"/>
      <c r="F25" s="554"/>
      <c r="G25" s="554"/>
      <c r="H25" s="554"/>
      <c r="I25" s="554"/>
      <c r="J25" s="274" t="s">
        <v>21</v>
      </c>
      <c r="K25" s="273"/>
      <c r="L25" s="268"/>
      <c r="M25" s="267"/>
    </row>
    <row r="26" spans="1:15">
      <c r="F26" s="152"/>
      <c r="G26" s="272" t="s">
        <v>22</v>
      </c>
      <c r="H26" s="173" t="s">
        <v>238</v>
      </c>
      <c r="I26" s="172"/>
      <c r="J26" s="271"/>
      <c r="K26" s="268"/>
      <c r="L26" s="268"/>
      <c r="M26" s="267"/>
    </row>
    <row r="27" spans="1:15">
      <c r="F27" s="152"/>
      <c r="G27" s="555" t="s">
        <v>23</v>
      </c>
      <c r="H27" s="555"/>
      <c r="I27" s="270"/>
      <c r="J27" s="269"/>
      <c r="K27" s="268"/>
      <c r="L27" s="268"/>
      <c r="M27" s="267"/>
    </row>
    <row r="28" spans="1:15">
      <c r="A28" s="556" t="s">
        <v>237</v>
      </c>
      <c r="B28" s="556"/>
      <c r="C28" s="556"/>
      <c r="D28" s="556"/>
      <c r="E28" s="556"/>
      <c r="F28" s="556"/>
      <c r="G28" s="556"/>
      <c r="H28" s="556"/>
      <c r="I28" s="556"/>
      <c r="J28" s="266"/>
      <c r="K28" s="266"/>
      <c r="L28" s="265" t="s">
        <v>24</v>
      </c>
      <c r="M28" s="264"/>
    </row>
    <row r="29" spans="1:15" ht="27" customHeight="1">
      <c r="A29" s="525" t="s">
        <v>25</v>
      </c>
      <c r="B29" s="526"/>
      <c r="C29" s="526"/>
      <c r="D29" s="526"/>
      <c r="E29" s="526"/>
      <c r="F29" s="526"/>
      <c r="G29" s="529" t="s">
        <v>26</v>
      </c>
      <c r="H29" s="531" t="s">
        <v>27</v>
      </c>
      <c r="I29" s="533" t="s">
        <v>28</v>
      </c>
      <c r="J29" s="534"/>
      <c r="K29" s="535" t="s">
        <v>29</v>
      </c>
      <c r="L29" s="537" t="s">
        <v>30</v>
      </c>
      <c r="M29" s="264"/>
    </row>
    <row r="30" spans="1:15" ht="58.5" customHeight="1">
      <c r="A30" s="527"/>
      <c r="B30" s="528"/>
      <c r="C30" s="528"/>
      <c r="D30" s="528"/>
      <c r="E30" s="528"/>
      <c r="F30" s="528"/>
      <c r="G30" s="530"/>
      <c r="H30" s="532"/>
      <c r="I30" s="263" t="s">
        <v>31</v>
      </c>
      <c r="J30" s="262" t="s">
        <v>32</v>
      </c>
      <c r="K30" s="536"/>
      <c r="L30" s="538"/>
    </row>
    <row r="31" spans="1:15">
      <c r="A31" s="546" t="s">
        <v>33</v>
      </c>
      <c r="B31" s="547"/>
      <c r="C31" s="547"/>
      <c r="D31" s="547"/>
      <c r="E31" s="547"/>
      <c r="F31" s="548"/>
      <c r="G31" s="164">
        <v>2</v>
      </c>
      <c r="H31" s="261">
        <v>3</v>
      </c>
      <c r="I31" s="260" t="s">
        <v>34</v>
      </c>
      <c r="J31" s="259" t="s">
        <v>35</v>
      </c>
      <c r="K31" s="258">
        <v>6</v>
      </c>
      <c r="L31" s="258">
        <v>7</v>
      </c>
    </row>
    <row r="32" spans="1:15">
      <c r="A32" s="216">
        <v>2</v>
      </c>
      <c r="B32" s="216"/>
      <c r="C32" s="215"/>
      <c r="D32" s="213"/>
      <c r="E32" s="216"/>
      <c r="F32" s="214"/>
      <c r="G32" s="213" t="s">
        <v>36</v>
      </c>
      <c r="H32" s="164">
        <v>1</v>
      </c>
      <c r="I32" s="182">
        <f>SUM(I33+I44+I63+I84+I91+I111+I137+I156+I166)</f>
        <v>759600</v>
      </c>
      <c r="J32" s="182">
        <f>SUM(J33+J44+J63+J84+J91+J111+J137+J156+J166)</f>
        <v>138700</v>
      </c>
      <c r="K32" s="187">
        <f>SUM(K33+K44+K63+K84+K91+K111+K137+K156+K166)</f>
        <v>125695.9</v>
      </c>
      <c r="L32" s="182">
        <f>SUM(L33+L44+L63+L84+L91+L111+L137+L156+L166)</f>
        <v>125695.9</v>
      </c>
      <c r="M32" s="165"/>
      <c r="N32" s="165"/>
      <c r="O32" s="165"/>
    </row>
    <row r="33" spans="1:12" ht="17.25" customHeight="1">
      <c r="A33" s="216">
        <v>2</v>
      </c>
      <c r="B33" s="237">
        <v>1</v>
      </c>
      <c r="C33" s="194"/>
      <c r="D33" s="220"/>
      <c r="E33" s="195"/>
      <c r="F33" s="193"/>
      <c r="G33" s="244" t="s">
        <v>37</v>
      </c>
      <c r="H33" s="164">
        <v>2</v>
      </c>
      <c r="I33" s="182">
        <f>SUM(I34+I40)</f>
        <v>622100</v>
      </c>
      <c r="J33" s="182">
        <f>SUM(J34+J40)</f>
        <v>92300</v>
      </c>
      <c r="K33" s="227">
        <f>SUM(K34+K40)</f>
        <v>92300</v>
      </c>
      <c r="L33" s="226">
        <f>SUM(L34+L40)</f>
        <v>92300</v>
      </c>
    </row>
    <row r="34" spans="1:12">
      <c r="A34" s="178">
        <v>2</v>
      </c>
      <c r="B34" s="178">
        <v>1</v>
      </c>
      <c r="C34" s="177">
        <v>1</v>
      </c>
      <c r="D34" s="175"/>
      <c r="E34" s="178"/>
      <c r="F34" s="176"/>
      <c r="G34" s="175" t="s">
        <v>38</v>
      </c>
      <c r="H34" s="164">
        <v>3</v>
      </c>
      <c r="I34" s="182">
        <f>SUM(I35)</f>
        <v>612900</v>
      </c>
      <c r="J34" s="182">
        <f>SUM(J35)</f>
        <v>90800</v>
      </c>
      <c r="K34" s="187">
        <f>SUM(K35)</f>
        <v>90800</v>
      </c>
      <c r="L34" s="182">
        <f>SUM(L35)</f>
        <v>90800</v>
      </c>
    </row>
    <row r="35" spans="1:12">
      <c r="A35" s="179">
        <v>2</v>
      </c>
      <c r="B35" s="178">
        <v>1</v>
      </c>
      <c r="C35" s="177">
        <v>1</v>
      </c>
      <c r="D35" s="175">
        <v>1</v>
      </c>
      <c r="E35" s="178"/>
      <c r="F35" s="176"/>
      <c r="G35" s="175" t="s">
        <v>38</v>
      </c>
      <c r="H35" s="164">
        <v>4</v>
      </c>
      <c r="I35" s="182">
        <f>SUM(I36+I38)</f>
        <v>612900</v>
      </c>
      <c r="J35" s="182">
        <f t="shared" ref="J35:L36" si="0">SUM(J36)</f>
        <v>90800</v>
      </c>
      <c r="K35" s="182">
        <f t="shared" si="0"/>
        <v>90800</v>
      </c>
      <c r="L35" s="182">
        <f t="shared" si="0"/>
        <v>90800</v>
      </c>
    </row>
    <row r="36" spans="1:12">
      <c r="A36" s="179">
        <v>2</v>
      </c>
      <c r="B36" s="178">
        <v>1</v>
      </c>
      <c r="C36" s="177">
        <v>1</v>
      </c>
      <c r="D36" s="175">
        <v>1</v>
      </c>
      <c r="E36" s="178">
        <v>1</v>
      </c>
      <c r="F36" s="176"/>
      <c r="G36" s="175" t="s">
        <v>39</v>
      </c>
      <c r="H36" s="164">
        <v>5</v>
      </c>
      <c r="I36" s="187">
        <f>SUM(I37)</f>
        <v>612900</v>
      </c>
      <c r="J36" s="187">
        <f t="shared" si="0"/>
        <v>90800</v>
      </c>
      <c r="K36" s="187">
        <f t="shared" si="0"/>
        <v>90800</v>
      </c>
      <c r="L36" s="187">
        <f t="shared" si="0"/>
        <v>90800</v>
      </c>
    </row>
    <row r="37" spans="1:12">
      <c r="A37" s="179">
        <v>2</v>
      </c>
      <c r="B37" s="178">
        <v>1</v>
      </c>
      <c r="C37" s="177">
        <v>1</v>
      </c>
      <c r="D37" s="175">
        <v>1</v>
      </c>
      <c r="E37" s="178">
        <v>1</v>
      </c>
      <c r="F37" s="176">
        <v>1</v>
      </c>
      <c r="G37" s="175" t="s">
        <v>39</v>
      </c>
      <c r="H37" s="164">
        <v>6</v>
      </c>
      <c r="I37" s="229">
        <v>612900</v>
      </c>
      <c r="J37" s="211">
        <v>90800</v>
      </c>
      <c r="K37" s="211">
        <v>90800</v>
      </c>
      <c r="L37" s="211">
        <v>90800</v>
      </c>
    </row>
    <row r="38" spans="1:12" hidden="1">
      <c r="A38" s="179">
        <v>2</v>
      </c>
      <c r="B38" s="178">
        <v>1</v>
      </c>
      <c r="C38" s="177">
        <v>1</v>
      </c>
      <c r="D38" s="175">
        <v>1</v>
      </c>
      <c r="E38" s="178">
        <v>2</v>
      </c>
      <c r="F38" s="176"/>
      <c r="G38" s="175" t="s">
        <v>40</v>
      </c>
      <c r="H38" s="164">
        <v>7</v>
      </c>
      <c r="I38" s="187">
        <f>I39</f>
        <v>0</v>
      </c>
      <c r="J38" s="187">
        <f>J39</f>
        <v>0</v>
      </c>
      <c r="K38" s="187">
        <f>K39</f>
        <v>0</v>
      </c>
      <c r="L38" s="187">
        <f>L39</f>
        <v>0</v>
      </c>
    </row>
    <row r="39" spans="1:12" hidden="1">
      <c r="A39" s="179">
        <v>2</v>
      </c>
      <c r="B39" s="178">
        <v>1</v>
      </c>
      <c r="C39" s="177">
        <v>1</v>
      </c>
      <c r="D39" s="175">
        <v>1</v>
      </c>
      <c r="E39" s="178">
        <v>2</v>
      </c>
      <c r="F39" s="176">
        <v>1</v>
      </c>
      <c r="G39" s="175" t="s">
        <v>40</v>
      </c>
      <c r="H39" s="164">
        <v>8</v>
      </c>
      <c r="I39" s="211">
        <v>0</v>
      </c>
      <c r="J39" s="174">
        <v>0</v>
      </c>
      <c r="K39" s="211">
        <v>0</v>
      </c>
      <c r="L39" s="174">
        <v>0</v>
      </c>
    </row>
    <row r="40" spans="1:12">
      <c r="A40" s="179">
        <v>2</v>
      </c>
      <c r="B40" s="178">
        <v>1</v>
      </c>
      <c r="C40" s="177">
        <v>2</v>
      </c>
      <c r="D40" s="175"/>
      <c r="E40" s="178"/>
      <c r="F40" s="176"/>
      <c r="G40" s="175" t="s">
        <v>41</v>
      </c>
      <c r="H40" s="164">
        <v>9</v>
      </c>
      <c r="I40" s="187">
        <f t="shared" ref="I40:L42" si="1">I41</f>
        <v>9200</v>
      </c>
      <c r="J40" s="182">
        <f t="shared" si="1"/>
        <v>1500</v>
      </c>
      <c r="K40" s="187">
        <f t="shared" si="1"/>
        <v>1500</v>
      </c>
      <c r="L40" s="182">
        <f t="shared" si="1"/>
        <v>1500</v>
      </c>
    </row>
    <row r="41" spans="1:12">
      <c r="A41" s="179">
        <v>2</v>
      </c>
      <c r="B41" s="178">
        <v>1</v>
      </c>
      <c r="C41" s="177">
        <v>2</v>
      </c>
      <c r="D41" s="175">
        <v>1</v>
      </c>
      <c r="E41" s="178"/>
      <c r="F41" s="176"/>
      <c r="G41" s="175" t="s">
        <v>41</v>
      </c>
      <c r="H41" s="164">
        <v>10</v>
      </c>
      <c r="I41" s="187">
        <f t="shared" si="1"/>
        <v>9200</v>
      </c>
      <c r="J41" s="182">
        <f t="shared" si="1"/>
        <v>1500</v>
      </c>
      <c r="K41" s="182">
        <f t="shared" si="1"/>
        <v>1500</v>
      </c>
      <c r="L41" s="182">
        <f t="shared" si="1"/>
        <v>1500</v>
      </c>
    </row>
    <row r="42" spans="1:12">
      <c r="A42" s="179">
        <v>2</v>
      </c>
      <c r="B42" s="178">
        <v>1</v>
      </c>
      <c r="C42" s="177">
        <v>2</v>
      </c>
      <c r="D42" s="175">
        <v>1</v>
      </c>
      <c r="E42" s="178">
        <v>1</v>
      </c>
      <c r="F42" s="176"/>
      <c r="G42" s="175" t="s">
        <v>41</v>
      </c>
      <c r="H42" s="164">
        <v>11</v>
      </c>
      <c r="I42" s="182">
        <f t="shared" si="1"/>
        <v>9200</v>
      </c>
      <c r="J42" s="182">
        <f t="shared" si="1"/>
        <v>1500</v>
      </c>
      <c r="K42" s="182">
        <f t="shared" si="1"/>
        <v>1500</v>
      </c>
      <c r="L42" s="182">
        <f t="shared" si="1"/>
        <v>1500</v>
      </c>
    </row>
    <row r="43" spans="1:12">
      <c r="A43" s="179">
        <v>2</v>
      </c>
      <c r="B43" s="178">
        <v>1</v>
      </c>
      <c r="C43" s="177">
        <v>2</v>
      </c>
      <c r="D43" s="175">
        <v>1</v>
      </c>
      <c r="E43" s="178">
        <v>1</v>
      </c>
      <c r="F43" s="176">
        <v>1</v>
      </c>
      <c r="G43" s="175" t="s">
        <v>41</v>
      </c>
      <c r="H43" s="164">
        <v>12</v>
      </c>
      <c r="I43" s="174">
        <v>9200</v>
      </c>
      <c r="J43" s="211">
        <v>1500</v>
      </c>
      <c r="K43" s="211">
        <v>1500</v>
      </c>
      <c r="L43" s="211">
        <v>1500</v>
      </c>
    </row>
    <row r="44" spans="1:12">
      <c r="A44" s="217">
        <v>2</v>
      </c>
      <c r="B44" s="238">
        <v>2</v>
      </c>
      <c r="C44" s="194"/>
      <c r="D44" s="220"/>
      <c r="E44" s="195"/>
      <c r="F44" s="193"/>
      <c r="G44" s="244" t="s">
        <v>42</v>
      </c>
      <c r="H44" s="164">
        <v>13</v>
      </c>
      <c r="I44" s="192">
        <f t="shared" ref="I44:L46" si="2">I45</f>
        <v>113400</v>
      </c>
      <c r="J44" s="190">
        <f t="shared" si="2"/>
        <v>37700</v>
      </c>
      <c r="K44" s="192">
        <f t="shared" si="2"/>
        <v>27803.429999999997</v>
      </c>
      <c r="L44" s="192">
        <f t="shared" si="2"/>
        <v>27803.429999999997</v>
      </c>
    </row>
    <row r="45" spans="1:12">
      <c r="A45" s="179">
        <v>2</v>
      </c>
      <c r="B45" s="178">
        <v>2</v>
      </c>
      <c r="C45" s="177">
        <v>1</v>
      </c>
      <c r="D45" s="175"/>
      <c r="E45" s="178"/>
      <c r="F45" s="176"/>
      <c r="G45" s="220" t="s">
        <v>42</v>
      </c>
      <c r="H45" s="164">
        <v>14</v>
      </c>
      <c r="I45" s="182">
        <f t="shared" si="2"/>
        <v>113400</v>
      </c>
      <c r="J45" s="187">
        <f t="shared" si="2"/>
        <v>37700</v>
      </c>
      <c r="K45" s="182">
        <f t="shared" si="2"/>
        <v>27803.429999999997</v>
      </c>
      <c r="L45" s="187">
        <f t="shared" si="2"/>
        <v>27803.429999999997</v>
      </c>
    </row>
    <row r="46" spans="1:12">
      <c r="A46" s="179">
        <v>2</v>
      </c>
      <c r="B46" s="178">
        <v>2</v>
      </c>
      <c r="C46" s="177">
        <v>1</v>
      </c>
      <c r="D46" s="175">
        <v>1</v>
      </c>
      <c r="E46" s="178"/>
      <c r="F46" s="176"/>
      <c r="G46" s="220" t="s">
        <v>42</v>
      </c>
      <c r="H46" s="164">
        <v>15</v>
      </c>
      <c r="I46" s="182">
        <f t="shared" si="2"/>
        <v>113400</v>
      </c>
      <c r="J46" s="187">
        <f t="shared" si="2"/>
        <v>37700</v>
      </c>
      <c r="K46" s="226">
        <f t="shared" si="2"/>
        <v>27803.429999999997</v>
      </c>
      <c r="L46" s="226">
        <f t="shared" si="2"/>
        <v>27803.429999999997</v>
      </c>
    </row>
    <row r="47" spans="1:12">
      <c r="A47" s="186">
        <v>2</v>
      </c>
      <c r="B47" s="185">
        <v>2</v>
      </c>
      <c r="C47" s="184">
        <v>1</v>
      </c>
      <c r="D47" s="189">
        <v>1</v>
      </c>
      <c r="E47" s="185">
        <v>1</v>
      </c>
      <c r="F47" s="183"/>
      <c r="G47" s="220" t="s">
        <v>42</v>
      </c>
      <c r="H47" s="164">
        <v>16</v>
      </c>
      <c r="I47" s="202">
        <f>SUM(I48:I62)</f>
        <v>113400</v>
      </c>
      <c r="J47" s="202">
        <f>SUM(J48:J62)</f>
        <v>37700</v>
      </c>
      <c r="K47" s="200">
        <f>SUM(K48:K62)</f>
        <v>27803.429999999997</v>
      </c>
      <c r="L47" s="200">
        <f>SUM(L48:L62)</f>
        <v>27803.429999999997</v>
      </c>
    </row>
    <row r="48" spans="1:12" hidden="1">
      <c r="A48" s="179">
        <v>2</v>
      </c>
      <c r="B48" s="178">
        <v>2</v>
      </c>
      <c r="C48" s="177">
        <v>1</v>
      </c>
      <c r="D48" s="175">
        <v>1</v>
      </c>
      <c r="E48" s="178">
        <v>1</v>
      </c>
      <c r="F48" s="257">
        <v>1</v>
      </c>
      <c r="G48" s="175" t="s">
        <v>43</v>
      </c>
      <c r="H48" s="164">
        <v>17</v>
      </c>
      <c r="I48" s="211">
        <v>0</v>
      </c>
      <c r="J48" s="211">
        <v>0</v>
      </c>
      <c r="K48" s="211">
        <v>0</v>
      </c>
      <c r="L48" s="211">
        <v>0</v>
      </c>
    </row>
    <row r="49" spans="1:12" ht="25.5" customHeight="1">
      <c r="A49" s="179">
        <v>2</v>
      </c>
      <c r="B49" s="178">
        <v>2</v>
      </c>
      <c r="C49" s="177">
        <v>1</v>
      </c>
      <c r="D49" s="175">
        <v>1</v>
      </c>
      <c r="E49" s="178">
        <v>1</v>
      </c>
      <c r="F49" s="176">
        <v>2</v>
      </c>
      <c r="G49" s="175" t="s">
        <v>44</v>
      </c>
      <c r="H49" s="164">
        <v>18</v>
      </c>
      <c r="I49" s="211">
        <v>1500</v>
      </c>
      <c r="J49" s="211">
        <v>300</v>
      </c>
      <c r="K49" s="211">
        <v>9.8000000000000007</v>
      </c>
      <c r="L49" s="211">
        <v>9.8000000000000007</v>
      </c>
    </row>
    <row r="50" spans="1:12" ht="25.5" customHeight="1">
      <c r="A50" s="179">
        <v>2</v>
      </c>
      <c r="B50" s="178">
        <v>2</v>
      </c>
      <c r="C50" s="177">
        <v>1</v>
      </c>
      <c r="D50" s="175">
        <v>1</v>
      </c>
      <c r="E50" s="178">
        <v>1</v>
      </c>
      <c r="F50" s="176">
        <v>5</v>
      </c>
      <c r="G50" s="175" t="s">
        <v>45</v>
      </c>
      <c r="H50" s="164">
        <v>19</v>
      </c>
      <c r="I50" s="211">
        <v>3400</v>
      </c>
      <c r="J50" s="211">
        <v>900</v>
      </c>
      <c r="K50" s="211">
        <v>306.56</v>
      </c>
      <c r="L50" s="211">
        <v>306.56</v>
      </c>
    </row>
    <row r="51" spans="1:12" ht="25.5" customHeight="1">
      <c r="A51" s="179">
        <v>2</v>
      </c>
      <c r="B51" s="178">
        <v>2</v>
      </c>
      <c r="C51" s="177">
        <v>1</v>
      </c>
      <c r="D51" s="175">
        <v>1</v>
      </c>
      <c r="E51" s="178">
        <v>1</v>
      </c>
      <c r="F51" s="176">
        <v>6</v>
      </c>
      <c r="G51" s="175" t="s">
        <v>46</v>
      </c>
      <c r="H51" s="164">
        <v>20</v>
      </c>
      <c r="I51" s="211">
        <v>7700</v>
      </c>
      <c r="J51" s="211">
        <v>2500</v>
      </c>
      <c r="K51" s="211">
        <v>1504.71</v>
      </c>
      <c r="L51" s="211">
        <v>1504.71</v>
      </c>
    </row>
    <row r="52" spans="1:12" ht="25.5" hidden="1" customHeight="1">
      <c r="A52" s="196">
        <v>2</v>
      </c>
      <c r="B52" s="195">
        <v>2</v>
      </c>
      <c r="C52" s="194">
        <v>1</v>
      </c>
      <c r="D52" s="220">
        <v>1</v>
      </c>
      <c r="E52" s="195">
        <v>1</v>
      </c>
      <c r="F52" s="193">
        <v>7</v>
      </c>
      <c r="G52" s="220" t="s">
        <v>47</v>
      </c>
      <c r="H52" s="164">
        <v>21</v>
      </c>
      <c r="I52" s="211">
        <v>0</v>
      </c>
      <c r="J52" s="211">
        <v>0</v>
      </c>
      <c r="K52" s="211">
        <v>0</v>
      </c>
      <c r="L52" s="211">
        <v>0</v>
      </c>
    </row>
    <row r="53" spans="1:12">
      <c r="A53" s="179">
        <v>2</v>
      </c>
      <c r="B53" s="178">
        <v>2</v>
      </c>
      <c r="C53" s="177">
        <v>1</v>
      </c>
      <c r="D53" s="175">
        <v>1</v>
      </c>
      <c r="E53" s="178">
        <v>1</v>
      </c>
      <c r="F53" s="176">
        <v>11</v>
      </c>
      <c r="G53" s="175" t="s">
        <v>48</v>
      </c>
      <c r="H53" s="164">
        <v>22</v>
      </c>
      <c r="I53" s="174">
        <v>400</v>
      </c>
      <c r="J53" s="211">
        <v>100</v>
      </c>
      <c r="K53" s="211">
        <v>73.349999999999994</v>
      </c>
      <c r="L53" s="211">
        <v>73.349999999999994</v>
      </c>
    </row>
    <row r="54" spans="1:12" ht="25.5" hidden="1" customHeight="1">
      <c r="A54" s="186">
        <v>2</v>
      </c>
      <c r="B54" s="204">
        <v>2</v>
      </c>
      <c r="C54" s="210">
        <v>1</v>
      </c>
      <c r="D54" s="210">
        <v>1</v>
      </c>
      <c r="E54" s="210">
        <v>1</v>
      </c>
      <c r="F54" s="203">
        <v>12</v>
      </c>
      <c r="G54" s="199" t="s">
        <v>49</v>
      </c>
      <c r="H54" s="164">
        <v>23</v>
      </c>
      <c r="I54" s="205">
        <v>0</v>
      </c>
      <c r="J54" s="211">
        <v>0</v>
      </c>
      <c r="K54" s="211">
        <v>0</v>
      </c>
      <c r="L54" s="211">
        <v>0</v>
      </c>
    </row>
    <row r="55" spans="1:12" ht="25.5" hidden="1" customHeight="1">
      <c r="A55" s="179">
        <v>2</v>
      </c>
      <c r="B55" s="178">
        <v>2</v>
      </c>
      <c r="C55" s="177">
        <v>1</v>
      </c>
      <c r="D55" s="177">
        <v>1</v>
      </c>
      <c r="E55" s="177">
        <v>1</v>
      </c>
      <c r="F55" s="176">
        <v>14</v>
      </c>
      <c r="G55" s="256" t="s">
        <v>50</v>
      </c>
      <c r="H55" s="164">
        <v>24</v>
      </c>
      <c r="I55" s="174">
        <v>0</v>
      </c>
      <c r="J55" s="174">
        <v>0</v>
      </c>
      <c r="K55" s="174">
        <v>0</v>
      </c>
      <c r="L55" s="174">
        <v>0</v>
      </c>
    </row>
    <row r="56" spans="1:12" ht="25.5" customHeight="1">
      <c r="A56" s="179">
        <v>2</v>
      </c>
      <c r="B56" s="178">
        <v>2</v>
      </c>
      <c r="C56" s="177">
        <v>1</v>
      </c>
      <c r="D56" s="177">
        <v>1</v>
      </c>
      <c r="E56" s="177">
        <v>1</v>
      </c>
      <c r="F56" s="176">
        <v>15</v>
      </c>
      <c r="G56" s="175" t="s">
        <v>51</v>
      </c>
      <c r="H56" s="164">
        <v>25</v>
      </c>
      <c r="I56" s="174">
        <v>8500</v>
      </c>
      <c r="J56" s="211">
        <v>2000</v>
      </c>
      <c r="K56" s="211">
        <v>592.41999999999996</v>
      </c>
      <c r="L56" s="211">
        <v>592.41999999999996</v>
      </c>
    </row>
    <row r="57" spans="1:12">
      <c r="A57" s="179">
        <v>2</v>
      </c>
      <c r="B57" s="178">
        <v>2</v>
      </c>
      <c r="C57" s="177">
        <v>1</v>
      </c>
      <c r="D57" s="177">
        <v>1</v>
      </c>
      <c r="E57" s="177">
        <v>1</v>
      </c>
      <c r="F57" s="176">
        <v>16</v>
      </c>
      <c r="G57" s="175" t="s">
        <v>52</v>
      </c>
      <c r="H57" s="164">
        <v>26</v>
      </c>
      <c r="I57" s="174">
        <v>1600</v>
      </c>
      <c r="J57" s="211">
        <v>700</v>
      </c>
      <c r="K57" s="211">
        <v>700</v>
      </c>
      <c r="L57" s="211">
        <v>700</v>
      </c>
    </row>
    <row r="58" spans="1:12" ht="25.5" hidden="1" customHeight="1">
      <c r="A58" s="179">
        <v>2</v>
      </c>
      <c r="B58" s="178">
        <v>2</v>
      </c>
      <c r="C58" s="177">
        <v>1</v>
      </c>
      <c r="D58" s="177">
        <v>1</v>
      </c>
      <c r="E58" s="177">
        <v>1</v>
      </c>
      <c r="F58" s="176">
        <v>17</v>
      </c>
      <c r="G58" s="175" t="s">
        <v>53</v>
      </c>
      <c r="H58" s="164">
        <v>27</v>
      </c>
      <c r="I58" s="174">
        <v>0</v>
      </c>
      <c r="J58" s="174">
        <v>0</v>
      </c>
      <c r="K58" s="174">
        <v>0</v>
      </c>
      <c r="L58" s="174">
        <v>0</v>
      </c>
    </row>
    <row r="59" spans="1:12">
      <c r="A59" s="179">
        <v>2</v>
      </c>
      <c r="B59" s="178">
        <v>2</v>
      </c>
      <c r="C59" s="177">
        <v>1</v>
      </c>
      <c r="D59" s="177">
        <v>1</v>
      </c>
      <c r="E59" s="177">
        <v>1</v>
      </c>
      <c r="F59" s="176">
        <v>20</v>
      </c>
      <c r="G59" s="175" t="s">
        <v>54</v>
      </c>
      <c r="H59" s="164">
        <v>28</v>
      </c>
      <c r="I59" s="174">
        <v>61600</v>
      </c>
      <c r="J59" s="211">
        <v>25400</v>
      </c>
      <c r="K59" s="211">
        <v>20462.8</v>
      </c>
      <c r="L59" s="211">
        <v>20462.8</v>
      </c>
    </row>
    <row r="60" spans="1:12" ht="25.5" customHeight="1">
      <c r="A60" s="179">
        <v>2</v>
      </c>
      <c r="B60" s="178">
        <v>2</v>
      </c>
      <c r="C60" s="177">
        <v>1</v>
      </c>
      <c r="D60" s="177">
        <v>1</v>
      </c>
      <c r="E60" s="177">
        <v>1</v>
      </c>
      <c r="F60" s="176">
        <v>21</v>
      </c>
      <c r="G60" s="175" t="s">
        <v>55</v>
      </c>
      <c r="H60" s="164">
        <v>29</v>
      </c>
      <c r="I60" s="174">
        <v>6300</v>
      </c>
      <c r="J60" s="211">
        <v>1600</v>
      </c>
      <c r="K60" s="211">
        <v>87.6</v>
      </c>
      <c r="L60" s="211">
        <v>87.6</v>
      </c>
    </row>
    <row r="61" spans="1:12">
      <c r="A61" s="179">
        <v>2</v>
      </c>
      <c r="B61" s="178">
        <v>2</v>
      </c>
      <c r="C61" s="177">
        <v>1</v>
      </c>
      <c r="D61" s="177">
        <v>1</v>
      </c>
      <c r="E61" s="177">
        <v>1</v>
      </c>
      <c r="F61" s="176">
        <v>22</v>
      </c>
      <c r="G61" s="175" t="s">
        <v>56</v>
      </c>
      <c r="H61" s="164">
        <v>30</v>
      </c>
      <c r="I61" s="174">
        <v>800</v>
      </c>
      <c r="J61" s="211">
        <v>200</v>
      </c>
      <c r="K61" s="211">
        <v>75</v>
      </c>
      <c r="L61" s="211">
        <v>75</v>
      </c>
    </row>
    <row r="62" spans="1:12">
      <c r="A62" s="179">
        <v>2</v>
      </c>
      <c r="B62" s="178">
        <v>2</v>
      </c>
      <c r="C62" s="177">
        <v>1</v>
      </c>
      <c r="D62" s="177">
        <v>1</v>
      </c>
      <c r="E62" s="177">
        <v>1</v>
      </c>
      <c r="F62" s="176">
        <v>30</v>
      </c>
      <c r="G62" s="175" t="s">
        <v>57</v>
      </c>
      <c r="H62" s="164">
        <v>31</v>
      </c>
      <c r="I62" s="174">
        <v>21600</v>
      </c>
      <c r="J62" s="211">
        <v>4000</v>
      </c>
      <c r="K62" s="211">
        <v>3991.19</v>
      </c>
      <c r="L62" s="211">
        <v>3991.19</v>
      </c>
    </row>
    <row r="63" spans="1:12" hidden="1">
      <c r="A63" s="255">
        <v>2</v>
      </c>
      <c r="B63" s="254">
        <v>3</v>
      </c>
      <c r="C63" s="237"/>
      <c r="D63" s="194"/>
      <c r="E63" s="194"/>
      <c r="F63" s="193"/>
      <c r="G63" s="235" t="s">
        <v>58</v>
      </c>
      <c r="H63" s="164">
        <v>32</v>
      </c>
      <c r="I63" s="192">
        <f>I64+I80</f>
        <v>0</v>
      </c>
      <c r="J63" s="192">
        <f>J64+J80</f>
        <v>0</v>
      </c>
      <c r="K63" s="192">
        <f>K64+K80</f>
        <v>0</v>
      </c>
      <c r="L63" s="192">
        <f>L64+L80</f>
        <v>0</v>
      </c>
    </row>
    <row r="64" spans="1:12" hidden="1">
      <c r="A64" s="179">
        <v>2</v>
      </c>
      <c r="B64" s="178">
        <v>3</v>
      </c>
      <c r="C64" s="177">
        <v>1</v>
      </c>
      <c r="D64" s="177"/>
      <c r="E64" s="177"/>
      <c r="F64" s="176"/>
      <c r="G64" s="175" t="s">
        <v>59</v>
      </c>
      <c r="H64" s="164">
        <v>33</v>
      </c>
      <c r="I64" s="182">
        <f>SUM(I65+I70+I75)</f>
        <v>0</v>
      </c>
      <c r="J64" s="188">
        <f>SUM(J65+J70+J75)</f>
        <v>0</v>
      </c>
      <c r="K64" s="187">
        <f>SUM(K65+K70+K75)</f>
        <v>0</v>
      </c>
      <c r="L64" s="182">
        <f>SUM(L65+L70+L75)</f>
        <v>0</v>
      </c>
    </row>
    <row r="65" spans="1:15" hidden="1">
      <c r="A65" s="179">
        <v>2</v>
      </c>
      <c r="B65" s="178">
        <v>3</v>
      </c>
      <c r="C65" s="177">
        <v>1</v>
      </c>
      <c r="D65" s="177">
        <v>1</v>
      </c>
      <c r="E65" s="177"/>
      <c r="F65" s="176"/>
      <c r="G65" s="175" t="s">
        <v>60</v>
      </c>
      <c r="H65" s="164">
        <v>34</v>
      </c>
      <c r="I65" s="182">
        <f>I66</f>
        <v>0</v>
      </c>
      <c r="J65" s="188">
        <f>J66</f>
        <v>0</v>
      </c>
      <c r="K65" s="187">
        <f>K66</f>
        <v>0</v>
      </c>
      <c r="L65" s="182">
        <f>L66</f>
        <v>0</v>
      </c>
    </row>
    <row r="66" spans="1:15" hidden="1">
      <c r="A66" s="179">
        <v>2</v>
      </c>
      <c r="B66" s="178">
        <v>3</v>
      </c>
      <c r="C66" s="177">
        <v>1</v>
      </c>
      <c r="D66" s="177">
        <v>1</v>
      </c>
      <c r="E66" s="177">
        <v>1</v>
      </c>
      <c r="F66" s="176"/>
      <c r="G66" s="175" t="s">
        <v>60</v>
      </c>
      <c r="H66" s="164">
        <v>35</v>
      </c>
      <c r="I66" s="182">
        <f>SUM(I67:I69)</f>
        <v>0</v>
      </c>
      <c r="J66" s="188">
        <f>SUM(J67:J69)</f>
        <v>0</v>
      </c>
      <c r="K66" s="187">
        <f>SUM(K67:K69)</f>
        <v>0</v>
      </c>
      <c r="L66" s="182">
        <f>SUM(L67:L69)</f>
        <v>0</v>
      </c>
    </row>
    <row r="67" spans="1:15" ht="25.5" hidden="1" customHeight="1">
      <c r="A67" s="179">
        <v>2</v>
      </c>
      <c r="B67" s="178">
        <v>3</v>
      </c>
      <c r="C67" s="177">
        <v>1</v>
      </c>
      <c r="D67" s="177">
        <v>1</v>
      </c>
      <c r="E67" s="177">
        <v>1</v>
      </c>
      <c r="F67" s="176">
        <v>1</v>
      </c>
      <c r="G67" s="175" t="s">
        <v>61</v>
      </c>
      <c r="H67" s="164">
        <v>36</v>
      </c>
      <c r="I67" s="174">
        <v>0</v>
      </c>
      <c r="J67" s="174">
        <v>0</v>
      </c>
      <c r="K67" s="174">
        <v>0</v>
      </c>
      <c r="L67" s="174">
        <v>0</v>
      </c>
      <c r="M67" s="253"/>
      <c r="N67" s="253"/>
      <c r="O67" s="253"/>
    </row>
    <row r="68" spans="1:15" ht="25.5" hidden="1" customHeight="1">
      <c r="A68" s="179">
        <v>2</v>
      </c>
      <c r="B68" s="195">
        <v>3</v>
      </c>
      <c r="C68" s="194">
        <v>1</v>
      </c>
      <c r="D68" s="194">
        <v>1</v>
      </c>
      <c r="E68" s="194">
        <v>1</v>
      </c>
      <c r="F68" s="193">
        <v>2</v>
      </c>
      <c r="G68" s="220" t="s">
        <v>62</v>
      </c>
      <c r="H68" s="164">
        <v>37</v>
      </c>
      <c r="I68" s="229">
        <v>0</v>
      </c>
      <c r="J68" s="229">
        <v>0</v>
      </c>
      <c r="K68" s="229">
        <v>0</v>
      </c>
      <c r="L68" s="229">
        <v>0</v>
      </c>
    </row>
    <row r="69" spans="1:15" hidden="1">
      <c r="A69" s="178">
        <v>2</v>
      </c>
      <c r="B69" s="177">
        <v>3</v>
      </c>
      <c r="C69" s="177">
        <v>1</v>
      </c>
      <c r="D69" s="177">
        <v>1</v>
      </c>
      <c r="E69" s="177">
        <v>1</v>
      </c>
      <c r="F69" s="176">
        <v>3</v>
      </c>
      <c r="G69" s="175" t="s">
        <v>63</v>
      </c>
      <c r="H69" s="164">
        <v>38</v>
      </c>
      <c r="I69" s="174">
        <v>0</v>
      </c>
      <c r="J69" s="174">
        <v>0</v>
      </c>
      <c r="K69" s="174">
        <v>0</v>
      </c>
      <c r="L69" s="174">
        <v>0</v>
      </c>
    </row>
    <row r="70" spans="1:15" ht="25.5" hidden="1" customHeight="1">
      <c r="A70" s="195">
        <v>2</v>
      </c>
      <c r="B70" s="194">
        <v>3</v>
      </c>
      <c r="C70" s="194">
        <v>1</v>
      </c>
      <c r="D70" s="194">
        <v>2</v>
      </c>
      <c r="E70" s="194"/>
      <c r="F70" s="193"/>
      <c r="G70" s="220" t="s">
        <v>64</v>
      </c>
      <c r="H70" s="164">
        <v>39</v>
      </c>
      <c r="I70" s="192">
        <f>I71</f>
        <v>0</v>
      </c>
      <c r="J70" s="191">
        <f>J71</f>
        <v>0</v>
      </c>
      <c r="K70" s="190">
        <f>K71</f>
        <v>0</v>
      </c>
      <c r="L70" s="190">
        <f>L71</f>
        <v>0</v>
      </c>
    </row>
    <row r="71" spans="1:15" ht="25.5" hidden="1" customHeight="1">
      <c r="A71" s="185">
        <v>2</v>
      </c>
      <c r="B71" s="184">
        <v>3</v>
      </c>
      <c r="C71" s="184">
        <v>1</v>
      </c>
      <c r="D71" s="184">
        <v>2</v>
      </c>
      <c r="E71" s="184">
        <v>1</v>
      </c>
      <c r="F71" s="183"/>
      <c r="G71" s="220" t="s">
        <v>64</v>
      </c>
      <c r="H71" s="164">
        <v>40</v>
      </c>
      <c r="I71" s="226">
        <f>SUM(I72:I74)</f>
        <v>0</v>
      </c>
      <c r="J71" s="228">
        <f>SUM(J72:J74)</f>
        <v>0</v>
      </c>
      <c r="K71" s="227">
        <f>SUM(K72:K74)</f>
        <v>0</v>
      </c>
      <c r="L71" s="187">
        <f>SUM(L72:L74)</f>
        <v>0</v>
      </c>
    </row>
    <row r="72" spans="1:15" ht="25.5" hidden="1" customHeight="1">
      <c r="A72" s="178">
        <v>2</v>
      </c>
      <c r="B72" s="177">
        <v>3</v>
      </c>
      <c r="C72" s="177">
        <v>1</v>
      </c>
      <c r="D72" s="177">
        <v>2</v>
      </c>
      <c r="E72" s="177">
        <v>1</v>
      </c>
      <c r="F72" s="176">
        <v>1</v>
      </c>
      <c r="G72" s="179" t="s">
        <v>61</v>
      </c>
      <c r="H72" s="164">
        <v>41</v>
      </c>
      <c r="I72" s="174">
        <v>0</v>
      </c>
      <c r="J72" s="174">
        <v>0</v>
      </c>
      <c r="K72" s="174">
        <v>0</v>
      </c>
      <c r="L72" s="174">
        <v>0</v>
      </c>
      <c r="M72" s="253"/>
      <c r="N72" s="253"/>
      <c r="O72" s="253"/>
    </row>
    <row r="73" spans="1:15" ht="25.5" hidden="1" customHeight="1">
      <c r="A73" s="178">
        <v>2</v>
      </c>
      <c r="B73" s="177">
        <v>3</v>
      </c>
      <c r="C73" s="177">
        <v>1</v>
      </c>
      <c r="D73" s="177">
        <v>2</v>
      </c>
      <c r="E73" s="177">
        <v>1</v>
      </c>
      <c r="F73" s="176">
        <v>2</v>
      </c>
      <c r="G73" s="179" t="s">
        <v>62</v>
      </c>
      <c r="H73" s="164">
        <v>42</v>
      </c>
      <c r="I73" s="174">
        <v>0</v>
      </c>
      <c r="J73" s="174">
        <v>0</v>
      </c>
      <c r="K73" s="174">
        <v>0</v>
      </c>
      <c r="L73" s="174">
        <v>0</v>
      </c>
    </row>
    <row r="74" spans="1:15" hidden="1">
      <c r="A74" s="178">
        <v>2</v>
      </c>
      <c r="B74" s="177">
        <v>3</v>
      </c>
      <c r="C74" s="177">
        <v>1</v>
      </c>
      <c r="D74" s="177">
        <v>2</v>
      </c>
      <c r="E74" s="177">
        <v>1</v>
      </c>
      <c r="F74" s="176">
        <v>3</v>
      </c>
      <c r="G74" s="179" t="s">
        <v>63</v>
      </c>
      <c r="H74" s="164">
        <v>43</v>
      </c>
      <c r="I74" s="174">
        <v>0</v>
      </c>
      <c r="J74" s="174">
        <v>0</v>
      </c>
      <c r="K74" s="174">
        <v>0</v>
      </c>
      <c r="L74" s="174">
        <v>0</v>
      </c>
    </row>
    <row r="75" spans="1:15" ht="25.5" hidden="1" customHeight="1">
      <c r="A75" s="178">
        <v>2</v>
      </c>
      <c r="B75" s="177">
        <v>3</v>
      </c>
      <c r="C75" s="177">
        <v>1</v>
      </c>
      <c r="D75" s="177">
        <v>3</v>
      </c>
      <c r="E75" s="177"/>
      <c r="F75" s="176"/>
      <c r="G75" s="179" t="s">
        <v>236</v>
      </c>
      <c r="H75" s="164">
        <v>44</v>
      </c>
      <c r="I75" s="182">
        <f>I76</f>
        <v>0</v>
      </c>
      <c r="J75" s="188">
        <f>J76</f>
        <v>0</v>
      </c>
      <c r="K75" s="187">
        <f>K76</f>
        <v>0</v>
      </c>
      <c r="L75" s="187">
        <f>L76</f>
        <v>0</v>
      </c>
    </row>
    <row r="76" spans="1:15" ht="25.5" hidden="1" customHeight="1">
      <c r="A76" s="178">
        <v>2</v>
      </c>
      <c r="B76" s="177">
        <v>3</v>
      </c>
      <c r="C76" s="177">
        <v>1</v>
      </c>
      <c r="D76" s="177">
        <v>3</v>
      </c>
      <c r="E76" s="177">
        <v>1</v>
      </c>
      <c r="F76" s="176"/>
      <c r="G76" s="179" t="s">
        <v>235</v>
      </c>
      <c r="H76" s="164">
        <v>45</v>
      </c>
      <c r="I76" s="182">
        <f>SUM(I77:I79)</f>
        <v>0</v>
      </c>
      <c r="J76" s="188">
        <f>SUM(J77:J79)</f>
        <v>0</v>
      </c>
      <c r="K76" s="187">
        <f>SUM(K77:K79)</f>
        <v>0</v>
      </c>
      <c r="L76" s="187">
        <f>SUM(L77:L79)</f>
        <v>0</v>
      </c>
    </row>
    <row r="77" spans="1:15" hidden="1">
      <c r="A77" s="195">
        <v>2</v>
      </c>
      <c r="B77" s="194">
        <v>3</v>
      </c>
      <c r="C77" s="194">
        <v>1</v>
      </c>
      <c r="D77" s="194">
        <v>3</v>
      </c>
      <c r="E77" s="194">
        <v>1</v>
      </c>
      <c r="F77" s="193">
        <v>1</v>
      </c>
      <c r="G77" s="196" t="s">
        <v>67</v>
      </c>
      <c r="H77" s="164">
        <v>46</v>
      </c>
      <c r="I77" s="229">
        <v>0</v>
      </c>
      <c r="J77" s="229">
        <v>0</v>
      </c>
      <c r="K77" s="229">
        <v>0</v>
      </c>
      <c r="L77" s="229">
        <v>0</v>
      </c>
    </row>
    <row r="78" spans="1:15" hidden="1">
      <c r="A78" s="178">
        <v>2</v>
      </c>
      <c r="B78" s="177">
        <v>3</v>
      </c>
      <c r="C78" s="177">
        <v>1</v>
      </c>
      <c r="D78" s="177">
        <v>3</v>
      </c>
      <c r="E78" s="177">
        <v>1</v>
      </c>
      <c r="F78" s="176">
        <v>2</v>
      </c>
      <c r="G78" s="179" t="s">
        <v>68</v>
      </c>
      <c r="H78" s="164">
        <v>47</v>
      </c>
      <c r="I78" s="174">
        <v>0</v>
      </c>
      <c r="J78" s="174">
        <v>0</v>
      </c>
      <c r="K78" s="174">
        <v>0</v>
      </c>
      <c r="L78" s="174">
        <v>0</v>
      </c>
    </row>
    <row r="79" spans="1:15" hidden="1">
      <c r="A79" s="195">
        <v>2</v>
      </c>
      <c r="B79" s="194">
        <v>3</v>
      </c>
      <c r="C79" s="194">
        <v>1</v>
      </c>
      <c r="D79" s="194">
        <v>3</v>
      </c>
      <c r="E79" s="194">
        <v>1</v>
      </c>
      <c r="F79" s="193">
        <v>3</v>
      </c>
      <c r="G79" s="196" t="s">
        <v>69</v>
      </c>
      <c r="H79" s="164">
        <v>48</v>
      </c>
      <c r="I79" s="229">
        <v>0</v>
      </c>
      <c r="J79" s="229">
        <v>0</v>
      </c>
      <c r="K79" s="229">
        <v>0</v>
      </c>
      <c r="L79" s="229">
        <v>0</v>
      </c>
    </row>
    <row r="80" spans="1:15" hidden="1">
      <c r="A80" s="195">
        <v>2</v>
      </c>
      <c r="B80" s="194">
        <v>3</v>
      </c>
      <c r="C80" s="194">
        <v>2</v>
      </c>
      <c r="D80" s="194"/>
      <c r="E80" s="194"/>
      <c r="F80" s="193"/>
      <c r="G80" s="196" t="s">
        <v>70</v>
      </c>
      <c r="H80" s="164">
        <v>49</v>
      </c>
      <c r="I80" s="182">
        <f t="shared" ref="I80:L81" si="3">I81</f>
        <v>0</v>
      </c>
      <c r="J80" s="182">
        <f t="shared" si="3"/>
        <v>0</v>
      </c>
      <c r="K80" s="182">
        <f t="shared" si="3"/>
        <v>0</v>
      </c>
      <c r="L80" s="182">
        <f t="shared" si="3"/>
        <v>0</v>
      </c>
    </row>
    <row r="81" spans="1:12" hidden="1">
      <c r="A81" s="195">
        <v>2</v>
      </c>
      <c r="B81" s="194">
        <v>3</v>
      </c>
      <c r="C81" s="194">
        <v>2</v>
      </c>
      <c r="D81" s="194">
        <v>1</v>
      </c>
      <c r="E81" s="194"/>
      <c r="F81" s="193"/>
      <c r="G81" s="196" t="s">
        <v>70</v>
      </c>
      <c r="H81" s="164">
        <v>50</v>
      </c>
      <c r="I81" s="182">
        <f t="shared" si="3"/>
        <v>0</v>
      </c>
      <c r="J81" s="182">
        <f t="shared" si="3"/>
        <v>0</v>
      </c>
      <c r="K81" s="182">
        <f t="shared" si="3"/>
        <v>0</v>
      </c>
      <c r="L81" s="182">
        <f t="shared" si="3"/>
        <v>0</v>
      </c>
    </row>
    <row r="82" spans="1:12" hidden="1">
      <c r="A82" s="195">
        <v>2</v>
      </c>
      <c r="B82" s="194">
        <v>3</v>
      </c>
      <c r="C82" s="194">
        <v>2</v>
      </c>
      <c r="D82" s="194">
        <v>1</v>
      </c>
      <c r="E82" s="194">
        <v>1</v>
      </c>
      <c r="F82" s="193"/>
      <c r="G82" s="196" t="s">
        <v>70</v>
      </c>
      <c r="H82" s="164">
        <v>51</v>
      </c>
      <c r="I82" s="182">
        <f>SUM(I83)</f>
        <v>0</v>
      </c>
      <c r="J82" s="182">
        <f>SUM(J83)</f>
        <v>0</v>
      </c>
      <c r="K82" s="182">
        <f>SUM(K83)</f>
        <v>0</v>
      </c>
      <c r="L82" s="182">
        <f>SUM(L83)</f>
        <v>0</v>
      </c>
    </row>
    <row r="83" spans="1:12" hidden="1">
      <c r="A83" s="195">
        <v>2</v>
      </c>
      <c r="B83" s="194">
        <v>3</v>
      </c>
      <c r="C83" s="194">
        <v>2</v>
      </c>
      <c r="D83" s="194">
        <v>1</v>
      </c>
      <c r="E83" s="194">
        <v>1</v>
      </c>
      <c r="F83" s="193">
        <v>1</v>
      </c>
      <c r="G83" s="196" t="s">
        <v>70</v>
      </c>
      <c r="H83" s="164">
        <v>52</v>
      </c>
      <c r="I83" s="174">
        <v>0</v>
      </c>
      <c r="J83" s="174">
        <v>0</v>
      </c>
      <c r="K83" s="174">
        <v>0</v>
      </c>
      <c r="L83" s="174">
        <v>0</v>
      </c>
    </row>
    <row r="84" spans="1:12" hidden="1">
      <c r="A84" s="216">
        <v>2</v>
      </c>
      <c r="B84" s="215">
        <v>4</v>
      </c>
      <c r="C84" s="215"/>
      <c r="D84" s="215"/>
      <c r="E84" s="215"/>
      <c r="F84" s="214"/>
      <c r="G84" s="239" t="s">
        <v>71</v>
      </c>
      <c r="H84" s="164">
        <v>53</v>
      </c>
      <c r="I84" s="182">
        <f t="shared" ref="I84:L86" si="4">I85</f>
        <v>0</v>
      </c>
      <c r="J84" s="188">
        <f t="shared" si="4"/>
        <v>0</v>
      </c>
      <c r="K84" s="187">
        <f t="shared" si="4"/>
        <v>0</v>
      </c>
      <c r="L84" s="187">
        <f t="shared" si="4"/>
        <v>0</v>
      </c>
    </row>
    <row r="85" spans="1:12" hidden="1">
      <c r="A85" s="178">
        <v>2</v>
      </c>
      <c r="B85" s="177">
        <v>4</v>
      </c>
      <c r="C85" s="177">
        <v>1</v>
      </c>
      <c r="D85" s="177"/>
      <c r="E85" s="177"/>
      <c r="F85" s="176"/>
      <c r="G85" s="179" t="s">
        <v>72</v>
      </c>
      <c r="H85" s="164">
        <v>54</v>
      </c>
      <c r="I85" s="182">
        <f t="shared" si="4"/>
        <v>0</v>
      </c>
      <c r="J85" s="188">
        <f t="shared" si="4"/>
        <v>0</v>
      </c>
      <c r="K85" s="187">
        <f t="shared" si="4"/>
        <v>0</v>
      </c>
      <c r="L85" s="187">
        <f t="shared" si="4"/>
        <v>0</v>
      </c>
    </row>
    <row r="86" spans="1:12" hidden="1">
      <c r="A86" s="178">
        <v>2</v>
      </c>
      <c r="B86" s="177">
        <v>4</v>
      </c>
      <c r="C86" s="177">
        <v>1</v>
      </c>
      <c r="D86" s="177">
        <v>1</v>
      </c>
      <c r="E86" s="177"/>
      <c r="F86" s="176"/>
      <c r="G86" s="179" t="s">
        <v>72</v>
      </c>
      <c r="H86" s="164">
        <v>55</v>
      </c>
      <c r="I86" s="182">
        <f t="shared" si="4"/>
        <v>0</v>
      </c>
      <c r="J86" s="188">
        <f t="shared" si="4"/>
        <v>0</v>
      </c>
      <c r="K86" s="187">
        <f t="shared" si="4"/>
        <v>0</v>
      </c>
      <c r="L86" s="187">
        <f t="shared" si="4"/>
        <v>0</v>
      </c>
    </row>
    <row r="87" spans="1:12" hidden="1">
      <c r="A87" s="178">
        <v>2</v>
      </c>
      <c r="B87" s="177">
        <v>4</v>
      </c>
      <c r="C87" s="177">
        <v>1</v>
      </c>
      <c r="D87" s="177">
        <v>1</v>
      </c>
      <c r="E87" s="177">
        <v>1</v>
      </c>
      <c r="F87" s="176"/>
      <c r="G87" s="179" t="s">
        <v>72</v>
      </c>
      <c r="H87" s="164">
        <v>56</v>
      </c>
      <c r="I87" s="182">
        <f>SUM(I88:I90)</f>
        <v>0</v>
      </c>
      <c r="J87" s="188">
        <f>SUM(J88:J90)</f>
        <v>0</v>
      </c>
      <c r="K87" s="187">
        <f>SUM(K88:K90)</f>
        <v>0</v>
      </c>
      <c r="L87" s="187">
        <f>SUM(L88:L90)</f>
        <v>0</v>
      </c>
    </row>
    <row r="88" spans="1:12" hidden="1">
      <c r="A88" s="178">
        <v>2</v>
      </c>
      <c r="B88" s="177">
        <v>4</v>
      </c>
      <c r="C88" s="177">
        <v>1</v>
      </c>
      <c r="D88" s="177">
        <v>1</v>
      </c>
      <c r="E88" s="177">
        <v>1</v>
      </c>
      <c r="F88" s="176">
        <v>1</v>
      </c>
      <c r="G88" s="179" t="s">
        <v>73</v>
      </c>
      <c r="H88" s="164">
        <v>57</v>
      </c>
      <c r="I88" s="174">
        <v>0</v>
      </c>
      <c r="J88" s="174">
        <v>0</v>
      </c>
      <c r="K88" s="174">
        <v>0</v>
      </c>
      <c r="L88" s="174">
        <v>0</v>
      </c>
    </row>
    <row r="89" spans="1:12" hidden="1">
      <c r="A89" s="178">
        <v>2</v>
      </c>
      <c r="B89" s="178">
        <v>4</v>
      </c>
      <c r="C89" s="178">
        <v>1</v>
      </c>
      <c r="D89" s="177">
        <v>1</v>
      </c>
      <c r="E89" s="177">
        <v>1</v>
      </c>
      <c r="F89" s="197">
        <v>2</v>
      </c>
      <c r="G89" s="175" t="s">
        <v>74</v>
      </c>
      <c r="H89" s="164">
        <v>58</v>
      </c>
      <c r="I89" s="174">
        <v>0</v>
      </c>
      <c r="J89" s="174">
        <v>0</v>
      </c>
      <c r="K89" s="174">
        <v>0</v>
      </c>
      <c r="L89" s="174">
        <v>0</v>
      </c>
    </row>
    <row r="90" spans="1:12" hidden="1">
      <c r="A90" s="178">
        <v>2</v>
      </c>
      <c r="B90" s="177">
        <v>4</v>
      </c>
      <c r="C90" s="178">
        <v>1</v>
      </c>
      <c r="D90" s="177">
        <v>1</v>
      </c>
      <c r="E90" s="177">
        <v>1</v>
      </c>
      <c r="F90" s="197">
        <v>3</v>
      </c>
      <c r="G90" s="175" t="s">
        <v>75</v>
      </c>
      <c r="H90" s="164">
        <v>59</v>
      </c>
      <c r="I90" s="174">
        <v>0</v>
      </c>
      <c r="J90" s="174">
        <v>0</v>
      </c>
      <c r="K90" s="174">
        <v>0</v>
      </c>
      <c r="L90" s="174">
        <v>0</v>
      </c>
    </row>
    <row r="91" spans="1:12" hidden="1">
      <c r="A91" s="216">
        <v>2</v>
      </c>
      <c r="B91" s="215">
        <v>5</v>
      </c>
      <c r="C91" s="216"/>
      <c r="D91" s="215"/>
      <c r="E91" s="215"/>
      <c r="F91" s="251"/>
      <c r="G91" s="213" t="s">
        <v>76</v>
      </c>
      <c r="H91" s="164">
        <v>60</v>
      </c>
      <c r="I91" s="182">
        <f>SUM(I92+I97+I102)</f>
        <v>0</v>
      </c>
      <c r="J91" s="188">
        <f>SUM(J92+J97+J102)</f>
        <v>0</v>
      </c>
      <c r="K91" s="187">
        <f>SUM(K92+K97+K102)</f>
        <v>0</v>
      </c>
      <c r="L91" s="187">
        <f>SUM(L92+L97+L102)</f>
        <v>0</v>
      </c>
    </row>
    <row r="92" spans="1:12" hidden="1">
      <c r="A92" s="195">
        <v>2</v>
      </c>
      <c r="B92" s="194">
        <v>5</v>
      </c>
      <c r="C92" s="195">
        <v>1</v>
      </c>
      <c r="D92" s="194"/>
      <c r="E92" s="194"/>
      <c r="F92" s="247"/>
      <c r="G92" s="220" t="s">
        <v>77</v>
      </c>
      <c r="H92" s="164">
        <v>61</v>
      </c>
      <c r="I92" s="192">
        <f t="shared" ref="I92:L93" si="5">I93</f>
        <v>0</v>
      </c>
      <c r="J92" s="191">
        <f t="shared" si="5"/>
        <v>0</v>
      </c>
      <c r="K92" s="190">
        <f t="shared" si="5"/>
        <v>0</v>
      </c>
      <c r="L92" s="190">
        <f t="shared" si="5"/>
        <v>0</v>
      </c>
    </row>
    <row r="93" spans="1:12" hidden="1">
      <c r="A93" s="178">
        <v>2</v>
      </c>
      <c r="B93" s="177">
        <v>5</v>
      </c>
      <c r="C93" s="178">
        <v>1</v>
      </c>
      <c r="D93" s="177">
        <v>1</v>
      </c>
      <c r="E93" s="177"/>
      <c r="F93" s="197"/>
      <c r="G93" s="175" t="s">
        <v>77</v>
      </c>
      <c r="H93" s="164">
        <v>62</v>
      </c>
      <c r="I93" s="182">
        <f t="shared" si="5"/>
        <v>0</v>
      </c>
      <c r="J93" s="188">
        <f t="shared" si="5"/>
        <v>0</v>
      </c>
      <c r="K93" s="187">
        <f t="shared" si="5"/>
        <v>0</v>
      </c>
      <c r="L93" s="187">
        <f t="shared" si="5"/>
        <v>0</v>
      </c>
    </row>
    <row r="94" spans="1:12" hidden="1">
      <c r="A94" s="178">
        <v>2</v>
      </c>
      <c r="B94" s="177">
        <v>5</v>
      </c>
      <c r="C94" s="178">
        <v>1</v>
      </c>
      <c r="D94" s="177">
        <v>1</v>
      </c>
      <c r="E94" s="177">
        <v>1</v>
      </c>
      <c r="F94" s="197"/>
      <c r="G94" s="175" t="s">
        <v>77</v>
      </c>
      <c r="H94" s="164">
        <v>63</v>
      </c>
      <c r="I94" s="182">
        <f>SUM(I95:I96)</f>
        <v>0</v>
      </c>
      <c r="J94" s="188">
        <f>SUM(J95:J96)</f>
        <v>0</v>
      </c>
      <c r="K94" s="187">
        <f>SUM(K95:K96)</f>
        <v>0</v>
      </c>
      <c r="L94" s="187">
        <f>SUM(L95:L96)</f>
        <v>0</v>
      </c>
    </row>
    <row r="95" spans="1:12" ht="25.5" hidden="1" customHeight="1">
      <c r="A95" s="178">
        <v>2</v>
      </c>
      <c r="B95" s="177">
        <v>5</v>
      </c>
      <c r="C95" s="178">
        <v>1</v>
      </c>
      <c r="D95" s="177">
        <v>1</v>
      </c>
      <c r="E95" s="177">
        <v>1</v>
      </c>
      <c r="F95" s="197">
        <v>1</v>
      </c>
      <c r="G95" s="175" t="s">
        <v>78</v>
      </c>
      <c r="H95" s="164">
        <v>64</v>
      </c>
      <c r="I95" s="174">
        <v>0</v>
      </c>
      <c r="J95" s="174">
        <v>0</v>
      </c>
      <c r="K95" s="174">
        <v>0</v>
      </c>
      <c r="L95" s="174">
        <v>0</v>
      </c>
    </row>
    <row r="96" spans="1:12" ht="25.5" hidden="1" customHeight="1">
      <c r="A96" s="178">
        <v>2</v>
      </c>
      <c r="B96" s="177">
        <v>5</v>
      </c>
      <c r="C96" s="178">
        <v>1</v>
      </c>
      <c r="D96" s="177">
        <v>1</v>
      </c>
      <c r="E96" s="177">
        <v>1</v>
      </c>
      <c r="F96" s="197">
        <v>2</v>
      </c>
      <c r="G96" s="175" t="s">
        <v>79</v>
      </c>
      <c r="H96" s="164">
        <v>65</v>
      </c>
      <c r="I96" s="174">
        <v>0</v>
      </c>
      <c r="J96" s="174">
        <v>0</v>
      </c>
      <c r="K96" s="174">
        <v>0</v>
      </c>
      <c r="L96" s="174">
        <v>0</v>
      </c>
    </row>
    <row r="97" spans="1:19" hidden="1">
      <c r="A97" s="178">
        <v>2</v>
      </c>
      <c r="B97" s="177">
        <v>5</v>
      </c>
      <c r="C97" s="178">
        <v>2</v>
      </c>
      <c r="D97" s="177"/>
      <c r="E97" s="177"/>
      <c r="F97" s="197"/>
      <c r="G97" s="175" t="s">
        <v>80</v>
      </c>
      <c r="H97" s="164">
        <v>66</v>
      </c>
      <c r="I97" s="182">
        <f t="shared" ref="I97:L98" si="6">I98</f>
        <v>0</v>
      </c>
      <c r="J97" s="188">
        <f t="shared" si="6"/>
        <v>0</v>
      </c>
      <c r="K97" s="187">
        <f t="shared" si="6"/>
        <v>0</v>
      </c>
      <c r="L97" s="182">
        <f t="shared" si="6"/>
        <v>0</v>
      </c>
    </row>
    <row r="98" spans="1:19" hidden="1">
      <c r="A98" s="179">
        <v>2</v>
      </c>
      <c r="B98" s="178">
        <v>5</v>
      </c>
      <c r="C98" s="177">
        <v>2</v>
      </c>
      <c r="D98" s="175">
        <v>1</v>
      </c>
      <c r="E98" s="178"/>
      <c r="F98" s="197"/>
      <c r="G98" s="175" t="s">
        <v>80</v>
      </c>
      <c r="H98" s="164">
        <v>67</v>
      </c>
      <c r="I98" s="182">
        <f t="shared" si="6"/>
        <v>0</v>
      </c>
      <c r="J98" s="188">
        <f t="shared" si="6"/>
        <v>0</v>
      </c>
      <c r="K98" s="187">
        <f t="shared" si="6"/>
        <v>0</v>
      </c>
      <c r="L98" s="182">
        <f t="shared" si="6"/>
        <v>0</v>
      </c>
    </row>
    <row r="99" spans="1:19" hidden="1">
      <c r="A99" s="179">
        <v>2</v>
      </c>
      <c r="B99" s="178">
        <v>5</v>
      </c>
      <c r="C99" s="177">
        <v>2</v>
      </c>
      <c r="D99" s="175">
        <v>1</v>
      </c>
      <c r="E99" s="178">
        <v>1</v>
      </c>
      <c r="F99" s="197"/>
      <c r="G99" s="175" t="s">
        <v>80</v>
      </c>
      <c r="H99" s="164">
        <v>68</v>
      </c>
      <c r="I99" s="182">
        <f>SUM(I100:I101)</f>
        <v>0</v>
      </c>
      <c r="J99" s="188">
        <f>SUM(J100:J101)</f>
        <v>0</v>
      </c>
      <c r="K99" s="187">
        <f>SUM(K100:K101)</f>
        <v>0</v>
      </c>
      <c r="L99" s="182">
        <f>SUM(L100:L101)</f>
        <v>0</v>
      </c>
    </row>
    <row r="100" spans="1:19" ht="25.5" hidden="1" customHeight="1">
      <c r="A100" s="179">
        <v>2</v>
      </c>
      <c r="B100" s="178">
        <v>5</v>
      </c>
      <c r="C100" s="177">
        <v>2</v>
      </c>
      <c r="D100" s="175">
        <v>1</v>
      </c>
      <c r="E100" s="178">
        <v>1</v>
      </c>
      <c r="F100" s="197">
        <v>1</v>
      </c>
      <c r="G100" s="175" t="s">
        <v>81</v>
      </c>
      <c r="H100" s="164">
        <v>69</v>
      </c>
      <c r="I100" s="174">
        <v>0</v>
      </c>
      <c r="J100" s="174">
        <v>0</v>
      </c>
      <c r="K100" s="174">
        <v>0</v>
      </c>
      <c r="L100" s="174">
        <v>0</v>
      </c>
    </row>
    <row r="101" spans="1:19" ht="25.5" hidden="1" customHeight="1">
      <c r="A101" s="179">
        <v>2</v>
      </c>
      <c r="B101" s="178">
        <v>5</v>
      </c>
      <c r="C101" s="177">
        <v>2</v>
      </c>
      <c r="D101" s="175">
        <v>1</v>
      </c>
      <c r="E101" s="178">
        <v>1</v>
      </c>
      <c r="F101" s="197">
        <v>2</v>
      </c>
      <c r="G101" s="175" t="s">
        <v>82</v>
      </c>
      <c r="H101" s="164">
        <v>70</v>
      </c>
      <c r="I101" s="174">
        <v>0</v>
      </c>
      <c r="J101" s="174">
        <v>0</v>
      </c>
      <c r="K101" s="174">
        <v>0</v>
      </c>
      <c r="L101" s="174">
        <v>0</v>
      </c>
    </row>
    <row r="102" spans="1:19" ht="25.5" hidden="1" customHeight="1">
      <c r="A102" s="179">
        <v>2</v>
      </c>
      <c r="B102" s="178">
        <v>5</v>
      </c>
      <c r="C102" s="177">
        <v>3</v>
      </c>
      <c r="D102" s="175"/>
      <c r="E102" s="178"/>
      <c r="F102" s="197"/>
      <c r="G102" s="175" t="s">
        <v>83</v>
      </c>
      <c r="H102" s="164">
        <v>71</v>
      </c>
      <c r="I102" s="182">
        <f>I103+I107</f>
        <v>0</v>
      </c>
      <c r="J102" s="182">
        <f>J103+J107</f>
        <v>0</v>
      </c>
      <c r="K102" s="182">
        <f>K103+K107</f>
        <v>0</v>
      </c>
      <c r="L102" s="182">
        <f>L103+L107</f>
        <v>0</v>
      </c>
    </row>
    <row r="103" spans="1:19" ht="25.5" hidden="1" customHeight="1">
      <c r="A103" s="179">
        <v>2</v>
      </c>
      <c r="B103" s="178">
        <v>5</v>
      </c>
      <c r="C103" s="177">
        <v>3</v>
      </c>
      <c r="D103" s="175">
        <v>1</v>
      </c>
      <c r="E103" s="178"/>
      <c r="F103" s="197"/>
      <c r="G103" s="175" t="s">
        <v>84</v>
      </c>
      <c r="H103" s="164">
        <v>72</v>
      </c>
      <c r="I103" s="182">
        <f>I104</f>
        <v>0</v>
      </c>
      <c r="J103" s="188">
        <f>J104</f>
        <v>0</v>
      </c>
      <c r="K103" s="187">
        <f>K104</f>
        <v>0</v>
      </c>
      <c r="L103" s="182">
        <f>L104</f>
        <v>0</v>
      </c>
    </row>
    <row r="104" spans="1:19" ht="25.5" hidden="1" customHeight="1">
      <c r="A104" s="186">
        <v>2</v>
      </c>
      <c r="B104" s="185">
        <v>5</v>
      </c>
      <c r="C104" s="184">
        <v>3</v>
      </c>
      <c r="D104" s="189">
        <v>1</v>
      </c>
      <c r="E104" s="185">
        <v>1</v>
      </c>
      <c r="F104" s="250"/>
      <c r="G104" s="189" t="s">
        <v>84</v>
      </c>
      <c r="H104" s="164">
        <v>73</v>
      </c>
      <c r="I104" s="226">
        <f>SUM(I105:I106)</f>
        <v>0</v>
      </c>
      <c r="J104" s="228">
        <f>SUM(J105:J106)</f>
        <v>0</v>
      </c>
      <c r="K104" s="227">
        <f>SUM(K105:K106)</f>
        <v>0</v>
      </c>
      <c r="L104" s="226">
        <f>SUM(L105:L106)</f>
        <v>0</v>
      </c>
    </row>
    <row r="105" spans="1:19" ht="25.5" hidden="1" customHeight="1">
      <c r="A105" s="179">
        <v>2</v>
      </c>
      <c r="B105" s="178">
        <v>5</v>
      </c>
      <c r="C105" s="177">
        <v>3</v>
      </c>
      <c r="D105" s="175">
        <v>1</v>
      </c>
      <c r="E105" s="178">
        <v>1</v>
      </c>
      <c r="F105" s="197">
        <v>1</v>
      </c>
      <c r="G105" s="175" t="s">
        <v>84</v>
      </c>
      <c r="H105" s="164">
        <v>74</v>
      </c>
      <c r="I105" s="174">
        <v>0</v>
      </c>
      <c r="J105" s="174">
        <v>0</v>
      </c>
      <c r="K105" s="174">
        <v>0</v>
      </c>
      <c r="L105" s="174">
        <v>0</v>
      </c>
    </row>
    <row r="106" spans="1:19" ht="25.5" hidden="1" customHeight="1">
      <c r="A106" s="186">
        <v>2</v>
      </c>
      <c r="B106" s="185">
        <v>5</v>
      </c>
      <c r="C106" s="184">
        <v>3</v>
      </c>
      <c r="D106" s="189">
        <v>1</v>
      </c>
      <c r="E106" s="185">
        <v>1</v>
      </c>
      <c r="F106" s="250">
        <v>2</v>
      </c>
      <c r="G106" s="189" t="s">
        <v>85</v>
      </c>
      <c r="H106" s="164">
        <v>75</v>
      </c>
      <c r="I106" s="174">
        <v>0</v>
      </c>
      <c r="J106" s="174">
        <v>0</v>
      </c>
      <c r="K106" s="174">
        <v>0</v>
      </c>
      <c r="L106" s="174">
        <v>0</v>
      </c>
      <c r="S106" s="252"/>
    </row>
    <row r="107" spans="1:19" ht="25.5" hidden="1" customHeight="1">
      <c r="A107" s="186">
        <v>2</v>
      </c>
      <c r="B107" s="185">
        <v>5</v>
      </c>
      <c r="C107" s="184">
        <v>3</v>
      </c>
      <c r="D107" s="189">
        <v>2</v>
      </c>
      <c r="E107" s="185"/>
      <c r="F107" s="250"/>
      <c r="G107" s="189" t="s">
        <v>86</v>
      </c>
      <c r="H107" s="164">
        <v>76</v>
      </c>
      <c r="I107" s="187">
        <f>I108</f>
        <v>0</v>
      </c>
      <c r="J107" s="182">
        <f>J108</f>
        <v>0</v>
      </c>
      <c r="K107" s="182">
        <f>K108</f>
        <v>0</v>
      </c>
      <c r="L107" s="182">
        <f>L108</f>
        <v>0</v>
      </c>
    </row>
    <row r="108" spans="1:19" ht="25.5" hidden="1" customHeight="1">
      <c r="A108" s="186">
        <v>2</v>
      </c>
      <c r="B108" s="185">
        <v>5</v>
      </c>
      <c r="C108" s="184">
        <v>3</v>
      </c>
      <c r="D108" s="189">
        <v>2</v>
      </c>
      <c r="E108" s="185">
        <v>1</v>
      </c>
      <c r="F108" s="250"/>
      <c r="G108" s="189" t="s">
        <v>86</v>
      </c>
      <c r="H108" s="164">
        <v>77</v>
      </c>
      <c r="I108" s="226">
        <f>SUM(I109:I110)</f>
        <v>0</v>
      </c>
      <c r="J108" s="226">
        <f>SUM(J109:J110)</f>
        <v>0</v>
      </c>
      <c r="K108" s="226">
        <f>SUM(K109:K110)</f>
        <v>0</v>
      </c>
      <c r="L108" s="226">
        <f>SUM(L109:L110)</f>
        <v>0</v>
      </c>
    </row>
    <row r="109" spans="1:19" ht="25.5" hidden="1" customHeight="1">
      <c r="A109" s="186">
        <v>2</v>
      </c>
      <c r="B109" s="185">
        <v>5</v>
      </c>
      <c r="C109" s="184">
        <v>3</v>
      </c>
      <c r="D109" s="189">
        <v>2</v>
      </c>
      <c r="E109" s="185">
        <v>1</v>
      </c>
      <c r="F109" s="250">
        <v>1</v>
      </c>
      <c r="G109" s="189" t="s">
        <v>86</v>
      </c>
      <c r="H109" s="164">
        <v>78</v>
      </c>
      <c r="I109" s="174">
        <v>0</v>
      </c>
      <c r="J109" s="174">
        <v>0</v>
      </c>
      <c r="K109" s="174">
        <v>0</v>
      </c>
      <c r="L109" s="174">
        <v>0</v>
      </c>
    </row>
    <row r="110" spans="1:19" hidden="1">
      <c r="A110" s="186">
        <v>2</v>
      </c>
      <c r="B110" s="185">
        <v>5</v>
      </c>
      <c r="C110" s="184">
        <v>3</v>
      </c>
      <c r="D110" s="189">
        <v>2</v>
      </c>
      <c r="E110" s="185">
        <v>1</v>
      </c>
      <c r="F110" s="250">
        <v>2</v>
      </c>
      <c r="G110" s="189" t="s">
        <v>87</v>
      </c>
      <c r="H110" s="164">
        <v>79</v>
      </c>
      <c r="I110" s="174">
        <v>0</v>
      </c>
      <c r="J110" s="174">
        <v>0</v>
      </c>
      <c r="K110" s="174">
        <v>0</v>
      </c>
      <c r="L110" s="174">
        <v>0</v>
      </c>
    </row>
    <row r="111" spans="1:19" hidden="1">
      <c r="A111" s="239">
        <v>2</v>
      </c>
      <c r="B111" s="216">
        <v>6</v>
      </c>
      <c r="C111" s="215"/>
      <c r="D111" s="213"/>
      <c r="E111" s="216"/>
      <c r="F111" s="251"/>
      <c r="G111" s="240" t="s">
        <v>88</v>
      </c>
      <c r="H111" s="164">
        <v>80</v>
      </c>
      <c r="I111" s="182">
        <f>SUM(I112+I117+I121+I125+I129+I133)</f>
        <v>0</v>
      </c>
      <c r="J111" s="182">
        <f>SUM(J112+J117+J121+J125+J129+J133)</f>
        <v>0</v>
      </c>
      <c r="K111" s="182">
        <f>SUM(K112+K117+K121+K125+K129+K133)</f>
        <v>0</v>
      </c>
      <c r="L111" s="182">
        <f>SUM(L112+L117+L121+L125+L129+L133)</f>
        <v>0</v>
      </c>
    </row>
    <row r="112" spans="1:19" hidden="1">
      <c r="A112" s="186">
        <v>2</v>
      </c>
      <c r="B112" s="185">
        <v>6</v>
      </c>
      <c r="C112" s="184">
        <v>1</v>
      </c>
      <c r="D112" s="189"/>
      <c r="E112" s="185"/>
      <c r="F112" s="250"/>
      <c r="G112" s="189" t="s">
        <v>89</v>
      </c>
      <c r="H112" s="164">
        <v>81</v>
      </c>
      <c r="I112" s="226">
        <f t="shared" ref="I112:L113" si="7">I113</f>
        <v>0</v>
      </c>
      <c r="J112" s="228">
        <f t="shared" si="7"/>
        <v>0</v>
      </c>
      <c r="K112" s="227">
        <f t="shared" si="7"/>
        <v>0</v>
      </c>
      <c r="L112" s="226">
        <f t="shared" si="7"/>
        <v>0</v>
      </c>
    </row>
    <row r="113" spans="1:12" hidden="1">
      <c r="A113" s="179">
        <v>2</v>
      </c>
      <c r="B113" s="178">
        <v>6</v>
      </c>
      <c r="C113" s="177">
        <v>1</v>
      </c>
      <c r="D113" s="175">
        <v>1</v>
      </c>
      <c r="E113" s="178"/>
      <c r="F113" s="197"/>
      <c r="G113" s="175" t="s">
        <v>89</v>
      </c>
      <c r="H113" s="164">
        <v>82</v>
      </c>
      <c r="I113" s="182">
        <f t="shared" si="7"/>
        <v>0</v>
      </c>
      <c r="J113" s="188">
        <f t="shared" si="7"/>
        <v>0</v>
      </c>
      <c r="K113" s="187">
        <f t="shared" si="7"/>
        <v>0</v>
      </c>
      <c r="L113" s="182">
        <f t="shared" si="7"/>
        <v>0</v>
      </c>
    </row>
    <row r="114" spans="1:12" hidden="1">
      <c r="A114" s="179">
        <v>2</v>
      </c>
      <c r="B114" s="178">
        <v>6</v>
      </c>
      <c r="C114" s="177">
        <v>1</v>
      </c>
      <c r="D114" s="175">
        <v>1</v>
      </c>
      <c r="E114" s="178">
        <v>1</v>
      </c>
      <c r="F114" s="197"/>
      <c r="G114" s="175" t="s">
        <v>89</v>
      </c>
      <c r="H114" s="164">
        <v>83</v>
      </c>
      <c r="I114" s="182">
        <f>SUM(I115:I116)</f>
        <v>0</v>
      </c>
      <c r="J114" s="188">
        <f>SUM(J115:J116)</f>
        <v>0</v>
      </c>
      <c r="K114" s="187">
        <f>SUM(K115:K116)</f>
        <v>0</v>
      </c>
      <c r="L114" s="182">
        <f>SUM(L115:L116)</f>
        <v>0</v>
      </c>
    </row>
    <row r="115" spans="1:12" hidden="1">
      <c r="A115" s="179">
        <v>2</v>
      </c>
      <c r="B115" s="178">
        <v>6</v>
      </c>
      <c r="C115" s="177">
        <v>1</v>
      </c>
      <c r="D115" s="175">
        <v>1</v>
      </c>
      <c r="E115" s="178">
        <v>1</v>
      </c>
      <c r="F115" s="197">
        <v>1</v>
      </c>
      <c r="G115" s="175" t="s">
        <v>90</v>
      </c>
      <c r="H115" s="164">
        <v>84</v>
      </c>
      <c r="I115" s="174">
        <v>0</v>
      </c>
      <c r="J115" s="174">
        <v>0</v>
      </c>
      <c r="K115" s="174">
        <v>0</v>
      </c>
      <c r="L115" s="174">
        <v>0</v>
      </c>
    </row>
    <row r="116" spans="1:12" hidden="1">
      <c r="A116" s="196">
        <v>2</v>
      </c>
      <c r="B116" s="195">
        <v>6</v>
      </c>
      <c r="C116" s="194">
        <v>1</v>
      </c>
      <c r="D116" s="220">
        <v>1</v>
      </c>
      <c r="E116" s="195">
        <v>1</v>
      </c>
      <c r="F116" s="247">
        <v>2</v>
      </c>
      <c r="G116" s="220" t="s">
        <v>91</v>
      </c>
      <c r="H116" s="164">
        <v>85</v>
      </c>
      <c r="I116" s="229">
        <v>0</v>
      </c>
      <c r="J116" s="229">
        <v>0</v>
      </c>
      <c r="K116" s="229">
        <v>0</v>
      </c>
      <c r="L116" s="229">
        <v>0</v>
      </c>
    </row>
    <row r="117" spans="1:12" ht="25.5" hidden="1" customHeight="1">
      <c r="A117" s="179">
        <v>2</v>
      </c>
      <c r="B117" s="178">
        <v>6</v>
      </c>
      <c r="C117" s="177">
        <v>2</v>
      </c>
      <c r="D117" s="175"/>
      <c r="E117" s="178"/>
      <c r="F117" s="197"/>
      <c r="G117" s="175" t="s">
        <v>92</v>
      </c>
      <c r="H117" s="164">
        <v>86</v>
      </c>
      <c r="I117" s="182">
        <f t="shared" ref="I117:L119" si="8">I118</f>
        <v>0</v>
      </c>
      <c r="J117" s="188">
        <f t="shared" si="8"/>
        <v>0</v>
      </c>
      <c r="K117" s="187">
        <f t="shared" si="8"/>
        <v>0</v>
      </c>
      <c r="L117" s="182">
        <f t="shared" si="8"/>
        <v>0</v>
      </c>
    </row>
    <row r="118" spans="1:12" ht="25.5" hidden="1" customHeight="1">
      <c r="A118" s="179">
        <v>2</v>
      </c>
      <c r="B118" s="178">
        <v>6</v>
      </c>
      <c r="C118" s="177">
        <v>2</v>
      </c>
      <c r="D118" s="175">
        <v>1</v>
      </c>
      <c r="E118" s="178"/>
      <c r="F118" s="197"/>
      <c r="G118" s="175" t="s">
        <v>92</v>
      </c>
      <c r="H118" s="164">
        <v>87</v>
      </c>
      <c r="I118" s="182">
        <f t="shared" si="8"/>
        <v>0</v>
      </c>
      <c r="J118" s="188">
        <f t="shared" si="8"/>
        <v>0</v>
      </c>
      <c r="K118" s="187">
        <f t="shared" si="8"/>
        <v>0</v>
      </c>
      <c r="L118" s="182">
        <f t="shared" si="8"/>
        <v>0</v>
      </c>
    </row>
    <row r="119" spans="1:12" ht="25.5" hidden="1" customHeight="1">
      <c r="A119" s="179">
        <v>2</v>
      </c>
      <c r="B119" s="178">
        <v>6</v>
      </c>
      <c r="C119" s="177">
        <v>2</v>
      </c>
      <c r="D119" s="175">
        <v>1</v>
      </c>
      <c r="E119" s="178">
        <v>1</v>
      </c>
      <c r="F119" s="197"/>
      <c r="G119" s="175" t="s">
        <v>92</v>
      </c>
      <c r="H119" s="164">
        <v>88</v>
      </c>
      <c r="I119" s="166">
        <f t="shared" si="8"/>
        <v>0</v>
      </c>
      <c r="J119" s="249">
        <f t="shared" si="8"/>
        <v>0</v>
      </c>
      <c r="K119" s="248">
        <f t="shared" si="8"/>
        <v>0</v>
      </c>
      <c r="L119" s="166">
        <f t="shared" si="8"/>
        <v>0</v>
      </c>
    </row>
    <row r="120" spans="1:12" ht="25.5" hidden="1" customHeight="1">
      <c r="A120" s="179">
        <v>2</v>
      </c>
      <c r="B120" s="178">
        <v>6</v>
      </c>
      <c r="C120" s="177">
        <v>2</v>
      </c>
      <c r="D120" s="175">
        <v>1</v>
      </c>
      <c r="E120" s="178">
        <v>1</v>
      </c>
      <c r="F120" s="197">
        <v>1</v>
      </c>
      <c r="G120" s="175" t="s">
        <v>92</v>
      </c>
      <c r="H120" s="164">
        <v>89</v>
      </c>
      <c r="I120" s="174">
        <v>0</v>
      </c>
      <c r="J120" s="174">
        <v>0</v>
      </c>
      <c r="K120" s="174">
        <v>0</v>
      </c>
      <c r="L120" s="174">
        <v>0</v>
      </c>
    </row>
    <row r="121" spans="1:12" ht="25.5" hidden="1" customHeight="1">
      <c r="A121" s="196">
        <v>2</v>
      </c>
      <c r="B121" s="195">
        <v>6</v>
      </c>
      <c r="C121" s="194">
        <v>3</v>
      </c>
      <c r="D121" s="220"/>
      <c r="E121" s="195"/>
      <c r="F121" s="247"/>
      <c r="G121" s="220" t="s">
        <v>93</v>
      </c>
      <c r="H121" s="164">
        <v>90</v>
      </c>
      <c r="I121" s="192">
        <f t="shared" ref="I121:L123" si="9">I122</f>
        <v>0</v>
      </c>
      <c r="J121" s="191">
        <f t="shared" si="9"/>
        <v>0</v>
      </c>
      <c r="K121" s="190">
        <f t="shared" si="9"/>
        <v>0</v>
      </c>
      <c r="L121" s="192">
        <f t="shared" si="9"/>
        <v>0</v>
      </c>
    </row>
    <row r="122" spans="1:12" ht="25.5" hidden="1" customHeight="1">
      <c r="A122" s="179">
        <v>2</v>
      </c>
      <c r="B122" s="178">
        <v>6</v>
      </c>
      <c r="C122" s="177">
        <v>3</v>
      </c>
      <c r="D122" s="175">
        <v>1</v>
      </c>
      <c r="E122" s="178"/>
      <c r="F122" s="197"/>
      <c r="G122" s="175" t="s">
        <v>93</v>
      </c>
      <c r="H122" s="164">
        <v>91</v>
      </c>
      <c r="I122" s="182">
        <f t="shared" si="9"/>
        <v>0</v>
      </c>
      <c r="J122" s="188">
        <f t="shared" si="9"/>
        <v>0</v>
      </c>
      <c r="K122" s="187">
        <f t="shared" si="9"/>
        <v>0</v>
      </c>
      <c r="L122" s="182">
        <f t="shared" si="9"/>
        <v>0</v>
      </c>
    </row>
    <row r="123" spans="1:12" ht="25.5" hidden="1" customHeight="1">
      <c r="A123" s="179">
        <v>2</v>
      </c>
      <c r="B123" s="178">
        <v>6</v>
      </c>
      <c r="C123" s="177">
        <v>3</v>
      </c>
      <c r="D123" s="175">
        <v>1</v>
      </c>
      <c r="E123" s="178">
        <v>1</v>
      </c>
      <c r="F123" s="197"/>
      <c r="G123" s="175" t="s">
        <v>93</v>
      </c>
      <c r="H123" s="164">
        <v>92</v>
      </c>
      <c r="I123" s="182">
        <f t="shared" si="9"/>
        <v>0</v>
      </c>
      <c r="J123" s="188">
        <f t="shared" si="9"/>
        <v>0</v>
      </c>
      <c r="K123" s="187">
        <f t="shared" si="9"/>
        <v>0</v>
      </c>
      <c r="L123" s="182">
        <f t="shared" si="9"/>
        <v>0</v>
      </c>
    </row>
    <row r="124" spans="1:12" ht="25.5" hidden="1" customHeight="1">
      <c r="A124" s="179">
        <v>2</v>
      </c>
      <c r="B124" s="178">
        <v>6</v>
      </c>
      <c r="C124" s="177">
        <v>3</v>
      </c>
      <c r="D124" s="175">
        <v>1</v>
      </c>
      <c r="E124" s="178">
        <v>1</v>
      </c>
      <c r="F124" s="197">
        <v>1</v>
      </c>
      <c r="G124" s="175" t="s">
        <v>93</v>
      </c>
      <c r="H124" s="164">
        <v>93</v>
      </c>
      <c r="I124" s="174">
        <v>0</v>
      </c>
      <c r="J124" s="174">
        <v>0</v>
      </c>
      <c r="K124" s="174">
        <v>0</v>
      </c>
      <c r="L124" s="174">
        <v>0</v>
      </c>
    </row>
    <row r="125" spans="1:12" ht="25.5" hidden="1" customHeight="1">
      <c r="A125" s="196">
        <v>2</v>
      </c>
      <c r="B125" s="195">
        <v>6</v>
      </c>
      <c r="C125" s="194">
        <v>4</v>
      </c>
      <c r="D125" s="220"/>
      <c r="E125" s="195"/>
      <c r="F125" s="247"/>
      <c r="G125" s="220" t="s">
        <v>94</v>
      </c>
      <c r="H125" s="164">
        <v>94</v>
      </c>
      <c r="I125" s="192">
        <f t="shared" ref="I125:L127" si="10">I126</f>
        <v>0</v>
      </c>
      <c r="J125" s="191">
        <f t="shared" si="10"/>
        <v>0</v>
      </c>
      <c r="K125" s="190">
        <f t="shared" si="10"/>
        <v>0</v>
      </c>
      <c r="L125" s="192">
        <f t="shared" si="10"/>
        <v>0</v>
      </c>
    </row>
    <row r="126" spans="1:12" ht="25.5" hidden="1" customHeight="1">
      <c r="A126" s="179">
        <v>2</v>
      </c>
      <c r="B126" s="178">
        <v>6</v>
      </c>
      <c r="C126" s="177">
        <v>4</v>
      </c>
      <c r="D126" s="175">
        <v>1</v>
      </c>
      <c r="E126" s="178"/>
      <c r="F126" s="197"/>
      <c r="G126" s="175" t="s">
        <v>94</v>
      </c>
      <c r="H126" s="164">
        <v>95</v>
      </c>
      <c r="I126" s="182">
        <f t="shared" si="10"/>
        <v>0</v>
      </c>
      <c r="J126" s="188">
        <f t="shared" si="10"/>
        <v>0</v>
      </c>
      <c r="K126" s="187">
        <f t="shared" si="10"/>
        <v>0</v>
      </c>
      <c r="L126" s="182">
        <f t="shared" si="10"/>
        <v>0</v>
      </c>
    </row>
    <row r="127" spans="1:12" ht="25.5" hidden="1" customHeight="1">
      <c r="A127" s="179">
        <v>2</v>
      </c>
      <c r="B127" s="178">
        <v>6</v>
      </c>
      <c r="C127" s="177">
        <v>4</v>
      </c>
      <c r="D127" s="175">
        <v>1</v>
      </c>
      <c r="E127" s="178">
        <v>1</v>
      </c>
      <c r="F127" s="197"/>
      <c r="G127" s="175" t="s">
        <v>94</v>
      </c>
      <c r="H127" s="164">
        <v>96</v>
      </c>
      <c r="I127" s="182">
        <f t="shared" si="10"/>
        <v>0</v>
      </c>
      <c r="J127" s="188">
        <f t="shared" si="10"/>
        <v>0</v>
      </c>
      <c r="K127" s="187">
        <f t="shared" si="10"/>
        <v>0</v>
      </c>
      <c r="L127" s="182">
        <f t="shared" si="10"/>
        <v>0</v>
      </c>
    </row>
    <row r="128" spans="1:12" ht="25.5" hidden="1" customHeight="1">
      <c r="A128" s="179">
        <v>2</v>
      </c>
      <c r="B128" s="178">
        <v>6</v>
      </c>
      <c r="C128" s="177">
        <v>4</v>
      </c>
      <c r="D128" s="175">
        <v>1</v>
      </c>
      <c r="E128" s="178">
        <v>1</v>
      </c>
      <c r="F128" s="197">
        <v>1</v>
      </c>
      <c r="G128" s="175" t="s">
        <v>94</v>
      </c>
      <c r="H128" s="164">
        <v>97</v>
      </c>
      <c r="I128" s="174">
        <v>0</v>
      </c>
      <c r="J128" s="174">
        <v>0</v>
      </c>
      <c r="K128" s="174">
        <v>0</v>
      </c>
      <c r="L128" s="174">
        <v>0</v>
      </c>
    </row>
    <row r="129" spans="1:12" ht="25.5" hidden="1" customHeight="1">
      <c r="A129" s="186">
        <v>2</v>
      </c>
      <c r="B129" s="204">
        <v>6</v>
      </c>
      <c r="C129" s="210">
        <v>5</v>
      </c>
      <c r="D129" s="199"/>
      <c r="E129" s="204"/>
      <c r="F129" s="198"/>
      <c r="G129" s="199" t="s">
        <v>95</v>
      </c>
      <c r="H129" s="164">
        <v>98</v>
      </c>
      <c r="I129" s="202">
        <f t="shared" ref="I129:L131" si="11">I130</f>
        <v>0</v>
      </c>
      <c r="J129" s="223">
        <f t="shared" si="11"/>
        <v>0</v>
      </c>
      <c r="K129" s="200">
        <f t="shared" si="11"/>
        <v>0</v>
      </c>
      <c r="L129" s="202">
        <f t="shared" si="11"/>
        <v>0</v>
      </c>
    </row>
    <row r="130" spans="1:12" ht="25.5" hidden="1" customHeight="1">
      <c r="A130" s="179">
        <v>2</v>
      </c>
      <c r="B130" s="178">
        <v>6</v>
      </c>
      <c r="C130" s="177">
        <v>5</v>
      </c>
      <c r="D130" s="175">
        <v>1</v>
      </c>
      <c r="E130" s="178"/>
      <c r="F130" s="197"/>
      <c r="G130" s="199" t="s">
        <v>95</v>
      </c>
      <c r="H130" s="164">
        <v>99</v>
      </c>
      <c r="I130" s="182">
        <f t="shared" si="11"/>
        <v>0</v>
      </c>
      <c r="J130" s="188">
        <f t="shared" si="11"/>
        <v>0</v>
      </c>
      <c r="K130" s="187">
        <f t="shared" si="11"/>
        <v>0</v>
      </c>
      <c r="L130" s="182">
        <f t="shared" si="11"/>
        <v>0</v>
      </c>
    </row>
    <row r="131" spans="1:12" ht="25.5" hidden="1" customHeight="1">
      <c r="A131" s="179">
        <v>2</v>
      </c>
      <c r="B131" s="178">
        <v>6</v>
      </c>
      <c r="C131" s="177">
        <v>5</v>
      </c>
      <c r="D131" s="175">
        <v>1</v>
      </c>
      <c r="E131" s="178">
        <v>1</v>
      </c>
      <c r="F131" s="197"/>
      <c r="G131" s="199" t="s">
        <v>95</v>
      </c>
      <c r="H131" s="164">
        <v>100</v>
      </c>
      <c r="I131" s="182">
        <f t="shared" si="11"/>
        <v>0</v>
      </c>
      <c r="J131" s="188">
        <f t="shared" si="11"/>
        <v>0</v>
      </c>
      <c r="K131" s="187">
        <f t="shared" si="11"/>
        <v>0</v>
      </c>
      <c r="L131" s="182">
        <f t="shared" si="11"/>
        <v>0</v>
      </c>
    </row>
    <row r="132" spans="1:12" ht="25.5" hidden="1" customHeight="1">
      <c r="A132" s="178">
        <v>2</v>
      </c>
      <c r="B132" s="177">
        <v>6</v>
      </c>
      <c r="C132" s="178">
        <v>5</v>
      </c>
      <c r="D132" s="178">
        <v>1</v>
      </c>
      <c r="E132" s="175">
        <v>1</v>
      </c>
      <c r="F132" s="197">
        <v>1</v>
      </c>
      <c r="G132" s="178" t="s">
        <v>96</v>
      </c>
      <c r="H132" s="164">
        <v>101</v>
      </c>
      <c r="I132" s="174">
        <v>0</v>
      </c>
      <c r="J132" s="174">
        <v>0</v>
      </c>
      <c r="K132" s="174">
        <v>0</v>
      </c>
      <c r="L132" s="174">
        <v>0</v>
      </c>
    </row>
    <row r="133" spans="1:12" ht="26.25" hidden="1" customHeight="1">
      <c r="A133" s="179">
        <v>2</v>
      </c>
      <c r="B133" s="177">
        <v>6</v>
      </c>
      <c r="C133" s="178">
        <v>6</v>
      </c>
      <c r="D133" s="177"/>
      <c r="E133" s="175"/>
      <c r="F133" s="176"/>
      <c r="G133" s="246" t="s">
        <v>97</v>
      </c>
      <c r="H133" s="164">
        <v>102</v>
      </c>
      <c r="I133" s="187">
        <f t="shared" ref="I133:L135" si="12">I134</f>
        <v>0</v>
      </c>
      <c r="J133" s="182">
        <f t="shared" si="12"/>
        <v>0</v>
      </c>
      <c r="K133" s="182">
        <f t="shared" si="12"/>
        <v>0</v>
      </c>
      <c r="L133" s="182">
        <f t="shared" si="12"/>
        <v>0</v>
      </c>
    </row>
    <row r="134" spans="1:12" ht="26.25" hidden="1" customHeight="1">
      <c r="A134" s="179">
        <v>2</v>
      </c>
      <c r="B134" s="177">
        <v>6</v>
      </c>
      <c r="C134" s="178">
        <v>6</v>
      </c>
      <c r="D134" s="177">
        <v>1</v>
      </c>
      <c r="E134" s="175"/>
      <c r="F134" s="176"/>
      <c r="G134" s="246" t="s">
        <v>97</v>
      </c>
      <c r="H134" s="167">
        <v>103</v>
      </c>
      <c r="I134" s="182">
        <f t="shared" si="12"/>
        <v>0</v>
      </c>
      <c r="J134" s="182">
        <f t="shared" si="12"/>
        <v>0</v>
      </c>
      <c r="K134" s="182">
        <f t="shared" si="12"/>
        <v>0</v>
      </c>
      <c r="L134" s="182">
        <f t="shared" si="12"/>
        <v>0</v>
      </c>
    </row>
    <row r="135" spans="1:12" ht="26.25" hidden="1" customHeight="1">
      <c r="A135" s="179">
        <v>2</v>
      </c>
      <c r="B135" s="177">
        <v>6</v>
      </c>
      <c r="C135" s="178">
        <v>6</v>
      </c>
      <c r="D135" s="177">
        <v>1</v>
      </c>
      <c r="E135" s="175">
        <v>1</v>
      </c>
      <c r="F135" s="176"/>
      <c r="G135" s="246" t="s">
        <v>97</v>
      </c>
      <c r="H135" s="167">
        <v>104</v>
      </c>
      <c r="I135" s="182">
        <f t="shared" si="12"/>
        <v>0</v>
      </c>
      <c r="J135" s="182">
        <f t="shared" si="12"/>
        <v>0</v>
      </c>
      <c r="K135" s="182">
        <f t="shared" si="12"/>
        <v>0</v>
      </c>
      <c r="L135" s="182">
        <f t="shared" si="12"/>
        <v>0</v>
      </c>
    </row>
    <row r="136" spans="1:12" ht="26.25" hidden="1" customHeight="1">
      <c r="A136" s="179">
        <v>2</v>
      </c>
      <c r="B136" s="177">
        <v>6</v>
      </c>
      <c r="C136" s="178">
        <v>6</v>
      </c>
      <c r="D136" s="177">
        <v>1</v>
      </c>
      <c r="E136" s="175">
        <v>1</v>
      </c>
      <c r="F136" s="176">
        <v>1</v>
      </c>
      <c r="G136" s="232" t="s">
        <v>97</v>
      </c>
      <c r="H136" s="167">
        <v>105</v>
      </c>
      <c r="I136" s="174">
        <v>0</v>
      </c>
      <c r="J136" s="245">
        <v>0</v>
      </c>
      <c r="K136" s="174">
        <v>0</v>
      </c>
      <c r="L136" s="174">
        <v>0</v>
      </c>
    </row>
    <row r="137" spans="1:12">
      <c r="A137" s="239">
        <v>2</v>
      </c>
      <c r="B137" s="216">
        <v>7</v>
      </c>
      <c r="C137" s="216"/>
      <c r="D137" s="215"/>
      <c r="E137" s="215"/>
      <c r="F137" s="214"/>
      <c r="G137" s="213" t="s">
        <v>98</v>
      </c>
      <c r="H137" s="167">
        <v>106</v>
      </c>
      <c r="I137" s="187">
        <f>SUM(I138+I143+I151)</f>
        <v>24100</v>
      </c>
      <c r="J137" s="188">
        <f>SUM(J138+J143+J151)</f>
        <v>8700</v>
      </c>
      <c r="K137" s="187">
        <f>SUM(K138+K143+K151)</f>
        <v>5592.47</v>
      </c>
      <c r="L137" s="182">
        <f>SUM(L138+L143+L151)</f>
        <v>5592.47</v>
      </c>
    </row>
    <row r="138" spans="1:12" hidden="1">
      <c r="A138" s="179">
        <v>2</v>
      </c>
      <c r="B138" s="178">
        <v>7</v>
      </c>
      <c r="C138" s="178">
        <v>1</v>
      </c>
      <c r="D138" s="177"/>
      <c r="E138" s="177"/>
      <c r="F138" s="176"/>
      <c r="G138" s="175" t="s">
        <v>99</v>
      </c>
      <c r="H138" s="167">
        <v>107</v>
      </c>
      <c r="I138" s="187">
        <f t="shared" ref="I138:L139" si="13">I139</f>
        <v>0</v>
      </c>
      <c r="J138" s="188">
        <f t="shared" si="13"/>
        <v>0</v>
      </c>
      <c r="K138" s="187">
        <f t="shared" si="13"/>
        <v>0</v>
      </c>
      <c r="L138" s="182">
        <f t="shared" si="13"/>
        <v>0</v>
      </c>
    </row>
    <row r="139" spans="1:12" hidden="1">
      <c r="A139" s="179">
        <v>2</v>
      </c>
      <c r="B139" s="178">
        <v>7</v>
      </c>
      <c r="C139" s="178">
        <v>1</v>
      </c>
      <c r="D139" s="177">
        <v>1</v>
      </c>
      <c r="E139" s="177"/>
      <c r="F139" s="176"/>
      <c r="G139" s="175" t="s">
        <v>99</v>
      </c>
      <c r="H139" s="167">
        <v>108</v>
      </c>
      <c r="I139" s="187">
        <f t="shared" si="13"/>
        <v>0</v>
      </c>
      <c r="J139" s="188">
        <f t="shared" si="13"/>
        <v>0</v>
      </c>
      <c r="K139" s="187">
        <f t="shared" si="13"/>
        <v>0</v>
      </c>
      <c r="L139" s="182">
        <f t="shared" si="13"/>
        <v>0</v>
      </c>
    </row>
    <row r="140" spans="1:12" hidden="1">
      <c r="A140" s="179">
        <v>2</v>
      </c>
      <c r="B140" s="178">
        <v>7</v>
      </c>
      <c r="C140" s="178">
        <v>1</v>
      </c>
      <c r="D140" s="177">
        <v>1</v>
      </c>
      <c r="E140" s="177">
        <v>1</v>
      </c>
      <c r="F140" s="176"/>
      <c r="G140" s="175" t="s">
        <v>99</v>
      </c>
      <c r="H140" s="167">
        <v>109</v>
      </c>
      <c r="I140" s="187">
        <f>SUM(I141:I142)</f>
        <v>0</v>
      </c>
      <c r="J140" s="188">
        <f>SUM(J141:J142)</f>
        <v>0</v>
      </c>
      <c r="K140" s="187">
        <f>SUM(K141:K142)</f>
        <v>0</v>
      </c>
      <c r="L140" s="182">
        <f>SUM(L141:L142)</f>
        <v>0</v>
      </c>
    </row>
    <row r="141" spans="1:12" hidden="1">
      <c r="A141" s="196">
        <v>2</v>
      </c>
      <c r="B141" s="195">
        <v>7</v>
      </c>
      <c r="C141" s="196">
        <v>1</v>
      </c>
      <c r="D141" s="178">
        <v>1</v>
      </c>
      <c r="E141" s="194">
        <v>1</v>
      </c>
      <c r="F141" s="193">
        <v>1</v>
      </c>
      <c r="G141" s="220" t="s">
        <v>100</v>
      </c>
      <c r="H141" s="167">
        <v>110</v>
      </c>
      <c r="I141" s="242">
        <v>0</v>
      </c>
      <c r="J141" s="242">
        <v>0</v>
      </c>
      <c r="K141" s="242">
        <v>0</v>
      </c>
      <c r="L141" s="242">
        <v>0</v>
      </c>
    </row>
    <row r="142" spans="1:12" hidden="1">
      <c r="A142" s="178">
        <v>2</v>
      </c>
      <c r="B142" s="178">
        <v>7</v>
      </c>
      <c r="C142" s="179">
        <v>1</v>
      </c>
      <c r="D142" s="178">
        <v>1</v>
      </c>
      <c r="E142" s="177">
        <v>1</v>
      </c>
      <c r="F142" s="176">
        <v>2</v>
      </c>
      <c r="G142" s="175" t="s">
        <v>101</v>
      </c>
      <c r="H142" s="167">
        <v>111</v>
      </c>
      <c r="I142" s="211">
        <v>0</v>
      </c>
      <c r="J142" s="211">
        <v>0</v>
      </c>
      <c r="K142" s="211">
        <v>0</v>
      </c>
      <c r="L142" s="211">
        <v>0</v>
      </c>
    </row>
    <row r="143" spans="1:12" ht="25.5" customHeight="1">
      <c r="A143" s="186">
        <v>2</v>
      </c>
      <c r="B143" s="185">
        <v>7</v>
      </c>
      <c r="C143" s="186">
        <v>2</v>
      </c>
      <c r="D143" s="185"/>
      <c r="E143" s="184"/>
      <c r="F143" s="183"/>
      <c r="G143" s="189" t="s">
        <v>102</v>
      </c>
      <c r="H143" s="167">
        <v>112</v>
      </c>
      <c r="I143" s="227">
        <f t="shared" ref="I143:L144" si="14">I144</f>
        <v>8700</v>
      </c>
      <c r="J143" s="228">
        <f t="shared" si="14"/>
        <v>4500</v>
      </c>
      <c r="K143" s="227">
        <f t="shared" si="14"/>
        <v>2552.15</v>
      </c>
      <c r="L143" s="226">
        <f t="shared" si="14"/>
        <v>2552.15</v>
      </c>
    </row>
    <row r="144" spans="1:12" ht="25.5" customHeight="1">
      <c r="A144" s="179">
        <v>2</v>
      </c>
      <c r="B144" s="178">
        <v>7</v>
      </c>
      <c r="C144" s="179">
        <v>2</v>
      </c>
      <c r="D144" s="178">
        <v>1</v>
      </c>
      <c r="E144" s="177"/>
      <c r="F144" s="176"/>
      <c r="G144" s="175" t="s">
        <v>103</v>
      </c>
      <c r="H144" s="167">
        <v>113</v>
      </c>
      <c r="I144" s="187">
        <f t="shared" si="14"/>
        <v>8700</v>
      </c>
      <c r="J144" s="188">
        <f t="shared" si="14"/>
        <v>4500</v>
      </c>
      <c r="K144" s="187">
        <f t="shared" si="14"/>
        <v>2552.15</v>
      </c>
      <c r="L144" s="182">
        <f t="shared" si="14"/>
        <v>2552.15</v>
      </c>
    </row>
    <row r="145" spans="1:12" ht="25.5" customHeight="1">
      <c r="A145" s="179">
        <v>2</v>
      </c>
      <c r="B145" s="178">
        <v>7</v>
      </c>
      <c r="C145" s="179">
        <v>2</v>
      </c>
      <c r="D145" s="178">
        <v>1</v>
      </c>
      <c r="E145" s="177">
        <v>1</v>
      </c>
      <c r="F145" s="176"/>
      <c r="G145" s="175" t="s">
        <v>103</v>
      </c>
      <c r="H145" s="167">
        <v>114</v>
      </c>
      <c r="I145" s="187">
        <f>SUM(I146:I147)</f>
        <v>8700</v>
      </c>
      <c r="J145" s="188">
        <f>SUM(J146:J147)</f>
        <v>4500</v>
      </c>
      <c r="K145" s="187">
        <f>SUM(K146:K147)</f>
        <v>2552.15</v>
      </c>
      <c r="L145" s="182">
        <f>SUM(L146:L147)</f>
        <v>2552.15</v>
      </c>
    </row>
    <row r="146" spans="1:12">
      <c r="A146" s="179">
        <v>2</v>
      </c>
      <c r="B146" s="178">
        <v>7</v>
      </c>
      <c r="C146" s="179">
        <v>2</v>
      </c>
      <c r="D146" s="178">
        <v>1</v>
      </c>
      <c r="E146" s="177">
        <v>1</v>
      </c>
      <c r="F146" s="176">
        <v>1</v>
      </c>
      <c r="G146" s="175" t="s">
        <v>104</v>
      </c>
      <c r="H146" s="167">
        <v>115</v>
      </c>
      <c r="I146" s="211">
        <v>8700</v>
      </c>
      <c r="J146" s="211">
        <v>4500</v>
      </c>
      <c r="K146" s="211">
        <v>2552.15</v>
      </c>
      <c r="L146" s="211">
        <v>2552.15</v>
      </c>
    </row>
    <row r="147" spans="1:12" hidden="1">
      <c r="A147" s="179">
        <v>2</v>
      </c>
      <c r="B147" s="178">
        <v>7</v>
      </c>
      <c r="C147" s="179">
        <v>2</v>
      </c>
      <c r="D147" s="178">
        <v>1</v>
      </c>
      <c r="E147" s="177">
        <v>1</v>
      </c>
      <c r="F147" s="176">
        <v>2</v>
      </c>
      <c r="G147" s="175" t="s">
        <v>105</v>
      </c>
      <c r="H147" s="167">
        <v>116</v>
      </c>
      <c r="I147" s="211">
        <v>0</v>
      </c>
      <c r="J147" s="211">
        <v>0</v>
      </c>
      <c r="K147" s="211">
        <v>0</v>
      </c>
      <c r="L147" s="211">
        <v>0</v>
      </c>
    </row>
    <row r="148" spans="1:12" hidden="1">
      <c r="A148" s="179">
        <v>2</v>
      </c>
      <c r="B148" s="178">
        <v>7</v>
      </c>
      <c r="C148" s="179">
        <v>2</v>
      </c>
      <c r="D148" s="178">
        <v>2</v>
      </c>
      <c r="E148" s="177"/>
      <c r="F148" s="176"/>
      <c r="G148" s="175" t="s">
        <v>106</v>
      </c>
      <c r="H148" s="167">
        <v>117</v>
      </c>
      <c r="I148" s="187">
        <f>I149</f>
        <v>0</v>
      </c>
      <c r="J148" s="187">
        <f>J149</f>
        <v>0</v>
      </c>
      <c r="K148" s="187">
        <f>K149</f>
        <v>0</v>
      </c>
      <c r="L148" s="187">
        <f>L149</f>
        <v>0</v>
      </c>
    </row>
    <row r="149" spans="1:12" hidden="1">
      <c r="A149" s="179">
        <v>2</v>
      </c>
      <c r="B149" s="178">
        <v>7</v>
      </c>
      <c r="C149" s="179">
        <v>2</v>
      </c>
      <c r="D149" s="178">
        <v>2</v>
      </c>
      <c r="E149" s="177">
        <v>1</v>
      </c>
      <c r="F149" s="176"/>
      <c r="G149" s="175" t="s">
        <v>106</v>
      </c>
      <c r="H149" s="167">
        <v>118</v>
      </c>
      <c r="I149" s="187">
        <f>SUM(I150)</f>
        <v>0</v>
      </c>
      <c r="J149" s="187">
        <f>SUM(J150)</f>
        <v>0</v>
      </c>
      <c r="K149" s="187">
        <f>SUM(K150)</f>
        <v>0</v>
      </c>
      <c r="L149" s="187">
        <f>SUM(L150)</f>
        <v>0</v>
      </c>
    </row>
    <row r="150" spans="1:12" hidden="1">
      <c r="A150" s="179">
        <v>2</v>
      </c>
      <c r="B150" s="178">
        <v>7</v>
      </c>
      <c r="C150" s="179">
        <v>2</v>
      </c>
      <c r="D150" s="178">
        <v>2</v>
      </c>
      <c r="E150" s="177">
        <v>1</v>
      </c>
      <c r="F150" s="176">
        <v>1</v>
      </c>
      <c r="G150" s="175" t="s">
        <v>106</v>
      </c>
      <c r="H150" s="167">
        <v>119</v>
      </c>
      <c r="I150" s="211">
        <v>0</v>
      </c>
      <c r="J150" s="211">
        <v>0</v>
      </c>
      <c r="K150" s="211">
        <v>0</v>
      </c>
      <c r="L150" s="211">
        <v>0</v>
      </c>
    </row>
    <row r="151" spans="1:12">
      <c r="A151" s="179">
        <v>2</v>
      </c>
      <c r="B151" s="178">
        <v>7</v>
      </c>
      <c r="C151" s="179">
        <v>3</v>
      </c>
      <c r="D151" s="178"/>
      <c r="E151" s="177"/>
      <c r="F151" s="176"/>
      <c r="G151" s="175" t="s">
        <v>107</v>
      </c>
      <c r="H151" s="167">
        <v>120</v>
      </c>
      <c r="I151" s="187">
        <f t="shared" ref="I151:L152" si="15">I152</f>
        <v>15400</v>
      </c>
      <c r="J151" s="188">
        <f t="shared" si="15"/>
        <v>4200</v>
      </c>
      <c r="K151" s="187">
        <f t="shared" si="15"/>
        <v>3040.32</v>
      </c>
      <c r="L151" s="182">
        <f t="shared" si="15"/>
        <v>3040.32</v>
      </c>
    </row>
    <row r="152" spans="1:12">
      <c r="A152" s="186">
        <v>2</v>
      </c>
      <c r="B152" s="204">
        <v>7</v>
      </c>
      <c r="C152" s="212">
        <v>3</v>
      </c>
      <c r="D152" s="204">
        <v>1</v>
      </c>
      <c r="E152" s="210"/>
      <c r="F152" s="203"/>
      <c r="G152" s="199" t="s">
        <v>107</v>
      </c>
      <c r="H152" s="167">
        <v>121</v>
      </c>
      <c r="I152" s="200">
        <f t="shared" si="15"/>
        <v>15400</v>
      </c>
      <c r="J152" s="223">
        <f t="shared" si="15"/>
        <v>4200</v>
      </c>
      <c r="K152" s="200">
        <f t="shared" si="15"/>
        <v>3040.32</v>
      </c>
      <c r="L152" s="202">
        <f t="shared" si="15"/>
        <v>3040.32</v>
      </c>
    </row>
    <row r="153" spans="1:12">
      <c r="A153" s="179">
        <v>2</v>
      </c>
      <c r="B153" s="178">
        <v>7</v>
      </c>
      <c r="C153" s="179">
        <v>3</v>
      </c>
      <c r="D153" s="178">
        <v>1</v>
      </c>
      <c r="E153" s="177">
        <v>1</v>
      </c>
      <c r="F153" s="176"/>
      <c r="G153" s="175" t="s">
        <v>107</v>
      </c>
      <c r="H153" s="167">
        <v>122</v>
      </c>
      <c r="I153" s="187">
        <f>SUM(I154:I155)</f>
        <v>15400</v>
      </c>
      <c r="J153" s="188">
        <f>SUM(J154:J155)</f>
        <v>4200</v>
      </c>
      <c r="K153" s="187">
        <f>SUM(K154:K155)</f>
        <v>3040.32</v>
      </c>
      <c r="L153" s="182">
        <f>SUM(L154:L155)</f>
        <v>3040.32</v>
      </c>
    </row>
    <row r="154" spans="1:12">
      <c r="A154" s="196">
        <v>2</v>
      </c>
      <c r="B154" s="195">
        <v>7</v>
      </c>
      <c r="C154" s="196">
        <v>3</v>
      </c>
      <c r="D154" s="195">
        <v>1</v>
      </c>
      <c r="E154" s="194">
        <v>1</v>
      </c>
      <c r="F154" s="193">
        <v>1</v>
      </c>
      <c r="G154" s="220" t="s">
        <v>108</v>
      </c>
      <c r="H154" s="167">
        <v>123</v>
      </c>
      <c r="I154" s="242">
        <v>15400</v>
      </c>
      <c r="J154" s="242">
        <v>4200</v>
      </c>
      <c r="K154" s="242">
        <v>3040.32</v>
      </c>
      <c r="L154" s="242">
        <v>3040.32</v>
      </c>
    </row>
    <row r="155" spans="1:12" hidden="1">
      <c r="A155" s="179">
        <v>2</v>
      </c>
      <c r="B155" s="178">
        <v>7</v>
      </c>
      <c r="C155" s="179">
        <v>3</v>
      </c>
      <c r="D155" s="178">
        <v>1</v>
      </c>
      <c r="E155" s="177">
        <v>1</v>
      </c>
      <c r="F155" s="176">
        <v>2</v>
      </c>
      <c r="G155" s="175" t="s">
        <v>109</v>
      </c>
      <c r="H155" s="167">
        <v>124</v>
      </c>
      <c r="I155" s="211">
        <v>0</v>
      </c>
      <c r="J155" s="174">
        <v>0</v>
      </c>
      <c r="K155" s="174">
        <v>0</v>
      </c>
      <c r="L155" s="174">
        <v>0</v>
      </c>
    </row>
    <row r="156" spans="1:12" hidden="1">
      <c r="A156" s="239">
        <v>2</v>
      </c>
      <c r="B156" s="239">
        <v>8</v>
      </c>
      <c r="C156" s="216"/>
      <c r="D156" s="238"/>
      <c r="E156" s="237"/>
      <c r="F156" s="236"/>
      <c r="G156" s="244" t="s">
        <v>110</v>
      </c>
      <c r="H156" s="167">
        <v>125</v>
      </c>
      <c r="I156" s="190">
        <f>I157</f>
        <v>0</v>
      </c>
      <c r="J156" s="191">
        <f>J157</f>
        <v>0</v>
      </c>
      <c r="K156" s="190">
        <f>K157</f>
        <v>0</v>
      </c>
      <c r="L156" s="192">
        <f>L157</f>
        <v>0</v>
      </c>
    </row>
    <row r="157" spans="1:12" hidden="1">
      <c r="A157" s="186">
        <v>2</v>
      </c>
      <c r="B157" s="186">
        <v>8</v>
      </c>
      <c r="C157" s="186">
        <v>1</v>
      </c>
      <c r="D157" s="185"/>
      <c r="E157" s="184"/>
      <c r="F157" s="183"/>
      <c r="G157" s="220" t="s">
        <v>110</v>
      </c>
      <c r="H157" s="167">
        <v>126</v>
      </c>
      <c r="I157" s="190">
        <f>I158+I163</f>
        <v>0</v>
      </c>
      <c r="J157" s="191">
        <f>J158+J163</f>
        <v>0</v>
      </c>
      <c r="K157" s="190">
        <f>K158+K163</f>
        <v>0</v>
      </c>
      <c r="L157" s="192">
        <f>L158+L163</f>
        <v>0</v>
      </c>
    </row>
    <row r="158" spans="1:12" hidden="1">
      <c r="A158" s="179">
        <v>2</v>
      </c>
      <c r="B158" s="178">
        <v>8</v>
      </c>
      <c r="C158" s="175">
        <v>1</v>
      </c>
      <c r="D158" s="178">
        <v>1</v>
      </c>
      <c r="E158" s="177"/>
      <c r="F158" s="176"/>
      <c r="G158" s="175" t="s">
        <v>111</v>
      </c>
      <c r="H158" s="167">
        <v>127</v>
      </c>
      <c r="I158" s="187">
        <f>I159</f>
        <v>0</v>
      </c>
      <c r="J158" s="188">
        <f>J159</f>
        <v>0</v>
      </c>
      <c r="K158" s="187">
        <f>K159</f>
        <v>0</v>
      </c>
      <c r="L158" s="182">
        <f>L159</f>
        <v>0</v>
      </c>
    </row>
    <row r="159" spans="1:12" hidden="1">
      <c r="A159" s="179">
        <v>2</v>
      </c>
      <c r="B159" s="178">
        <v>8</v>
      </c>
      <c r="C159" s="220">
        <v>1</v>
      </c>
      <c r="D159" s="195">
        <v>1</v>
      </c>
      <c r="E159" s="194">
        <v>1</v>
      </c>
      <c r="F159" s="193"/>
      <c r="G159" s="175" t="s">
        <v>111</v>
      </c>
      <c r="H159" s="167">
        <v>128</v>
      </c>
      <c r="I159" s="190">
        <f>SUM(I160:I162)</f>
        <v>0</v>
      </c>
      <c r="J159" s="190">
        <f>SUM(J160:J162)</f>
        <v>0</v>
      </c>
      <c r="K159" s="190">
        <f>SUM(K160:K162)</f>
        <v>0</v>
      </c>
      <c r="L159" s="190">
        <f>SUM(L160:L162)</f>
        <v>0</v>
      </c>
    </row>
    <row r="160" spans="1:12" hidden="1">
      <c r="A160" s="178">
        <v>2</v>
      </c>
      <c r="B160" s="195">
        <v>8</v>
      </c>
      <c r="C160" s="175">
        <v>1</v>
      </c>
      <c r="D160" s="178">
        <v>1</v>
      </c>
      <c r="E160" s="177">
        <v>1</v>
      </c>
      <c r="F160" s="176">
        <v>1</v>
      </c>
      <c r="G160" s="175" t="s">
        <v>112</v>
      </c>
      <c r="H160" s="167">
        <v>129</v>
      </c>
      <c r="I160" s="211">
        <v>0</v>
      </c>
      <c r="J160" s="211">
        <v>0</v>
      </c>
      <c r="K160" s="211">
        <v>0</v>
      </c>
      <c r="L160" s="211">
        <v>0</v>
      </c>
    </row>
    <row r="161" spans="1:15" ht="25.5" hidden="1" customHeight="1">
      <c r="A161" s="186">
        <v>2</v>
      </c>
      <c r="B161" s="204">
        <v>8</v>
      </c>
      <c r="C161" s="199">
        <v>1</v>
      </c>
      <c r="D161" s="204">
        <v>1</v>
      </c>
      <c r="E161" s="210">
        <v>1</v>
      </c>
      <c r="F161" s="203">
        <v>2</v>
      </c>
      <c r="G161" s="199" t="s">
        <v>113</v>
      </c>
      <c r="H161" s="167">
        <v>130</v>
      </c>
      <c r="I161" s="221">
        <v>0</v>
      </c>
      <c r="J161" s="221">
        <v>0</v>
      </c>
      <c r="K161" s="221">
        <v>0</v>
      </c>
      <c r="L161" s="221">
        <v>0</v>
      </c>
    </row>
    <row r="162" spans="1:15" hidden="1">
      <c r="A162" s="186">
        <v>2</v>
      </c>
      <c r="B162" s="204">
        <v>8</v>
      </c>
      <c r="C162" s="199">
        <v>1</v>
      </c>
      <c r="D162" s="204">
        <v>1</v>
      </c>
      <c r="E162" s="210">
        <v>1</v>
      </c>
      <c r="F162" s="203">
        <v>3</v>
      </c>
      <c r="G162" s="199" t="s">
        <v>114</v>
      </c>
      <c r="H162" s="167">
        <v>131</v>
      </c>
      <c r="I162" s="221">
        <v>0</v>
      </c>
      <c r="J162" s="243">
        <v>0</v>
      </c>
      <c r="K162" s="221">
        <v>0</v>
      </c>
      <c r="L162" s="205">
        <v>0</v>
      </c>
    </row>
    <row r="163" spans="1:15" hidden="1">
      <c r="A163" s="179">
        <v>2</v>
      </c>
      <c r="B163" s="178">
        <v>8</v>
      </c>
      <c r="C163" s="175">
        <v>1</v>
      </c>
      <c r="D163" s="178">
        <v>2</v>
      </c>
      <c r="E163" s="177"/>
      <c r="F163" s="176"/>
      <c r="G163" s="175" t="s">
        <v>115</v>
      </c>
      <c r="H163" s="167">
        <v>132</v>
      </c>
      <c r="I163" s="187">
        <f t="shared" ref="I163:L164" si="16">I164</f>
        <v>0</v>
      </c>
      <c r="J163" s="188">
        <f t="shared" si="16"/>
        <v>0</v>
      </c>
      <c r="K163" s="187">
        <f t="shared" si="16"/>
        <v>0</v>
      </c>
      <c r="L163" s="182">
        <f t="shared" si="16"/>
        <v>0</v>
      </c>
    </row>
    <row r="164" spans="1:15" hidden="1">
      <c r="A164" s="179">
        <v>2</v>
      </c>
      <c r="B164" s="178">
        <v>8</v>
      </c>
      <c r="C164" s="175">
        <v>1</v>
      </c>
      <c r="D164" s="178">
        <v>2</v>
      </c>
      <c r="E164" s="177">
        <v>1</v>
      </c>
      <c r="F164" s="176"/>
      <c r="G164" s="175" t="s">
        <v>115</v>
      </c>
      <c r="H164" s="167">
        <v>133</v>
      </c>
      <c r="I164" s="187">
        <f t="shared" si="16"/>
        <v>0</v>
      </c>
      <c r="J164" s="188">
        <f t="shared" si="16"/>
        <v>0</v>
      </c>
      <c r="K164" s="187">
        <f t="shared" si="16"/>
        <v>0</v>
      </c>
      <c r="L164" s="182">
        <f t="shared" si="16"/>
        <v>0</v>
      </c>
    </row>
    <row r="165" spans="1:15" hidden="1">
      <c r="A165" s="186">
        <v>2</v>
      </c>
      <c r="B165" s="185">
        <v>8</v>
      </c>
      <c r="C165" s="189">
        <v>1</v>
      </c>
      <c r="D165" s="185">
        <v>2</v>
      </c>
      <c r="E165" s="184">
        <v>1</v>
      </c>
      <c r="F165" s="183">
        <v>1</v>
      </c>
      <c r="G165" s="175" t="s">
        <v>115</v>
      </c>
      <c r="H165" s="167">
        <v>134</v>
      </c>
      <c r="I165" s="180">
        <v>0</v>
      </c>
      <c r="J165" s="174">
        <v>0</v>
      </c>
      <c r="K165" s="174">
        <v>0</v>
      </c>
      <c r="L165" s="174">
        <v>0</v>
      </c>
    </row>
    <row r="166" spans="1:15" ht="38.25" hidden="1" customHeight="1">
      <c r="A166" s="239">
        <v>2</v>
      </c>
      <c r="B166" s="216">
        <v>9</v>
      </c>
      <c r="C166" s="213"/>
      <c r="D166" s="216"/>
      <c r="E166" s="215"/>
      <c r="F166" s="214"/>
      <c r="G166" s="213" t="s">
        <v>116</v>
      </c>
      <c r="H166" s="167">
        <v>135</v>
      </c>
      <c r="I166" s="187">
        <f>I167+I171</f>
        <v>0</v>
      </c>
      <c r="J166" s="188">
        <f>J167+J171</f>
        <v>0</v>
      </c>
      <c r="K166" s="187">
        <f>K167+K171</f>
        <v>0</v>
      </c>
      <c r="L166" s="182">
        <f>L167+L171</f>
        <v>0</v>
      </c>
    </row>
    <row r="167" spans="1:15" ht="38.25" hidden="1" customHeight="1">
      <c r="A167" s="179">
        <v>2</v>
      </c>
      <c r="B167" s="178">
        <v>9</v>
      </c>
      <c r="C167" s="175">
        <v>1</v>
      </c>
      <c r="D167" s="178"/>
      <c r="E167" s="177"/>
      <c r="F167" s="176"/>
      <c r="G167" s="175" t="s">
        <v>117</v>
      </c>
      <c r="H167" s="167">
        <v>136</v>
      </c>
      <c r="I167" s="187">
        <f t="shared" ref="I167:L169" si="17">I168</f>
        <v>0</v>
      </c>
      <c r="J167" s="188">
        <f t="shared" si="17"/>
        <v>0</v>
      </c>
      <c r="K167" s="187">
        <f t="shared" si="17"/>
        <v>0</v>
      </c>
      <c r="L167" s="182">
        <f t="shared" si="17"/>
        <v>0</v>
      </c>
      <c r="M167" s="189"/>
      <c r="N167" s="189"/>
      <c r="O167" s="189"/>
    </row>
    <row r="168" spans="1:15" ht="38.25" hidden="1" customHeight="1">
      <c r="A168" s="196">
        <v>2</v>
      </c>
      <c r="B168" s="195">
        <v>9</v>
      </c>
      <c r="C168" s="220">
        <v>1</v>
      </c>
      <c r="D168" s="195">
        <v>1</v>
      </c>
      <c r="E168" s="194"/>
      <c r="F168" s="193"/>
      <c r="G168" s="175" t="s">
        <v>117</v>
      </c>
      <c r="H168" s="167">
        <v>137</v>
      </c>
      <c r="I168" s="190">
        <f t="shared" si="17"/>
        <v>0</v>
      </c>
      <c r="J168" s="191">
        <f t="shared" si="17"/>
        <v>0</v>
      </c>
      <c r="K168" s="190">
        <f t="shared" si="17"/>
        <v>0</v>
      </c>
      <c r="L168" s="192">
        <f t="shared" si="17"/>
        <v>0</v>
      </c>
    </row>
    <row r="169" spans="1:15" ht="38.25" hidden="1" customHeight="1">
      <c r="A169" s="179">
        <v>2</v>
      </c>
      <c r="B169" s="178">
        <v>9</v>
      </c>
      <c r="C169" s="179">
        <v>1</v>
      </c>
      <c r="D169" s="178">
        <v>1</v>
      </c>
      <c r="E169" s="177">
        <v>1</v>
      </c>
      <c r="F169" s="176"/>
      <c r="G169" s="175" t="s">
        <v>117</v>
      </c>
      <c r="H169" s="167">
        <v>138</v>
      </c>
      <c r="I169" s="187">
        <f t="shared" si="17"/>
        <v>0</v>
      </c>
      <c r="J169" s="188">
        <f t="shared" si="17"/>
        <v>0</v>
      </c>
      <c r="K169" s="187">
        <f t="shared" si="17"/>
        <v>0</v>
      </c>
      <c r="L169" s="182">
        <f t="shared" si="17"/>
        <v>0</v>
      </c>
    </row>
    <row r="170" spans="1:15" ht="38.25" hidden="1" customHeight="1">
      <c r="A170" s="196">
        <v>2</v>
      </c>
      <c r="B170" s="195">
        <v>9</v>
      </c>
      <c r="C170" s="195">
        <v>1</v>
      </c>
      <c r="D170" s="195">
        <v>1</v>
      </c>
      <c r="E170" s="194">
        <v>1</v>
      </c>
      <c r="F170" s="193">
        <v>1</v>
      </c>
      <c r="G170" s="175" t="s">
        <v>117</v>
      </c>
      <c r="H170" s="167">
        <v>139</v>
      </c>
      <c r="I170" s="242">
        <v>0</v>
      </c>
      <c r="J170" s="242">
        <v>0</v>
      </c>
      <c r="K170" s="242">
        <v>0</v>
      </c>
      <c r="L170" s="242">
        <v>0</v>
      </c>
    </row>
    <row r="171" spans="1:15" ht="38.25" hidden="1" customHeight="1">
      <c r="A171" s="179">
        <v>2</v>
      </c>
      <c r="B171" s="178">
        <v>9</v>
      </c>
      <c r="C171" s="178">
        <v>2</v>
      </c>
      <c r="D171" s="178"/>
      <c r="E171" s="177"/>
      <c r="F171" s="176"/>
      <c r="G171" s="175" t="s">
        <v>118</v>
      </c>
      <c r="H171" s="167">
        <v>140</v>
      </c>
      <c r="I171" s="187">
        <f>SUM(I172+I177)</f>
        <v>0</v>
      </c>
      <c r="J171" s="187">
        <f>SUM(J172+J177)</f>
        <v>0</v>
      </c>
      <c r="K171" s="187">
        <f>SUM(K172+K177)</f>
        <v>0</v>
      </c>
      <c r="L171" s="187">
        <f>SUM(L172+L177)</f>
        <v>0</v>
      </c>
    </row>
    <row r="172" spans="1:15" ht="51" hidden="1" customHeight="1">
      <c r="A172" s="179">
        <v>2</v>
      </c>
      <c r="B172" s="178">
        <v>9</v>
      </c>
      <c r="C172" s="178">
        <v>2</v>
      </c>
      <c r="D172" s="195">
        <v>1</v>
      </c>
      <c r="E172" s="194"/>
      <c r="F172" s="193"/>
      <c r="G172" s="220" t="s">
        <v>119</v>
      </c>
      <c r="H172" s="167">
        <v>141</v>
      </c>
      <c r="I172" s="190">
        <f>I173</f>
        <v>0</v>
      </c>
      <c r="J172" s="191">
        <f>J173</f>
        <v>0</v>
      </c>
      <c r="K172" s="190">
        <f>K173</f>
        <v>0</v>
      </c>
      <c r="L172" s="192">
        <f>L173</f>
        <v>0</v>
      </c>
    </row>
    <row r="173" spans="1:15" ht="51" hidden="1" customHeight="1">
      <c r="A173" s="196">
        <v>2</v>
      </c>
      <c r="B173" s="195">
        <v>9</v>
      </c>
      <c r="C173" s="195">
        <v>2</v>
      </c>
      <c r="D173" s="178">
        <v>1</v>
      </c>
      <c r="E173" s="177">
        <v>1</v>
      </c>
      <c r="F173" s="176"/>
      <c r="G173" s="220" t="s">
        <v>119</v>
      </c>
      <c r="H173" s="167">
        <v>142</v>
      </c>
      <c r="I173" s="187">
        <f>SUM(I174:I176)</f>
        <v>0</v>
      </c>
      <c r="J173" s="188">
        <f>SUM(J174:J176)</f>
        <v>0</v>
      </c>
      <c r="K173" s="187">
        <f>SUM(K174:K176)</f>
        <v>0</v>
      </c>
      <c r="L173" s="182">
        <f>SUM(L174:L176)</f>
        <v>0</v>
      </c>
    </row>
    <row r="174" spans="1:15" ht="51" hidden="1" customHeight="1">
      <c r="A174" s="186">
        <v>2</v>
      </c>
      <c r="B174" s="204">
        <v>9</v>
      </c>
      <c r="C174" s="204">
        <v>2</v>
      </c>
      <c r="D174" s="204">
        <v>1</v>
      </c>
      <c r="E174" s="210">
        <v>1</v>
      </c>
      <c r="F174" s="203">
        <v>1</v>
      </c>
      <c r="G174" s="220" t="s">
        <v>120</v>
      </c>
      <c r="H174" s="167">
        <v>143</v>
      </c>
      <c r="I174" s="221">
        <v>0</v>
      </c>
      <c r="J174" s="229">
        <v>0</v>
      </c>
      <c r="K174" s="229">
        <v>0</v>
      </c>
      <c r="L174" s="229">
        <v>0</v>
      </c>
    </row>
    <row r="175" spans="1:15" ht="63.75" hidden="1" customHeight="1">
      <c r="A175" s="179">
        <v>2</v>
      </c>
      <c r="B175" s="178">
        <v>9</v>
      </c>
      <c r="C175" s="178">
        <v>2</v>
      </c>
      <c r="D175" s="178">
        <v>1</v>
      </c>
      <c r="E175" s="177">
        <v>1</v>
      </c>
      <c r="F175" s="176">
        <v>2</v>
      </c>
      <c r="G175" s="220" t="s">
        <v>121</v>
      </c>
      <c r="H175" s="167">
        <v>144</v>
      </c>
      <c r="I175" s="211">
        <v>0</v>
      </c>
      <c r="J175" s="181">
        <v>0</v>
      </c>
      <c r="K175" s="181">
        <v>0</v>
      </c>
      <c r="L175" s="181">
        <v>0</v>
      </c>
    </row>
    <row r="176" spans="1:15" ht="51" hidden="1" customHeight="1">
      <c r="A176" s="179">
        <v>2</v>
      </c>
      <c r="B176" s="178">
        <v>9</v>
      </c>
      <c r="C176" s="178">
        <v>2</v>
      </c>
      <c r="D176" s="178">
        <v>1</v>
      </c>
      <c r="E176" s="177">
        <v>1</v>
      </c>
      <c r="F176" s="176">
        <v>3</v>
      </c>
      <c r="G176" s="220" t="s">
        <v>122</v>
      </c>
      <c r="H176" s="167">
        <v>145</v>
      </c>
      <c r="I176" s="211">
        <v>0</v>
      </c>
      <c r="J176" s="211">
        <v>0</v>
      </c>
      <c r="K176" s="211">
        <v>0</v>
      </c>
      <c r="L176" s="211">
        <v>0</v>
      </c>
    </row>
    <row r="177" spans="1:12" ht="38.25" hidden="1" customHeight="1">
      <c r="A177" s="241">
        <v>2</v>
      </c>
      <c r="B177" s="241">
        <v>9</v>
      </c>
      <c r="C177" s="241">
        <v>2</v>
      </c>
      <c r="D177" s="241">
        <v>2</v>
      </c>
      <c r="E177" s="241"/>
      <c r="F177" s="241"/>
      <c r="G177" s="175" t="s">
        <v>123</v>
      </c>
      <c r="H177" s="167">
        <v>146</v>
      </c>
      <c r="I177" s="187">
        <f>I178</f>
        <v>0</v>
      </c>
      <c r="J177" s="188">
        <f>J178</f>
        <v>0</v>
      </c>
      <c r="K177" s="187">
        <f>K178</f>
        <v>0</v>
      </c>
      <c r="L177" s="182">
        <f>L178</f>
        <v>0</v>
      </c>
    </row>
    <row r="178" spans="1:12" ht="38.25" hidden="1" customHeight="1">
      <c r="A178" s="179">
        <v>2</v>
      </c>
      <c r="B178" s="178">
        <v>9</v>
      </c>
      <c r="C178" s="178">
        <v>2</v>
      </c>
      <c r="D178" s="178">
        <v>2</v>
      </c>
      <c r="E178" s="177">
        <v>1</v>
      </c>
      <c r="F178" s="176"/>
      <c r="G178" s="220" t="s">
        <v>124</v>
      </c>
      <c r="H178" s="167">
        <v>147</v>
      </c>
      <c r="I178" s="190">
        <f>SUM(I179:I181)</f>
        <v>0</v>
      </c>
      <c r="J178" s="190">
        <f>SUM(J179:J181)</f>
        <v>0</v>
      </c>
      <c r="K178" s="190">
        <f>SUM(K179:K181)</f>
        <v>0</v>
      </c>
      <c r="L178" s="190">
        <f>SUM(L179:L181)</f>
        <v>0</v>
      </c>
    </row>
    <row r="179" spans="1:12" ht="51" hidden="1" customHeight="1">
      <c r="A179" s="179">
        <v>2</v>
      </c>
      <c r="B179" s="178">
        <v>9</v>
      </c>
      <c r="C179" s="178">
        <v>2</v>
      </c>
      <c r="D179" s="178">
        <v>2</v>
      </c>
      <c r="E179" s="178">
        <v>1</v>
      </c>
      <c r="F179" s="176">
        <v>1</v>
      </c>
      <c r="G179" s="224" t="s">
        <v>125</v>
      </c>
      <c r="H179" s="167">
        <v>148</v>
      </c>
      <c r="I179" s="211">
        <v>0</v>
      </c>
      <c r="J179" s="229">
        <v>0</v>
      </c>
      <c r="K179" s="229">
        <v>0</v>
      </c>
      <c r="L179" s="229">
        <v>0</v>
      </c>
    </row>
    <row r="180" spans="1:12" ht="51" hidden="1" customHeight="1">
      <c r="A180" s="185">
        <v>2</v>
      </c>
      <c r="B180" s="189">
        <v>9</v>
      </c>
      <c r="C180" s="185">
        <v>2</v>
      </c>
      <c r="D180" s="184">
        <v>2</v>
      </c>
      <c r="E180" s="184">
        <v>1</v>
      </c>
      <c r="F180" s="183">
        <v>2</v>
      </c>
      <c r="G180" s="189" t="s">
        <v>126</v>
      </c>
      <c r="H180" s="167">
        <v>149</v>
      </c>
      <c r="I180" s="229">
        <v>0</v>
      </c>
      <c r="J180" s="174">
        <v>0</v>
      </c>
      <c r="K180" s="174">
        <v>0</v>
      </c>
      <c r="L180" s="174">
        <v>0</v>
      </c>
    </row>
    <row r="181" spans="1:12" ht="51" hidden="1" customHeight="1">
      <c r="A181" s="178">
        <v>2</v>
      </c>
      <c r="B181" s="199">
        <v>9</v>
      </c>
      <c r="C181" s="204">
        <v>2</v>
      </c>
      <c r="D181" s="210">
        <v>2</v>
      </c>
      <c r="E181" s="210">
        <v>1</v>
      </c>
      <c r="F181" s="203">
        <v>3</v>
      </c>
      <c r="G181" s="199" t="s">
        <v>127</v>
      </c>
      <c r="H181" s="167">
        <v>150</v>
      </c>
      <c r="I181" s="181">
        <v>0</v>
      </c>
      <c r="J181" s="181">
        <v>0</v>
      </c>
      <c r="K181" s="181">
        <v>0</v>
      </c>
      <c r="L181" s="181">
        <v>0</v>
      </c>
    </row>
    <row r="182" spans="1:12" ht="51" customHeight="1">
      <c r="A182" s="216">
        <v>3</v>
      </c>
      <c r="B182" s="213"/>
      <c r="C182" s="216"/>
      <c r="D182" s="215"/>
      <c r="E182" s="215"/>
      <c r="F182" s="214"/>
      <c r="G182" s="240" t="s">
        <v>128</v>
      </c>
      <c r="H182" s="167">
        <v>151</v>
      </c>
      <c r="I182" s="182">
        <f>SUM(I183+I236+I301)</f>
        <v>105000</v>
      </c>
      <c r="J182" s="188">
        <f>SUM(J183+J236+J301)</f>
        <v>0</v>
      </c>
      <c r="K182" s="187">
        <f>SUM(K183+K236+K301)</f>
        <v>0</v>
      </c>
      <c r="L182" s="182">
        <f>SUM(L183+L236+L301)</f>
        <v>0</v>
      </c>
    </row>
    <row r="183" spans="1:12" ht="25.5" customHeight="1">
      <c r="A183" s="239">
        <v>3</v>
      </c>
      <c r="B183" s="216">
        <v>1</v>
      </c>
      <c r="C183" s="238"/>
      <c r="D183" s="237"/>
      <c r="E183" s="237"/>
      <c r="F183" s="236"/>
      <c r="G183" s="235" t="s">
        <v>129</v>
      </c>
      <c r="H183" s="167">
        <v>152</v>
      </c>
      <c r="I183" s="182">
        <f>SUM(I184+I207+I214+I226+I230)</f>
        <v>105000</v>
      </c>
      <c r="J183" s="192">
        <f>SUM(J184+J207+J214+J226+J230)</f>
        <v>0</v>
      </c>
      <c r="K183" s="192">
        <f>SUM(K184+K207+K214+K226+K230)</f>
        <v>0</v>
      </c>
      <c r="L183" s="192">
        <f>SUM(L184+L207+L214+L226+L230)</f>
        <v>0</v>
      </c>
    </row>
    <row r="184" spans="1:12" ht="25.5" customHeight="1">
      <c r="A184" s="195">
        <v>3</v>
      </c>
      <c r="B184" s="220">
        <v>1</v>
      </c>
      <c r="C184" s="195">
        <v>1</v>
      </c>
      <c r="D184" s="194"/>
      <c r="E184" s="194"/>
      <c r="F184" s="234"/>
      <c r="G184" s="179" t="s">
        <v>130</v>
      </c>
      <c r="H184" s="167">
        <v>153</v>
      </c>
      <c r="I184" s="192">
        <f>SUM(I185+I188+I193+I199+I204)</f>
        <v>105000</v>
      </c>
      <c r="J184" s="188">
        <f>SUM(J185+J188+J193+J199+J204)</f>
        <v>0</v>
      </c>
      <c r="K184" s="187">
        <f>SUM(K185+K188+K193+K199+K204)</f>
        <v>0</v>
      </c>
      <c r="L184" s="182">
        <f>SUM(L185+L188+L193+L199+L204)</f>
        <v>0</v>
      </c>
    </row>
    <row r="185" spans="1:12" hidden="1">
      <c r="A185" s="178">
        <v>3</v>
      </c>
      <c r="B185" s="175">
        <v>1</v>
      </c>
      <c r="C185" s="178">
        <v>1</v>
      </c>
      <c r="D185" s="177">
        <v>1</v>
      </c>
      <c r="E185" s="177"/>
      <c r="F185" s="233"/>
      <c r="G185" s="179" t="s">
        <v>131</v>
      </c>
      <c r="H185" s="167">
        <v>154</v>
      </c>
      <c r="I185" s="182">
        <f t="shared" ref="I185:L186" si="18">I186</f>
        <v>0</v>
      </c>
      <c r="J185" s="191">
        <f t="shared" si="18"/>
        <v>0</v>
      </c>
      <c r="K185" s="190">
        <f t="shared" si="18"/>
        <v>0</v>
      </c>
      <c r="L185" s="192">
        <f t="shared" si="18"/>
        <v>0</v>
      </c>
    </row>
    <row r="186" spans="1:12" hidden="1">
      <c r="A186" s="178">
        <v>3</v>
      </c>
      <c r="B186" s="175">
        <v>1</v>
      </c>
      <c r="C186" s="178">
        <v>1</v>
      </c>
      <c r="D186" s="177">
        <v>1</v>
      </c>
      <c r="E186" s="177">
        <v>1</v>
      </c>
      <c r="F186" s="197"/>
      <c r="G186" s="179" t="s">
        <v>131</v>
      </c>
      <c r="H186" s="167">
        <v>155</v>
      </c>
      <c r="I186" s="192">
        <f t="shared" si="18"/>
        <v>0</v>
      </c>
      <c r="J186" s="182">
        <f t="shared" si="18"/>
        <v>0</v>
      </c>
      <c r="K186" s="182">
        <f t="shared" si="18"/>
        <v>0</v>
      </c>
      <c r="L186" s="182">
        <f t="shared" si="18"/>
        <v>0</v>
      </c>
    </row>
    <row r="187" spans="1:12" hidden="1">
      <c r="A187" s="178">
        <v>3</v>
      </c>
      <c r="B187" s="175">
        <v>1</v>
      </c>
      <c r="C187" s="178">
        <v>1</v>
      </c>
      <c r="D187" s="177">
        <v>1</v>
      </c>
      <c r="E187" s="177">
        <v>1</v>
      </c>
      <c r="F187" s="197">
        <v>1</v>
      </c>
      <c r="G187" s="179" t="s">
        <v>131</v>
      </c>
      <c r="H187" s="167">
        <v>156</v>
      </c>
      <c r="I187" s="174">
        <v>0</v>
      </c>
      <c r="J187" s="174">
        <v>0</v>
      </c>
      <c r="K187" s="174">
        <v>0</v>
      </c>
      <c r="L187" s="174">
        <v>0</v>
      </c>
    </row>
    <row r="188" spans="1:12">
      <c r="A188" s="195">
        <v>3</v>
      </c>
      <c r="B188" s="194">
        <v>1</v>
      </c>
      <c r="C188" s="194">
        <v>1</v>
      </c>
      <c r="D188" s="194">
        <v>2</v>
      </c>
      <c r="E188" s="194"/>
      <c r="F188" s="193"/>
      <c r="G188" s="220" t="s">
        <v>132</v>
      </c>
      <c r="H188" s="167">
        <v>157</v>
      </c>
      <c r="I188" s="192">
        <f>I189</f>
        <v>105000</v>
      </c>
      <c r="J188" s="191">
        <f>J189</f>
        <v>0</v>
      </c>
      <c r="K188" s="190">
        <f>K189</f>
        <v>0</v>
      </c>
      <c r="L188" s="192">
        <f>L189</f>
        <v>0</v>
      </c>
    </row>
    <row r="189" spans="1:12">
      <c r="A189" s="178">
        <v>3</v>
      </c>
      <c r="B189" s="177">
        <v>1</v>
      </c>
      <c r="C189" s="177">
        <v>1</v>
      </c>
      <c r="D189" s="177">
        <v>2</v>
      </c>
      <c r="E189" s="177">
        <v>1</v>
      </c>
      <c r="F189" s="176"/>
      <c r="G189" s="220" t="s">
        <v>132</v>
      </c>
      <c r="H189" s="167">
        <v>158</v>
      </c>
      <c r="I189" s="182">
        <f>SUM(I190:I192)</f>
        <v>105000</v>
      </c>
      <c r="J189" s="188">
        <f>SUM(J190:J192)</f>
        <v>0</v>
      </c>
      <c r="K189" s="187">
        <f>SUM(K190:K192)</f>
        <v>0</v>
      </c>
      <c r="L189" s="182">
        <f>SUM(L190:L192)</f>
        <v>0</v>
      </c>
    </row>
    <row r="190" spans="1:12" hidden="1">
      <c r="A190" s="195">
        <v>3</v>
      </c>
      <c r="B190" s="194">
        <v>1</v>
      </c>
      <c r="C190" s="194">
        <v>1</v>
      </c>
      <c r="D190" s="194">
        <v>2</v>
      </c>
      <c r="E190" s="194">
        <v>1</v>
      </c>
      <c r="F190" s="193">
        <v>1</v>
      </c>
      <c r="G190" s="220" t="s">
        <v>133</v>
      </c>
      <c r="H190" s="167">
        <v>159</v>
      </c>
      <c r="I190" s="229">
        <v>0</v>
      </c>
      <c r="J190" s="229">
        <v>0</v>
      </c>
      <c r="K190" s="229">
        <v>0</v>
      </c>
      <c r="L190" s="181">
        <v>0</v>
      </c>
    </row>
    <row r="191" spans="1:12" hidden="1">
      <c r="A191" s="178">
        <v>3</v>
      </c>
      <c r="B191" s="177">
        <v>1</v>
      </c>
      <c r="C191" s="177">
        <v>1</v>
      </c>
      <c r="D191" s="177">
        <v>2</v>
      </c>
      <c r="E191" s="177">
        <v>1</v>
      </c>
      <c r="F191" s="176">
        <v>2</v>
      </c>
      <c r="G191" s="175" t="s">
        <v>134</v>
      </c>
      <c r="H191" s="167">
        <v>160</v>
      </c>
      <c r="I191" s="174">
        <v>0</v>
      </c>
      <c r="J191" s="174">
        <v>0</v>
      </c>
      <c r="K191" s="174">
        <v>0</v>
      </c>
      <c r="L191" s="174">
        <v>0</v>
      </c>
    </row>
    <row r="192" spans="1:12" ht="25.5" customHeight="1">
      <c r="A192" s="195">
        <v>3</v>
      </c>
      <c r="B192" s="194">
        <v>1</v>
      </c>
      <c r="C192" s="194">
        <v>1</v>
      </c>
      <c r="D192" s="194">
        <v>2</v>
      </c>
      <c r="E192" s="194">
        <v>1</v>
      </c>
      <c r="F192" s="193">
        <v>3</v>
      </c>
      <c r="G192" s="220" t="s">
        <v>135</v>
      </c>
      <c r="H192" s="167">
        <v>161</v>
      </c>
      <c r="I192" s="229">
        <v>105000</v>
      </c>
      <c r="J192" s="229">
        <v>0</v>
      </c>
      <c r="K192" s="229">
        <v>0</v>
      </c>
      <c r="L192" s="181">
        <v>0</v>
      </c>
    </row>
    <row r="193" spans="1:12" hidden="1">
      <c r="A193" s="178">
        <v>3</v>
      </c>
      <c r="B193" s="177">
        <v>1</v>
      </c>
      <c r="C193" s="177">
        <v>1</v>
      </c>
      <c r="D193" s="177">
        <v>3</v>
      </c>
      <c r="E193" s="177"/>
      <c r="F193" s="176"/>
      <c r="G193" s="175" t="s">
        <v>136</v>
      </c>
      <c r="H193" s="167">
        <v>162</v>
      </c>
      <c r="I193" s="182">
        <f>I194</f>
        <v>0</v>
      </c>
      <c r="J193" s="188">
        <f>J194</f>
        <v>0</v>
      </c>
      <c r="K193" s="187">
        <f>K194</f>
        <v>0</v>
      </c>
      <c r="L193" s="182">
        <f>L194</f>
        <v>0</v>
      </c>
    </row>
    <row r="194" spans="1:12" hidden="1">
      <c r="A194" s="178">
        <v>3</v>
      </c>
      <c r="B194" s="177">
        <v>1</v>
      </c>
      <c r="C194" s="177">
        <v>1</v>
      </c>
      <c r="D194" s="177">
        <v>3</v>
      </c>
      <c r="E194" s="177">
        <v>1</v>
      </c>
      <c r="F194" s="176"/>
      <c r="G194" s="175" t="s">
        <v>136</v>
      </c>
      <c r="H194" s="167">
        <v>163</v>
      </c>
      <c r="I194" s="182">
        <f>SUM(I195:I198)</f>
        <v>0</v>
      </c>
      <c r="J194" s="182">
        <f>SUM(J195:J198)</f>
        <v>0</v>
      </c>
      <c r="K194" s="182">
        <f>SUM(K195:K198)</f>
        <v>0</v>
      </c>
      <c r="L194" s="182">
        <f>SUM(L195:L198)</f>
        <v>0</v>
      </c>
    </row>
    <row r="195" spans="1:12" hidden="1">
      <c r="A195" s="178">
        <v>3</v>
      </c>
      <c r="B195" s="177">
        <v>1</v>
      </c>
      <c r="C195" s="177">
        <v>1</v>
      </c>
      <c r="D195" s="177">
        <v>3</v>
      </c>
      <c r="E195" s="177">
        <v>1</v>
      </c>
      <c r="F195" s="176">
        <v>1</v>
      </c>
      <c r="G195" s="175" t="s">
        <v>137</v>
      </c>
      <c r="H195" s="167">
        <v>164</v>
      </c>
      <c r="I195" s="174">
        <v>0</v>
      </c>
      <c r="J195" s="174">
        <v>0</v>
      </c>
      <c r="K195" s="174">
        <v>0</v>
      </c>
      <c r="L195" s="181">
        <v>0</v>
      </c>
    </row>
    <row r="196" spans="1:12" hidden="1">
      <c r="A196" s="178">
        <v>3</v>
      </c>
      <c r="B196" s="177">
        <v>1</v>
      </c>
      <c r="C196" s="177">
        <v>1</v>
      </c>
      <c r="D196" s="177">
        <v>3</v>
      </c>
      <c r="E196" s="177">
        <v>1</v>
      </c>
      <c r="F196" s="176">
        <v>2</v>
      </c>
      <c r="G196" s="175" t="s">
        <v>138</v>
      </c>
      <c r="H196" s="167">
        <v>165</v>
      </c>
      <c r="I196" s="229">
        <v>0</v>
      </c>
      <c r="J196" s="174">
        <v>0</v>
      </c>
      <c r="K196" s="174">
        <v>0</v>
      </c>
      <c r="L196" s="174">
        <v>0</v>
      </c>
    </row>
    <row r="197" spans="1:12" hidden="1">
      <c r="A197" s="178">
        <v>3</v>
      </c>
      <c r="B197" s="177">
        <v>1</v>
      </c>
      <c r="C197" s="177">
        <v>1</v>
      </c>
      <c r="D197" s="177">
        <v>3</v>
      </c>
      <c r="E197" s="177">
        <v>1</v>
      </c>
      <c r="F197" s="176">
        <v>3</v>
      </c>
      <c r="G197" s="179" t="s">
        <v>139</v>
      </c>
      <c r="H197" s="167">
        <v>166</v>
      </c>
      <c r="I197" s="229">
        <v>0</v>
      </c>
      <c r="J197" s="205">
        <v>0</v>
      </c>
      <c r="K197" s="205">
        <v>0</v>
      </c>
      <c r="L197" s="205">
        <v>0</v>
      </c>
    </row>
    <row r="198" spans="1:12" ht="26.25" hidden="1" customHeight="1">
      <c r="A198" s="185">
        <v>3</v>
      </c>
      <c r="B198" s="184">
        <v>1</v>
      </c>
      <c r="C198" s="184">
        <v>1</v>
      </c>
      <c r="D198" s="184">
        <v>3</v>
      </c>
      <c r="E198" s="184">
        <v>1</v>
      </c>
      <c r="F198" s="183">
        <v>4</v>
      </c>
      <c r="G198" s="232" t="s">
        <v>140</v>
      </c>
      <c r="H198" s="167">
        <v>167</v>
      </c>
      <c r="I198" s="231">
        <v>0</v>
      </c>
      <c r="J198" s="230">
        <v>0</v>
      </c>
      <c r="K198" s="174">
        <v>0</v>
      </c>
      <c r="L198" s="174">
        <v>0</v>
      </c>
    </row>
    <row r="199" spans="1:12" hidden="1">
      <c r="A199" s="185">
        <v>3</v>
      </c>
      <c r="B199" s="184">
        <v>1</v>
      </c>
      <c r="C199" s="184">
        <v>1</v>
      </c>
      <c r="D199" s="184">
        <v>4</v>
      </c>
      <c r="E199" s="184"/>
      <c r="F199" s="183"/>
      <c r="G199" s="189" t="s">
        <v>141</v>
      </c>
      <c r="H199" s="167">
        <v>168</v>
      </c>
      <c r="I199" s="182">
        <f>I200</f>
        <v>0</v>
      </c>
      <c r="J199" s="228">
        <f>J200</f>
        <v>0</v>
      </c>
      <c r="K199" s="227">
        <f>K200</f>
        <v>0</v>
      </c>
      <c r="L199" s="226">
        <f>L200</f>
        <v>0</v>
      </c>
    </row>
    <row r="200" spans="1:12" hidden="1">
      <c r="A200" s="178">
        <v>3</v>
      </c>
      <c r="B200" s="177">
        <v>1</v>
      </c>
      <c r="C200" s="177">
        <v>1</v>
      </c>
      <c r="D200" s="177">
        <v>4</v>
      </c>
      <c r="E200" s="177">
        <v>1</v>
      </c>
      <c r="F200" s="176"/>
      <c r="G200" s="189" t="s">
        <v>141</v>
      </c>
      <c r="H200" s="167">
        <v>169</v>
      </c>
      <c r="I200" s="192">
        <f>SUM(I201:I203)</f>
        <v>0</v>
      </c>
      <c r="J200" s="188">
        <f>SUM(J201:J203)</f>
        <v>0</v>
      </c>
      <c r="K200" s="187">
        <f>SUM(K201:K203)</f>
        <v>0</v>
      </c>
      <c r="L200" s="182">
        <f>SUM(L201:L203)</f>
        <v>0</v>
      </c>
    </row>
    <row r="201" spans="1:12" hidden="1">
      <c r="A201" s="178">
        <v>3</v>
      </c>
      <c r="B201" s="177">
        <v>1</v>
      </c>
      <c r="C201" s="177">
        <v>1</v>
      </c>
      <c r="D201" s="177">
        <v>4</v>
      </c>
      <c r="E201" s="177">
        <v>1</v>
      </c>
      <c r="F201" s="176">
        <v>1</v>
      </c>
      <c r="G201" s="175" t="s">
        <v>142</v>
      </c>
      <c r="H201" s="167">
        <v>170</v>
      </c>
      <c r="I201" s="174">
        <v>0</v>
      </c>
      <c r="J201" s="174">
        <v>0</v>
      </c>
      <c r="K201" s="174">
        <v>0</v>
      </c>
      <c r="L201" s="181">
        <v>0</v>
      </c>
    </row>
    <row r="202" spans="1:12" ht="25.5" hidden="1" customHeight="1">
      <c r="A202" s="195">
        <v>3</v>
      </c>
      <c r="B202" s="194">
        <v>1</v>
      </c>
      <c r="C202" s="194">
        <v>1</v>
      </c>
      <c r="D202" s="194">
        <v>4</v>
      </c>
      <c r="E202" s="194">
        <v>1</v>
      </c>
      <c r="F202" s="193">
        <v>2</v>
      </c>
      <c r="G202" s="220" t="s">
        <v>234</v>
      </c>
      <c r="H202" s="167">
        <v>171</v>
      </c>
      <c r="I202" s="229">
        <v>0</v>
      </c>
      <c r="J202" s="229">
        <v>0</v>
      </c>
      <c r="K202" s="211">
        <v>0</v>
      </c>
      <c r="L202" s="174">
        <v>0</v>
      </c>
    </row>
    <row r="203" spans="1:12" hidden="1">
      <c r="A203" s="178">
        <v>3</v>
      </c>
      <c r="B203" s="177">
        <v>1</v>
      </c>
      <c r="C203" s="177">
        <v>1</v>
      </c>
      <c r="D203" s="177">
        <v>4</v>
      </c>
      <c r="E203" s="177">
        <v>1</v>
      </c>
      <c r="F203" s="176">
        <v>3</v>
      </c>
      <c r="G203" s="175" t="s">
        <v>144</v>
      </c>
      <c r="H203" s="167">
        <v>172</v>
      </c>
      <c r="I203" s="229">
        <v>0</v>
      </c>
      <c r="J203" s="229">
        <v>0</v>
      </c>
      <c r="K203" s="229">
        <v>0</v>
      </c>
      <c r="L203" s="174">
        <v>0</v>
      </c>
    </row>
    <row r="204" spans="1:12" ht="25.5" hidden="1" customHeight="1">
      <c r="A204" s="178">
        <v>3</v>
      </c>
      <c r="B204" s="177">
        <v>1</v>
      </c>
      <c r="C204" s="177">
        <v>1</v>
      </c>
      <c r="D204" s="177">
        <v>5</v>
      </c>
      <c r="E204" s="177"/>
      <c r="F204" s="176"/>
      <c r="G204" s="175" t="s">
        <v>145</v>
      </c>
      <c r="H204" s="167">
        <v>173</v>
      </c>
      <c r="I204" s="182">
        <f t="shared" ref="I204:L205" si="19">I205</f>
        <v>0</v>
      </c>
      <c r="J204" s="188">
        <f t="shared" si="19"/>
        <v>0</v>
      </c>
      <c r="K204" s="187">
        <f t="shared" si="19"/>
        <v>0</v>
      </c>
      <c r="L204" s="182">
        <f t="shared" si="19"/>
        <v>0</v>
      </c>
    </row>
    <row r="205" spans="1:12" ht="25.5" hidden="1" customHeight="1">
      <c r="A205" s="185">
        <v>3</v>
      </c>
      <c r="B205" s="184">
        <v>1</v>
      </c>
      <c r="C205" s="184">
        <v>1</v>
      </c>
      <c r="D205" s="184">
        <v>5</v>
      </c>
      <c r="E205" s="184">
        <v>1</v>
      </c>
      <c r="F205" s="183"/>
      <c r="G205" s="175" t="s">
        <v>145</v>
      </c>
      <c r="H205" s="167">
        <v>174</v>
      </c>
      <c r="I205" s="187">
        <f t="shared" si="19"/>
        <v>0</v>
      </c>
      <c r="J205" s="187">
        <f t="shared" si="19"/>
        <v>0</v>
      </c>
      <c r="K205" s="187">
        <f t="shared" si="19"/>
        <v>0</v>
      </c>
      <c r="L205" s="187">
        <f t="shared" si="19"/>
        <v>0</v>
      </c>
    </row>
    <row r="206" spans="1:12" ht="25.5" hidden="1" customHeight="1">
      <c r="A206" s="178">
        <v>3</v>
      </c>
      <c r="B206" s="177">
        <v>1</v>
      </c>
      <c r="C206" s="177">
        <v>1</v>
      </c>
      <c r="D206" s="177">
        <v>5</v>
      </c>
      <c r="E206" s="177">
        <v>1</v>
      </c>
      <c r="F206" s="176">
        <v>1</v>
      </c>
      <c r="G206" s="175" t="s">
        <v>145</v>
      </c>
      <c r="H206" s="167">
        <v>175</v>
      </c>
      <c r="I206" s="229">
        <v>0</v>
      </c>
      <c r="J206" s="174">
        <v>0</v>
      </c>
      <c r="K206" s="174">
        <v>0</v>
      </c>
      <c r="L206" s="174">
        <v>0</v>
      </c>
    </row>
    <row r="207" spans="1:12" ht="25.5" hidden="1" customHeight="1">
      <c r="A207" s="185">
        <v>3</v>
      </c>
      <c r="B207" s="184">
        <v>1</v>
      </c>
      <c r="C207" s="184">
        <v>2</v>
      </c>
      <c r="D207" s="184"/>
      <c r="E207" s="184"/>
      <c r="F207" s="183"/>
      <c r="G207" s="189" t="s">
        <v>146</v>
      </c>
      <c r="H207" s="167">
        <v>176</v>
      </c>
      <c r="I207" s="182">
        <f t="shared" ref="I207:L208" si="20">I208</f>
        <v>0</v>
      </c>
      <c r="J207" s="228">
        <f t="shared" si="20"/>
        <v>0</v>
      </c>
      <c r="K207" s="227">
        <f t="shared" si="20"/>
        <v>0</v>
      </c>
      <c r="L207" s="226">
        <f t="shared" si="20"/>
        <v>0</v>
      </c>
    </row>
    <row r="208" spans="1:12" ht="25.5" hidden="1" customHeight="1">
      <c r="A208" s="178">
        <v>3</v>
      </c>
      <c r="B208" s="177">
        <v>1</v>
      </c>
      <c r="C208" s="177">
        <v>2</v>
      </c>
      <c r="D208" s="177">
        <v>1</v>
      </c>
      <c r="E208" s="177"/>
      <c r="F208" s="176"/>
      <c r="G208" s="189" t="s">
        <v>146</v>
      </c>
      <c r="H208" s="167">
        <v>177</v>
      </c>
      <c r="I208" s="192">
        <f t="shared" si="20"/>
        <v>0</v>
      </c>
      <c r="J208" s="188">
        <f t="shared" si="20"/>
        <v>0</v>
      </c>
      <c r="K208" s="187">
        <f t="shared" si="20"/>
        <v>0</v>
      </c>
      <c r="L208" s="182">
        <f t="shared" si="20"/>
        <v>0</v>
      </c>
    </row>
    <row r="209" spans="1:15" ht="25.5" hidden="1" customHeight="1">
      <c r="A209" s="195">
        <v>3</v>
      </c>
      <c r="B209" s="194">
        <v>1</v>
      </c>
      <c r="C209" s="194">
        <v>2</v>
      </c>
      <c r="D209" s="194">
        <v>1</v>
      </c>
      <c r="E209" s="194">
        <v>1</v>
      </c>
      <c r="F209" s="193"/>
      <c r="G209" s="189" t="s">
        <v>146</v>
      </c>
      <c r="H209" s="167">
        <v>178</v>
      </c>
      <c r="I209" s="182">
        <f>SUM(I210:I213)</f>
        <v>0</v>
      </c>
      <c r="J209" s="191">
        <f>SUM(J210:J213)</f>
        <v>0</v>
      </c>
      <c r="K209" s="190">
        <f>SUM(K210:K213)</f>
        <v>0</v>
      </c>
      <c r="L209" s="192">
        <f>SUM(L210:L213)</f>
        <v>0</v>
      </c>
    </row>
    <row r="210" spans="1:15" ht="38.25" hidden="1" customHeight="1">
      <c r="A210" s="178">
        <v>3</v>
      </c>
      <c r="B210" s="177">
        <v>1</v>
      </c>
      <c r="C210" s="177">
        <v>2</v>
      </c>
      <c r="D210" s="177">
        <v>1</v>
      </c>
      <c r="E210" s="177">
        <v>1</v>
      </c>
      <c r="F210" s="176">
        <v>2</v>
      </c>
      <c r="G210" s="175" t="s">
        <v>233</v>
      </c>
      <c r="H210" s="167">
        <v>179</v>
      </c>
      <c r="I210" s="174">
        <v>0</v>
      </c>
      <c r="J210" s="174">
        <v>0</v>
      </c>
      <c r="K210" s="174">
        <v>0</v>
      </c>
      <c r="L210" s="174">
        <v>0</v>
      </c>
    </row>
    <row r="211" spans="1:15" hidden="1">
      <c r="A211" s="178">
        <v>3</v>
      </c>
      <c r="B211" s="177">
        <v>1</v>
      </c>
      <c r="C211" s="177">
        <v>2</v>
      </c>
      <c r="D211" s="178">
        <v>1</v>
      </c>
      <c r="E211" s="177">
        <v>1</v>
      </c>
      <c r="F211" s="176">
        <v>3</v>
      </c>
      <c r="G211" s="175" t="s">
        <v>148</v>
      </c>
      <c r="H211" s="167">
        <v>180</v>
      </c>
      <c r="I211" s="174">
        <v>0</v>
      </c>
      <c r="J211" s="174">
        <v>0</v>
      </c>
      <c r="K211" s="174">
        <v>0</v>
      </c>
      <c r="L211" s="174">
        <v>0</v>
      </c>
    </row>
    <row r="212" spans="1:15" ht="25.5" hidden="1" customHeight="1">
      <c r="A212" s="178">
        <v>3</v>
      </c>
      <c r="B212" s="177">
        <v>1</v>
      </c>
      <c r="C212" s="177">
        <v>2</v>
      </c>
      <c r="D212" s="178">
        <v>1</v>
      </c>
      <c r="E212" s="177">
        <v>1</v>
      </c>
      <c r="F212" s="176">
        <v>4</v>
      </c>
      <c r="G212" s="175" t="s">
        <v>149</v>
      </c>
      <c r="H212" s="167">
        <v>181</v>
      </c>
      <c r="I212" s="174">
        <v>0</v>
      </c>
      <c r="J212" s="174">
        <v>0</v>
      </c>
      <c r="K212" s="174">
        <v>0</v>
      </c>
      <c r="L212" s="174">
        <v>0</v>
      </c>
    </row>
    <row r="213" spans="1:15" hidden="1">
      <c r="A213" s="185">
        <v>3</v>
      </c>
      <c r="B213" s="210">
        <v>1</v>
      </c>
      <c r="C213" s="210">
        <v>2</v>
      </c>
      <c r="D213" s="204">
        <v>1</v>
      </c>
      <c r="E213" s="210">
        <v>1</v>
      </c>
      <c r="F213" s="203">
        <v>5</v>
      </c>
      <c r="G213" s="199" t="s">
        <v>150</v>
      </c>
      <c r="H213" s="167">
        <v>182</v>
      </c>
      <c r="I213" s="174">
        <v>0</v>
      </c>
      <c r="J213" s="174">
        <v>0</v>
      </c>
      <c r="K213" s="174">
        <v>0</v>
      </c>
      <c r="L213" s="181">
        <v>0</v>
      </c>
    </row>
    <row r="214" spans="1:15" hidden="1">
      <c r="A214" s="178">
        <v>3</v>
      </c>
      <c r="B214" s="177">
        <v>1</v>
      </c>
      <c r="C214" s="177">
        <v>3</v>
      </c>
      <c r="D214" s="178"/>
      <c r="E214" s="177"/>
      <c r="F214" s="176"/>
      <c r="G214" s="175" t="s">
        <v>151</v>
      </c>
      <c r="H214" s="167">
        <v>183</v>
      </c>
      <c r="I214" s="182">
        <f>SUM(I215+I218)</f>
        <v>0</v>
      </c>
      <c r="J214" s="188">
        <f>SUM(J215+J218)</f>
        <v>0</v>
      </c>
      <c r="K214" s="187">
        <f>SUM(K215+K218)</f>
        <v>0</v>
      </c>
      <c r="L214" s="182">
        <f>SUM(L215+L218)</f>
        <v>0</v>
      </c>
    </row>
    <row r="215" spans="1:15" ht="25.5" hidden="1" customHeight="1">
      <c r="A215" s="195">
        <v>3</v>
      </c>
      <c r="B215" s="194">
        <v>1</v>
      </c>
      <c r="C215" s="194">
        <v>3</v>
      </c>
      <c r="D215" s="195">
        <v>1</v>
      </c>
      <c r="E215" s="178"/>
      <c r="F215" s="193"/>
      <c r="G215" s="220" t="s">
        <v>152</v>
      </c>
      <c r="H215" s="167">
        <v>184</v>
      </c>
      <c r="I215" s="192">
        <f t="shared" ref="I215:L216" si="21">I216</f>
        <v>0</v>
      </c>
      <c r="J215" s="191">
        <f t="shared" si="21"/>
        <v>0</v>
      </c>
      <c r="K215" s="190">
        <f t="shared" si="21"/>
        <v>0</v>
      </c>
      <c r="L215" s="192">
        <f t="shared" si="21"/>
        <v>0</v>
      </c>
    </row>
    <row r="216" spans="1:15" ht="25.5" hidden="1" customHeight="1">
      <c r="A216" s="178">
        <v>3</v>
      </c>
      <c r="B216" s="177">
        <v>1</v>
      </c>
      <c r="C216" s="177">
        <v>3</v>
      </c>
      <c r="D216" s="178">
        <v>1</v>
      </c>
      <c r="E216" s="178">
        <v>1</v>
      </c>
      <c r="F216" s="176"/>
      <c r="G216" s="220" t="s">
        <v>152</v>
      </c>
      <c r="H216" s="167">
        <v>185</v>
      </c>
      <c r="I216" s="182">
        <f t="shared" si="21"/>
        <v>0</v>
      </c>
      <c r="J216" s="188">
        <f t="shared" si="21"/>
        <v>0</v>
      </c>
      <c r="K216" s="187">
        <f t="shared" si="21"/>
        <v>0</v>
      </c>
      <c r="L216" s="182">
        <f t="shared" si="21"/>
        <v>0</v>
      </c>
    </row>
    <row r="217" spans="1:15" ht="25.5" hidden="1" customHeight="1">
      <c r="A217" s="178">
        <v>3</v>
      </c>
      <c r="B217" s="175">
        <v>1</v>
      </c>
      <c r="C217" s="178">
        <v>3</v>
      </c>
      <c r="D217" s="177">
        <v>1</v>
      </c>
      <c r="E217" s="177">
        <v>1</v>
      </c>
      <c r="F217" s="176">
        <v>1</v>
      </c>
      <c r="G217" s="220" t="s">
        <v>152</v>
      </c>
      <c r="H217" s="167">
        <v>186</v>
      </c>
      <c r="I217" s="181">
        <v>0</v>
      </c>
      <c r="J217" s="181">
        <v>0</v>
      </c>
      <c r="K217" s="181">
        <v>0</v>
      </c>
      <c r="L217" s="181">
        <v>0</v>
      </c>
    </row>
    <row r="218" spans="1:15" hidden="1">
      <c r="A218" s="178">
        <v>3</v>
      </c>
      <c r="B218" s="175">
        <v>1</v>
      </c>
      <c r="C218" s="178">
        <v>3</v>
      </c>
      <c r="D218" s="177">
        <v>2</v>
      </c>
      <c r="E218" s="177"/>
      <c r="F218" s="176"/>
      <c r="G218" s="175" t="s">
        <v>153</v>
      </c>
      <c r="H218" s="167">
        <v>187</v>
      </c>
      <c r="I218" s="182">
        <f>I219</f>
        <v>0</v>
      </c>
      <c r="J218" s="188">
        <f>J219</f>
        <v>0</v>
      </c>
      <c r="K218" s="187">
        <f>K219</f>
        <v>0</v>
      </c>
      <c r="L218" s="182">
        <f>L219</f>
        <v>0</v>
      </c>
    </row>
    <row r="219" spans="1:15" hidden="1">
      <c r="A219" s="195">
        <v>3</v>
      </c>
      <c r="B219" s="220">
        <v>1</v>
      </c>
      <c r="C219" s="195">
        <v>3</v>
      </c>
      <c r="D219" s="194">
        <v>2</v>
      </c>
      <c r="E219" s="194">
        <v>1</v>
      </c>
      <c r="F219" s="193"/>
      <c r="G219" s="175" t="s">
        <v>153</v>
      </c>
      <c r="H219" s="167">
        <v>188</v>
      </c>
      <c r="I219" s="182">
        <f>SUM(I220:I225)</f>
        <v>0</v>
      </c>
      <c r="J219" s="182">
        <f>SUM(J220:J225)</f>
        <v>0</v>
      </c>
      <c r="K219" s="182">
        <f>SUM(K220:K225)</f>
        <v>0</v>
      </c>
      <c r="L219" s="182">
        <f>SUM(L220:L225)</f>
        <v>0</v>
      </c>
      <c r="M219" s="225"/>
      <c r="N219" s="225"/>
      <c r="O219" s="225"/>
    </row>
    <row r="220" spans="1:15" hidden="1">
      <c r="A220" s="178">
        <v>3</v>
      </c>
      <c r="B220" s="175">
        <v>1</v>
      </c>
      <c r="C220" s="178">
        <v>3</v>
      </c>
      <c r="D220" s="177">
        <v>2</v>
      </c>
      <c r="E220" s="177">
        <v>1</v>
      </c>
      <c r="F220" s="176">
        <v>1</v>
      </c>
      <c r="G220" s="175" t="s">
        <v>154</v>
      </c>
      <c r="H220" s="167">
        <v>189</v>
      </c>
      <c r="I220" s="174">
        <v>0</v>
      </c>
      <c r="J220" s="174">
        <v>0</v>
      </c>
      <c r="K220" s="174">
        <v>0</v>
      </c>
      <c r="L220" s="181">
        <v>0</v>
      </c>
    </row>
    <row r="221" spans="1:15" ht="25.5" hidden="1" customHeight="1">
      <c r="A221" s="178">
        <v>3</v>
      </c>
      <c r="B221" s="175">
        <v>1</v>
      </c>
      <c r="C221" s="178">
        <v>3</v>
      </c>
      <c r="D221" s="177">
        <v>2</v>
      </c>
      <c r="E221" s="177">
        <v>1</v>
      </c>
      <c r="F221" s="176">
        <v>2</v>
      </c>
      <c r="G221" s="175" t="s">
        <v>155</v>
      </c>
      <c r="H221" s="167">
        <v>190</v>
      </c>
      <c r="I221" s="174">
        <v>0</v>
      </c>
      <c r="J221" s="174">
        <v>0</v>
      </c>
      <c r="K221" s="174">
        <v>0</v>
      </c>
      <c r="L221" s="174">
        <v>0</v>
      </c>
    </row>
    <row r="222" spans="1:15" hidden="1">
      <c r="A222" s="178">
        <v>3</v>
      </c>
      <c r="B222" s="175">
        <v>1</v>
      </c>
      <c r="C222" s="178">
        <v>3</v>
      </c>
      <c r="D222" s="177">
        <v>2</v>
      </c>
      <c r="E222" s="177">
        <v>1</v>
      </c>
      <c r="F222" s="176">
        <v>3</v>
      </c>
      <c r="G222" s="175" t="s">
        <v>156</v>
      </c>
      <c r="H222" s="167">
        <v>191</v>
      </c>
      <c r="I222" s="174">
        <v>0</v>
      </c>
      <c r="J222" s="174">
        <v>0</v>
      </c>
      <c r="K222" s="174">
        <v>0</v>
      </c>
      <c r="L222" s="174">
        <v>0</v>
      </c>
    </row>
    <row r="223" spans="1:15" ht="25.5" hidden="1" customHeight="1">
      <c r="A223" s="178">
        <v>3</v>
      </c>
      <c r="B223" s="175">
        <v>1</v>
      </c>
      <c r="C223" s="178">
        <v>3</v>
      </c>
      <c r="D223" s="177">
        <v>2</v>
      </c>
      <c r="E223" s="177">
        <v>1</v>
      </c>
      <c r="F223" s="176">
        <v>4</v>
      </c>
      <c r="G223" s="175" t="s">
        <v>232</v>
      </c>
      <c r="H223" s="167">
        <v>192</v>
      </c>
      <c r="I223" s="174">
        <v>0</v>
      </c>
      <c r="J223" s="174">
        <v>0</v>
      </c>
      <c r="K223" s="174">
        <v>0</v>
      </c>
      <c r="L223" s="181">
        <v>0</v>
      </c>
    </row>
    <row r="224" spans="1:15" hidden="1">
      <c r="A224" s="178">
        <v>3</v>
      </c>
      <c r="B224" s="175">
        <v>1</v>
      </c>
      <c r="C224" s="178">
        <v>3</v>
      </c>
      <c r="D224" s="177">
        <v>2</v>
      </c>
      <c r="E224" s="177">
        <v>1</v>
      </c>
      <c r="F224" s="176">
        <v>5</v>
      </c>
      <c r="G224" s="220" t="s">
        <v>158</v>
      </c>
      <c r="H224" s="167">
        <v>193</v>
      </c>
      <c r="I224" s="174">
        <v>0</v>
      </c>
      <c r="J224" s="174">
        <v>0</v>
      </c>
      <c r="K224" s="174">
        <v>0</v>
      </c>
      <c r="L224" s="174">
        <v>0</v>
      </c>
    </row>
    <row r="225" spans="1:12" hidden="1">
      <c r="A225" s="178">
        <v>3</v>
      </c>
      <c r="B225" s="175">
        <v>1</v>
      </c>
      <c r="C225" s="178">
        <v>3</v>
      </c>
      <c r="D225" s="177">
        <v>2</v>
      </c>
      <c r="E225" s="177">
        <v>1</v>
      </c>
      <c r="F225" s="176">
        <v>6</v>
      </c>
      <c r="G225" s="220" t="s">
        <v>153</v>
      </c>
      <c r="H225" s="167">
        <v>194</v>
      </c>
      <c r="I225" s="174">
        <v>0</v>
      </c>
      <c r="J225" s="174">
        <v>0</v>
      </c>
      <c r="K225" s="174">
        <v>0</v>
      </c>
      <c r="L225" s="181">
        <v>0</v>
      </c>
    </row>
    <row r="226" spans="1:12" ht="25.5" hidden="1" customHeight="1">
      <c r="A226" s="195">
        <v>3</v>
      </c>
      <c r="B226" s="194">
        <v>1</v>
      </c>
      <c r="C226" s="194">
        <v>4</v>
      </c>
      <c r="D226" s="194"/>
      <c r="E226" s="194"/>
      <c r="F226" s="193"/>
      <c r="G226" s="220" t="s">
        <v>159</v>
      </c>
      <c r="H226" s="167">
        <v>195</v>
      </c>
      <c r="I226" s="192">
        <f t="shared" ref="I226:L228" si="22">I227</f>
        <v>0</v>
      </c>
      <c r="J226" s="191">
        <f t="shared" si="22"/>
        <v>0</v>
      </c>
      <c r="K226" s="190">
        <f t="shared" si="22"/>
        <v>0</v>
      </c>
      <c r="L226" s="190">
        <f t="shared" si="22"/>
        <v>0</v>
      </c>
    </row>
    <row r="227" spans="1:12" ht="25.5" hidden="1" customHeight="1">
      <c r="A227" s="185">
        <v>3</v>
      </c>
      <c r="B227" s="210">
        <v>1</v>
      </c>
      <c r="C227" s="210">
        <v>4</v>
      </c>
      <c r="D227" s="210">
        <v>1</v>
      </c>
      <c r="E227" s="210"/>
      <c r="F227" s="203"/>
      <c r="G227" s="220" t="s">
        <v>159</v>
      </c>
      <c r="H227" s="167">
        <v>196</v>
      </c>
      <c r="I227" s="202">
        <f t="shared" si="22"/>
        <v>0</v>
      </c>
      <c r="J227" s="223">
        <f t="shared" si="22"/>
        <v>0</v>
      </c>
      <c r="K227" s="200">
        <f t="shared" si="22"/>
        <v>0</v>
      </c>
      <c r="L227" s="200">
        <f t="shared" si="22"/>
        <v>0</v>
      </c>
    </row>
    <row r="228" spans="1:12" ht="25.5" hidden="1" customHeight="1">
      <c r="A228" s="178">
        <v>3</v>
      </c>
      <c r="B228" s="177">
        <v>1</v>
      </c>
      <c r="C228" s="177">
        <v>4</v>
      </c>
      <c r="D228" s="177">
        <v>1</v>
      </c>
      <c r="E228" s="177">
        <v>1</v>
      </c>
      <c r="F228" s="176"/>
      <c r="G228" s="220" t="s">
        <v>160</v>
      </c>
      <c r="H228" s="167">
        <v>197</v>
      </c>
      <c r="I228" s="182">
        <f t="shared" si="22"/>
        <v>0</v>
      </c>
      <c r="J228" s="188">
        <f t="shared" si="22"/>
        <v>0</v>
      </c>
      <c r="K228" s="187">
        <f t="shared" si="22"/>
        <v>0</v>
      </c>
      <c r="L228" s="187">
        <f t="shared" si="22"/>
        <v>0</v>
      </c>
    </row>
    <row r="229" spans="1:12" ht="25.5" hidden="1" customHeight="1">
      <c r="A229" s="179">
        <v>3</v>
      </c>
      <c r="B229" s="178">
        <v>1</v>
      </c>
      <c r="C229" s="177">
        <v>4</v>
      </c>
      <c r="D229" s="177">
        <v>1</v>
      </c>
      <c r="E229" s="177">
        <v>1</v>
      </c>
      <c r="F229" s="176">
        <v>1</v>
      </c>
      <c r="G229" s="220" t="s">
        <v>160</v>
      </c>
      <c r="H229" s="167">
        <v>198</v>
      </c>
      <c r="I229" s="174">
        <v>0</v>
      </c>
      <c r="J229" s="174">
        <v>0</v>
      </c>
      <c r="K229" s="174">
        <v>0</v>
      </c>
      <c r="L229" s="174">
        <v>0</v>
      </c>
    </row>
    <row r="230" spans="1:12" ht="25.5" hidden="1" customHeight="1">
      <c r="A230" s="179">
        <v>3</v>
      </c>
      <c r="B230" s="177">
        <v>1</v>
      </c>
      <c r="C230" s="177">
        <v>5</v>
      </c>
      <c r="D230" s="177"/>
      <c r="E230" s="177"/>
      <c r="F230" s="176"/>
      <c r="G230" s="175" t="s">
        <v>231</v>
      </c>
      <c r="H230" s="167">
        <v>199</v>
      </c>
      <c r="I230" s="182">
        <f t="shared" ref="I230:L231" si="23">I231</f>
        <v>0</v>
      </c>
      <c r="J230" s="182">
        <f t="shared" si="23"/>
        <v>0</v>
      </c>
      <c r="K230" s="182">
        <f t="shared" si="23"/>
        <v>0</v>
      </c>
      <c r="L230" s="182">
        <f t="shared" si="23"/>
        <v>0</v>
      </c>
    </row>
    <row r="231" spans="1:12" ht="25.5" hidden="1" customHeight="1">
      <c r="A231" s="179">
        <v>3</v>
      </c>
      <c r="B231" s="177">
        <v>1</v>
      </c>
      <c r="C231" s="177">
        <v>5</v>
      </c>
      <c r="D231" s="177">
        <v>1</v>
      </c>
      <c r="E231" s="177"/>
      <c r="F231" s="176"/>
      <c r="G231" s="175" t="s">
        <v>231</v>
      </c>
      <c r="H231" s="167">
        <v>200</v>
      </c>
      <c r="I231" s="182">
        <f t="shared" si="23"/>
        <v>0</v>
      </c>
      <c r="J231" s="182">
        <f t="shared" si="23"/>
        <v>0</v>
      </c>
      <c r="K231" s="182">
        <f t="shared" si="23"/>
        <v>0</v>
      </c>
      <c r="L231" s="182">
        <f t="shared" si="23"/>
        <v>0</v>
      </c>
    </row>
    <row r="232" spans="1:12" ht="25.5" hidden="1" customHeight="1">
      <c r="A232" s="179">
        <v>3</v>
      </c>
      <c r="B232" s="177">
        <v>1</v>
      </c>
      <c r="C232" s="177">
        <v>5</v>
      </c>
      <c r="D232" s="177">
        <v>1</v>
      </c>
      <c r="E232" s="177">
        <v>1</v>
      </c>
      <c r="F232" s="176"/>
      <c r="G232" s="175" t="s">
        <v>231</v>
      </c>
      <c r="H232" s="167">
        <v>201</v>
      </c>
      <c r="I232" s="182">
        <f>SUM(I233:I235)</f>
        <v>0</v>
      </c>
      <c r="J232" s="182">
        <f>SUM(J233:J235)</f>
        <v>0</v>
      </c>
      <c r="K232" s="182">
        <f>SUM(K233:K235)</f>
        <v>0</v>
      </c>
      <c r="L232" s="182">
        <f>SUM(L233:L235)</f>
        <v>0</v>
      </c>
    </row>
    <row r="233" spans="1:12" hidden="1">
      <c r="A233" s="179">
        <v>3</v>
      </c>
      <c r="B233" s="177">
        <v>1</v>
      </c>
      <c r="C233" s="177">
        <v>5</v>
      </c>
      <c r="D233" s="177">
        <v>1</v>
      </c>
      <c r="E233" s="177">
        <v>1</v>
      </c>
      <c r="F233" s="176">
        <v>1</v>
      </c>
      <c r="G233" s="224" t="s">
        <v>162</v>
      </c>
      <c r="H233" s="167">
        <v>202</v>
      </c>
      <c r="I233" s="174">
        <v>0</v>
      </c>
      <c r="J233" s="174">
        <v>0</v>
      </c>
      <c r="K233" s="174">
        <v>0</v>
      </c>
      <c r="L233" s="174">
        <v>0</v>
      </c>
    </row>
    <row r="234" spans="1:12" hidden="1">
      <c r="A234" s="179">
        <v>3</v>
      </c>
      <c r="B234" s="177">
        <v>1</v>
      </c>
      <c r="C234" s="177">
        <v>5</v>
      </c>
      <c r="D234" s="177">
        <v>1</v>
      </c>
      <c r="E234" s="177">
        <v>1</v>
      </c>
      <c r="F234" s="176">
        <v>2</v>
      </c>
      <c r="G234" s="224" t="s">
        <v>163</v>
      </c>
      <c r="H234" s="167">
        <v>203</v>
      </c>
      <c r="I234" s="174">
        <v>0</v>
      </c>
      <c r="J234" s="174">
        <v>0</v>
      </c>
      <c r="K234" s="174">
        <v>0</v>
      </c>
      <c r="L234" s="174">
        <v>0</v>
      </c>
    </row>
    <row r="235" spans="1:12" ht="25.5" hidden="1" customHeight="1">
      <c r="A235" s="179">
        <v>3</v>
      </c>
      <c r="B235" s="177">
        <v>1</v>
      </c>
      <c r="C235" s="177">
        <v>5</v>
      </c>
      <c r="D235" s="177">
        <v>1</v>
      </c>
      <c r="E235" s="177">
        <v>1</v>
      </c>
      <c r="F235" s="176">
        <v>3</v>
      </c>
      <c r="G235" s="224" t="s">
        <v>164</v>
      </c>
      <c r="H235" s="167">
        <v>204</v>
      </c>
      <c r="I235" s="174">
        <v>0</v>
      </c>
      <c r="J235" s="174">
        <v>0</v>
      </c>
      <c r="K235" s="174">
        <v>0</v>
      </c>
      <c r="L235" s="174">
        <v>0</v>
      </c>
    </row>
    <row r="236" spans="1:12" ht="38.25" hidden="1" customHeight="1">
      <c r="A236" s="216">
        <v>3</v>
      </c>
      <c r="B236" s="215">
        <v>2</v>
      </c>
      <c r="C236" s="215"/>
      <c r="D236" s="215"/>
      <c r="E236" s="215"/>
      <c r="F236" s="214"/>
      <c r="G236" s="213" t="s">
        <v>165</v>
      </c>
      <c r="H236" s="167">
        <v>205</v>
      </c>
      <c r="I236" s="182">
        <f>SUM(I237+I269)</f>
        <v>0</v>
      </c>
      <c r="J236" s="188">
        <f>SUM(J237+J269)</f>
        <v>0</v>
      </c>
      <c r="K236" s="187">
        <f>SUM(K237+K269)</f>
        <v>0</v>
      </c>
      <c r="L236" s="187">
        <f>SUM(L237+L269)</f>
        <v>0</v>
      </c>
    </row>
    <row r="237" spans="1:12" ht="38.25" hidden="1" customHeight="1">
      <c r="A237" s="185">
        <v>3</v>
      </c>
      <c r="B237" s="204">
        <v>2</v>
      </c>
      <c r="C237" s="210">
        <v>1</v>
      </c>
      <c r="D237" s="210"/>
      <c r="E237" s="210"/>
      <c r="F237" s="203"/>
      <c r="G237" s="199" t="s">
        <v>166</v>
      </c>
      <c r="H237" s="167">
        <v>206</v>
      </c>
      <c r="I237" s="202">
        <f>SUM(I238+I247+I251+I255+I259+I262+I265)</f>
        <v>0</v>
      </c>
      <c r="J237" s="223">
        <f>SUM(J238+J247+J251+J255+J259+J262+J265)</f>
        <v>0</v>
      </c>
      <c r="K237" s="200">
        <f>SUM(K238+K247+K251+K255+K259+K262+K265)</f>
        <v>0</v>
      </c>
      <c r="L237" s="200">
        <f>SUM(L238+L247+L251+L255+L259+L262+L265)</f>
        <v>0</v>
      </c>
    </row>
    <row r="238" spans="1:12" hidden="1">
      <c r="A238" s="178">
        <v>3</v>
      </c>
      <c r="B238" s="177">
        <v>2</v>
      </c>
      <c r="C238" s="177">
        <v>1</v>
      </c>
      <c r="D238" s="177">
        <v>1</v>
      </c>
      <c r="E238" s="177"/>
      <c r="F238" s="176"/>
      <c r="G238" s="175" t="s">
        <v>167</v>
      </c>
      <c r="H238" s="167">
        <v>207</v>
      </c>
      <c r="I238" s="202">
        <f>I239</f>
        <v>0</v>
      </c>
      <c r="J238" s="202">
        <f>J239</f>
        <v>0</v>
      </c>
      <c r="K238" s="202">
        <f>K239</f>
        <v>0</v>
      </c>
      <c r="L238" s="202">
        <f>L239</f>
        <v>0</v>
      </c>
    </row>
    <row r="239" spans="1:12" hidden="1">
      <c r="A239" s="178">
        <v>3</v>
      </c>
      <c r="B239" s="178">
        <v>2</v>
      </c>
      <c r="C239" s="177">
        <v>1</v>
      </c>
      <c r="D239" s="177">
        <v>1</v>
      </c>
      <c r="E239" s="177">
        <v>1</v>
      </c>
      <c r="F239" s="176"/>
      <c r="G239" s="175" t="s">
        <v>168</v>
      </c>
      <c r="H239" s="167">
        <v>208</v>
      </c>
      <c r="I239" s="182">
        <f>SUM(I240:I240)</f>
        <v>0</v>
      </c>
      <c r="J239" s="188">
        <f>SUM(J240:J240)</f>
        <v>0</v>
      </c>
      <c r="K239" s="187">
        <f>SUM(K240:K240)</f>
        <v>0</v>
      </c>
      <c r="L239" s="187">
        <f>SUM(L240:L240)</f>
        <v>0</v>
      </c>
    </row>
    <row r="240" spans="1:12" hidden="1">
      <c r="A240" s="185">
        <v>3</v>
      </c>
      <c r="B240" s="185">
        <v>2</v>
      </c>
      <c r="C240" s="210">
        <v>1</v>
      </c>
      <c r="D240" s="210">
        <v>1</v>
      </c>
      <c r="E240" s="210">
        <v>1</v>
      </c>
      <c r="F240" s="203">
        <v>1</v>
      </c>
      <c r="G240" s="199" t="s">
        <v>168</v>
      </c>
      <c r="H240" s="167">
        <v>209</v>
      </c>
      <c r="I240" s="174">
        <v>0</v>
      </c>
      <c r="J240" s="174">
        <v>0</v>
      </c>
      <c r="K240" s="174">
        <v>0</v>
      </c>
      <c r="L240" s="174">
        <v>0</v>
      </c>
    </row>
    <row r="241" spans="1:12" hidden="1">
      <c r="A241" s="185">
        <v>3</v>
      </c>
      <c r="B241" s="210">
        <v>2</v>
      </c>
      <c r="C241" s="210">
        <v>1</v>
      </c>
      <c r="D241" s="210">
        <v>1</v>
      </c>
      <c r="E241" s="210">
        <v>2</v>
      </c>
      <c r="F241" s="203"/>
      <c r="G241" s="199" t="s">
        <v>169</v>
      </c>
      <c r="H241" s="167">
        <v>210</v>
      </c>
      <c r="I241" s="182">
        <f>SUM(I242:I243)</f>
        <v>0</v>
      </c>
      <c r="J241" s="182">
        <f>SUM(J242:J243)</f>
        <v>0</v>
      </c>
      <c r="K241" s="182">
        <f>SUM(K242:K243)</f>
        <v>0</v>
      </c>
      <c r="L241" s="182">
        <f>SUM(L242:L243)</f>
        <v>0</v>
      </c>
    </row>
    <row r="242" spans="1:12" hidden="1">
      <c r="A242" s="185">
        <v>3</v>
      </c>
      <c r="B242" s="210">
        <v>2</v>
      </c>
      <c r="C242" s="210">
        <v>1</v>
      </c>
      <c r="D242" s="210">
        <v>1</v>
      </c>
      <c r="E242" s="210">
        <v>2</v>
      </c>
      <c r="F242" s="203">
        <v>1</v>
      </c>
      <c r="G242" s="199" t="s">
        <v>170</v>
      </c>
      <c r="H242" s="167">
        <v>211</v>
      </c>
      <c r="I242" s="174">
        <v>0</v>
      </c>
      <c r="J242" s="174">
        <v>0</v>
      </c>
      <c r="K242" s="174">
        <v>0</v>
      </c>
      <c r="L242" s="174">
        <v>0</v>
      </c>
    </row>
    <row r="243" spans="1:12" hidden="1">
      <c r="A243" s="185">
        <v>3</v>
      </c>
      <c r="B243" s="210">
        <v>2</v>
      </c>
      <c r="C243" s="210">
        <v>1</v>
      </c>
      <c r="D243" s="210">
        <v>1</v>
      </c>
      <c r="E243" s="210">
        <v>2</v>
      </c>
      <c r="F243" s="203">
        <v>2</v>
      </c>
      <c r="G243" s="199" t="s">
        <v>171</v>
      </c>
      <c r="H243" s="167">
        <v>212</v>
      </c>
      <c r="I243" s="174">
        <v>0</v>
      </c>
      <c r="J243" s="174">
        <v>0</v>
      </c>
      <c r="K243" s="174">
        <v>0</v>
      </c>
      <c r="L243" s="174">
        <v>0</v>
      </c>
    </row>
    <row r="244" spans="1:12" hidden="1">
      <c r="A244" s="185">
        <v>3</v>
      </c>
      <c r="B244" s="210">
        <v>2</v>
      </c>
      <c r="C244" s="210">
        <v>1</v>
      </c>
      <c r="D244" s="210">
        <v>1</v>
      </c>
      <c r="E244" s="210">
        <v>3</v>
      </c>
      <c r="F244" s="222"/>
      <c r="G244" s="199" t="s">
        <v>172</v>
      </c>
      <c r="H244" s="167">
        <v>213</v>
      </c>
      <c r="I244" s="182">
        <f>SUM(I245:I246)</f>
        <v>0</v>
      </c>
      <c r="J244" s="182">
        <f>SUM(J245:J246)</f>
        <v>0</v>
      </c>
      <c r="K244" s="182">
        <f>SUM(K245:K246)</f>
        <v>0</v>
      </c>
      <c r="L244" s="182">
        <f>SUM(L245:L246)</f>
        <v>0</v>
      </c>
    </row>
    <row r="245" spans="1:12" hidden="1">
      <c r="A245" s="185">
        <v>3</v>
      </c>
      <c r="B245" s="210">
        <v>2</v>
      </c>
      <c r="C245" s="210">
        <v>1</v>
      </c>
      <c r="D245" s="210">
        <v>1</v>
      </c>
      <c r="E245" s="210">
        <v>3</v>
      </c>
      <c r="F245" s="203">
        <v>1</v>
      </c>
      <c r="G245" s="199" t="s">
        <v>173</v>
      </c>
      <c r="H245" s="167">
        <v>214</v>
      </c>
      <c r="I245" s="174">
        <v>0</v>
      </c>
      <c r="J245" s="174">
        <v>0</v>
      </c>
      <c r="K245" s="174">
        <v>0</v>
      </c>
      <c r="L245" s="174">
        <v>0</v>
      </c>
    </row>
    <row r="246" spans="1:12" hidden="1">
      <c r="A246" s="185">
        <v>3</v>
      </c>
      <c r="B246" s="210">
        <v>2</v>
      </c>
      <c r="C246" s="210">
        <v>1</v>
      </c>
      <c r="D246" s="210">
        <v>1</v>
      </c>
      <c r="E246" s="210">
        <v>3</v>
      </c>
      <c r="F246" s="203">
        <v>2</v>
      </c>
      <c r="G246" s="199" t="s">
        <v>174</v>
      </c>
      <c r="H246" s="167">
        <v>215</v>
      </c>
      <c r="I246" s="174">
        <v>0</v>
      </c>
      <c r="J246" s="174">
        <v>0</v>
      </c>
      <c r="K246" s="174">
        <v>0</v>
      </c>
      <c r="L246" s="174">
        <v>0</v>
      </c>
    </row>
    <row r="247" spans="1:12" hidden="1">
      <c r="A247" s="178">
        <v>3</v>
      </c>
      <c r="B247" s="177">
        <v>2</v>
      </c>
      <c r="C247" s="177">
        <v>1</v>
      </c>
      <c r="D247" s="177">
        <v>2</v>
      </c>
      <c r="E247" s="177"/>
      <c r="F247" s="176"/>
      <c r="G247" s="175" t="s">
        <v>175</v>
      </c>
      <c r="H247" s="167">
        <v>216</v>
      </c>
      <c r="I247" s="182">
        <f>I248</f>
        <v>0</v>
      </c>
      <c r="J247" s="182">
        <f>J248</f>
        <v>0</v>
      </c>
      <c r="K247" s="182">
        <f>K248</f>
        <v>0</v>
      </c>
      <c r="L247" s="182">
        <f>L248</f>
        <v>0</v>
      </c>
    </row>
    <row r="248" spans="1:12" hidden="1">
      <c r="A248" s="178">
        <v>3</v>
      </c>
      <c r="B248" s="177">
        <v>2</v>
      </c>
      <c r="C248" s="177">
        <v>1</v>
      </c>
      <c r="D248" s="177">
        <v>2</v>
      </c>
      <c r="E248" s="177">
        <v>1</v>
      </c>
      <c r="F248" s="176"/>
      <c r="G248" s="175" t="s">
        <v>175</v>
      </c>
      <c r="H248" s="167">
        <v>217</v>
      </c>
      <c r="I248" s="182">
        <f>SUM(I249:I250)</f>
        <v>0</v>
      </c>
      <c r="J248" s="188">
        <f>SUM(J249:J250)</f>
        <v>0</v>
      </c>
      <c r="K248" s="187">
        <f>SUM(K249:K250)</f>
        <v>0</v>
      </c>
      <c r="L248" s="187">
        <f>SUM(L249:L250)</f>
        <v>0</v>
      </c>
    </row>
    <row r="249" spans="1:12" ht="25.5" hidden="1" customHeight="1">
      <c r="A249" s="185">
        <v>3</v>
      </c>
      <c r="B249" s="204">
        <v>2</v>
      </c>
      <c r="C249" s="210">
        <v>1</v>
      </c>
      <c r="D249" s="210">
        <v>2</v>
      </c>
      <c r="E249" s="210">
        <v>1</v>
      </c>
      <c r="F249" s="203">
        <v>1</v>
      </c>
      <c r="G249" s="199" t="s">
        <v>176</v>
      </c>
      <c r="H249" s="167">
        <v>218</v>
      </c>
      <c r="I249" s="174">
        <v>0</v>
      </c>
      <c r="J249" s="174">
        <v>0</v>
      </c>
      <c r="K249" s="174">
        <v>0</v>
      </c>
      <c r="L249" s="174">
        <v>0</v>
      </c>
    </row>
    <row r="250" spans="1:12" ht="25.5" hidden="1" customHeight="1">
      <c r="A250" s="178">
        <v>3</v>
      </c>
      <c r="B250" s="177">
        <v>2</v>
      </c>
      <c r="C250" s="177">
        <v>1</v>
      </c>
      <c r="D250" s="177">
        <v>2</v>
      </c>
      <c r="E250" s="177">
        <v>1</v>
      </c>
      <c r="F250" s="176">
        <v>2</v>
      </c>
      <c r="G250" s="175" t="s">
        <v>177</v>
      </c>
      <c r="H250" s="167">
        <v>219</v>
      </c>
      <c r="I250" s="174">
        <v>0</v>
      </c>
      <c r="J250" s="174">
        <v>0</v>
      </c>
      <c r="K250" s="174">
        <v>0</v>
      </c>
      <c r="L250" s="174">
        <v>0</v>
      </c>
    </row>
    <row r="251" spans="1:12" ht="25.5" hidden="1" customHeight="1">
      <c r="A251" s="195">
        <v>3</v>
      </c>
      <c r="B251" s="194">
        <v>2</v>
      </c>
      <c r="C251" s="194">
        <v>1</v>
      </c>
      <c r="D251" s="194">
        <v>3</v>
      </c>
      <c r="E251" s="194"/>
      <c r="F251" s="193"/>
      <c r="G251" s="220" t="s">
        <v>178</v>
      </c>
      <c r="H251" s="167">
        <v>220</v>
      </c>
      <c r="I251" s="192">
        <f>I252</f>
        <v>0</v>
      </c>
      <c r="J251" s="191">
        <f>J252</f>
        <v>0</v>
      </c>
      <c r="K251" s="190">
        <f>K252</f>
        <v>0</v>
      </c>
      <c r="L251" s="190">
        <f>L252</f>
        <v>0</v>
      </c>
    </row>
    <row r="252" spans="1:12" ht="25.5" hidden="1" customHeight="1">
      <c r="A252" s="178">
        <v>3</v>
      </c>
      <c r="B252" s="177">
        <v>2</v>
      </c>
      <c r="C252" s="177">
        <v>1</v>
      </c>
      <c r="D252" s="177">
        <v>3</v>
      </c>
      <c r="E252" s="177">
        <v>1</v>
      </c>
      <c r="F252" s="176"/>
      <c r="G252" s="220" t="s">
        <v>178</v>
      </c>
      <c r="H252" s="167">
        <v>221</v>
      </c>
      <c r="I252" s="182">
        <f>I253+I254</f>
        <v>0</v>
      </c>
      <c r="J252" s="182">
        <f>J253+J254</f>
        <v>0</v>
      </c>
      <c r="K252" s="182">
        <f>K253+K254</f>
        <v>0</v>
      </c>
      <c r="L252" s="182">
        <f>L253+L254</f>
        <v>0</v>
      </c>
    </row>
    <row r="253" spans="1:12" ht="25.5" hidden="1" customHeight="1">
      <c r="A253" s="178">
        <v>3</v>
      </c>
      <c r="B253" s="177">
        <v>2</v>
      </c>
      <c r="C253" s="177">
        <v>1</v>
      </c>
      <c r="D253" s="177">
        <v>3</v>
      </c>
      <c r="E253" s="177">
        <v>1</v>
      </c>
      <c r="F253" s="176">
        <v>1</v>
      </c>
      <c r="G253" s="175" t="s">
        <v>179</v>
      </c>
      <c r="H253" s="167">
        <v>222</v>
      </c>
      <c r="I253" s="174">
        <v>0</v>
      </c>
      <c r="J253" s="174">
        <v>0</v>
      </c>
      <c r="K253" s="174">
        <v>0</v>
      </c>
      <c r="L253" s="174">
        <v>0</v>
      </c>
    </row>
    <row r="254" spans="1:12" ht="25.5" hidden="1" customHeight="1">
      <c r="A254" s="178">
        <v>3</v>
      </c>
      <c r="B254" s="177">
        <v>2</v>
      </c>
      <c r="C254" s="177">
        <v>1</v>
      </c>
      <c r="D254" s="177">
        <v>3</v>
      </c>
      <c r="E254" s="177">
        <v>1</v>
      </c>
      <c r="F254" s="176">
        <v>2</v>
      </c>
      <c r="G254" s="175" t="s">
        <v>180</v>
      </c>
      <c r="H254" s="167">
        <v>223</v>
      </c>
      <c r="I254" s="181">
        <v>0</v>
      </c>
      <c r="J254" s="221">
        <v>0</v>
      </c>
      <c r="K254" s="181">
        <v>0</v>
      </c>
      <c r="L254" s="181">
        <v>0</v>
      </c>
    </row>
    <row r="255" spans="1:12" hidden="1">
      <c r="A255" s="178">
        <v>3</v>
      </c>
      <c r="B255" s="177">
        <v>2</v>
      </c>
      <c r="C255" s="177">
        <v>1</v>
      </c>
      <c r="D255" s="177">
        <v>4</v>
      </c>
      <c r="E255" s="177"/>
      <c r="F255" s="176"/>
      <c r="G255" s="175" t="s">
        <v>181</v>
      </c>
      <c r="H255" s="167">
        <v>224</v>
      </c>
      <c r="I255" s="182">
        <f>I256</f>
        <v>0</v>
      </c>
      <c r="J255" s="187">
        <f>J256</f>
        <v>0</v>
      </c>
      <c r="K255" s="182">
        <f>K256</f>
        <v>0</v>
      </c>
      <c r="L255" s="187">
        <f>L256</f>
        <v>0</v>
      </c>
    </row>
    <row r="256" spans="1:12" hidden="1">
      <c r="A256" s="195">
        <v>3</v>
      </c>
      <c r="B256" s="194">
        <v>2</v>
      </c>
      <c r="C256" s="194">
        <v>1</v>
      </c>
      <c r="D256" s="194">
        <v>4</v>
      </c>
      <c r="E256" s="194">
        <v>1</v>
      </c>
      <c r="F256" s="193"/>
      <c r="G256" s="220" t="s">
        <v>181</v>
      </c>
      <c r="H256" s="167">
        <v>225</v>
      </c>
      <c r="I256" s="192">
        <f>SUM(I257:I258)</f>
        <v>0</v>
      </c>
      <c r="J256" s="191">
        <f>SUM(J257:J258)</f>
        <v>0</v>
      </c>
      <c r="K256" s="190">
        <f>SUM(K257:K258)</f>
        <v>0</v>
      </c>
      <c r="L256" s="190">
        <f>SUM(L257:L258)</f>
        <v>0</v>
      </c>
    </row>
    <row r="257" spans="1:12" ht="25.5" hidden="1" customHeight="1">
      <c r="A257" s="178">
        <v>3</v>
      </c>
      <c r="B257" s="177">
        <v>2</v>
      </c>
      <c r="C257" s="177">
        <v>1</v>
      </c>
      <c r="D257" s="177">
        <v>4</v>
      </c>
      <c r="E257" s="177">
        <v>1</v>
      </c>
      <c r="F257" s="176">
        <v>1</v>
      </c>
      <c r="G257" s="175" t="s">
        <v>182</v>
      </c>
      <c r="H257" s="167">
        <v>226</v>
      </c>
      <c r="I257" s="174">
        <v>0</v>
      </c>
      <c r="J257" s="174">
        <v>0</v>
      </c>
      <c r="K257" s="174">
        <v>0</v>
      </c>
      <c r="L257" s="174">
        <v>0</v>
      </c>
    </row>
    <row r="258" spans="1:12" ht="25.5" hidden="1" customHeight="1">
      <c r="A258" s="178">
        <v>3</v>
      </c>
      <c r="B258" s="177">
        <v>2</v>
      </c>
      <c r="C258" s="177">
        <v>1</v>
      </c>
      <c r="D258" s="177">
        <v>4</v>
      </c>
      <c r="E258" s="177">
        <v>1</v>
      </c>
      <c r="F258" s="176">
        <v>2</v>
      </c>
      <c r="G258" s="175" t="s">
        <v>183</v>
      </c>
      <c r="H258" s="167">
        <v>227</v>
      </c>
      <c r="I258" s="174">
        <v>0</v>
      </c>
      <c r="J258" s="174">
        <v>0</v>
      </c>
      <c r="K258" s="174">
        <v>0</v>
      </c>
      <c r="L258" s="174">
        <v>0</v>
      </c>
    </row>
    <row r="259" spans="1:12" hidden="1">
      <c r="A259" s="178">
        <v>3</v>
      </c>
      <c r="B259" s="177">
        <v>2</v>
      </c>
      <c r="C259" s="177">
        <v>1</v>
      </c>
      <c r="D259" s="177">
        <v>5</v>
      </c>
      <c r="E259" s="177"/>
      <c r="F259" s="176"/>
      <c r="G259" s="175" t="s">
        <v>184</v>
      </c>
      <c r="H259" s="167">
        <v>228</v>
      </c>
      <c r="I259" s="182">
        <f t="shared" ref="I259:L260" si="24">I260</f>
        <v>0</v>
      </c>
      <c r="J259" s="188">
        <f t="shared" si="24"/>
        <v>0</v>
      </c>
      <c r="K259" s="187">
        <f t="shared" si="24"/>
        <v>0</v>
      </c>
      <c r="L259" s="187">
        <f t="shared" si="24"/>
        <v>0</v>
      </c>
    </row>
    <row r="260" spans="1:12" hidden="1">
      <c r="A260" s="178">
        <v>3</v>
      </c>
      <c r="B260" s="177">
        <v>2</v>
      </c>
      <c r="C260" s="177">
        <v>1</v>
      </c>
      <c r="D260" s="177">
        <v>5</v>
      </c>
      <c r="E260" s="177">
        <v>1</v>
      </c>
      <c r="F260" s="176"/>
      <c r="G260" s="175" t="s">
        <v>184</v>
      </c>
      <c r="H260" s="167">
        <v>229</v>
      </c>
      <c r="I260" s="187">
        <f t="shared" si="24"/>
        <v>0</v>
      </c>
      <c r="J260" s="188">
        <f t="shared" si="24"/>
        <v>0</v>
      </c>
      <c r="K260" s="187">
        <f t="shared" si="24"/>
        <v>0</v>
      </c>
      <c r="L260" s="187">
        <f t="shared" si="24"/>
        <v>0</v>
      </c>
    </row>
    <row r="261" spans="1:12" hidden="1">
      <c r="A261" s="204">
        <v>3</v>
      </c>
      <c r="B261" s="210">
        <v>2</v>
      </c>
      <c r="C261" s="210">
        <v>1</v>
      </c>
      <c r="D261" s="210">
        <v>5</v>
      </c>
      <c r="E261" s="210">
        <v>1</v>
      </c>
      <c r="F261" s="203">
        <v>1</v>
      </c>
      <c r="G261" s="175" t="s">
        <v>184</v>
      </c>
      <c r="H261" s="167">
        <v>230</v>
      </c>
      <c r="I261" s="181">
        <v>0</v>
      </c>
      <c r="J261" s="181">
        <v>0</v>
      </c>
      <c r="K261" s="181">
        <v>0</v>
      </c>
      <c r="L261" s="181">
        <v>0</v>
      </c>
    </row>
    <row r="262" spans="1:12" hidden="1">
      <c r="A262" s="178">
        <v>3</v>
      </c>
      <c r="B262" s="177">
        <v>2</v>
      </c>
      <c r="C262" s="177">
        <v>1</v>
      </c>
      <c r="D262" s="177">
        <v>6</v>
      </c>
      <c r="E262" s="177"/>
      <c r="F262" s="176"/>
      <c r="G262" s="175" t="s">
        <v>185</v>
      </c>
      <c r="H262" s="167">
        <v>231</v>
      </c>
      <c r="I262" s="182">
        <f t="shared" ref="I262:L263" si="25">I263</f>
        <v>0</v>
      </c>
      <c r="J262" s="188">
        <f t="shared" si="25"/>
        <v>0</v>
      </c>
      <c r="K262" s="187">
        <f t="shared" si="25"/>
        <v>0</v>
      </c>
      <c r="L262" s="187">
        <f t="shared" si="25"/>
        <v>0</v>
      </c>
    </row>
    <row r="263" spans="1:12" hidden="1">
      <c r="A263" s="178">
        <v>3</v>
      </c>
      <c r="B263" s="178">
        <v>2</v>
      </c>
      <c r="C263" s="177">
        <v>1</v>
      </c>
      <c r="D263" s="177">
        <v>6</v>
      </c>
      <c r="E263" s="177">
        <v>1</v>
      </c>
      <c r="F263" s="176"/>
      <c r="G263" s="175" t="s">
        <v>185</v>
      </c>
      <c r="H263" s="167">
        <v>232</v>
      </c>
      <c r="I263" s="182">
        <f t="shared" si="25"/>
        <v>0</v>
      </c>
      <c r="J263" s="188">
        <f t="shared" si="25"/>
        <v>0</v>
      </c>
      <c r="K263" s="187">
        <f t="shared" si="25"/>
        <v>0</v>
      </c>
      <c r="L263" s="187">
        <f t="shared" si="25"/>
        <v>0</v>
      </c>
    </row>
    <row r="264" spans="1:12" hidden="1">
      <c r="A264" s="195">
        <v>3</v>
      </c>
      <c r="B264" s="195">
        <v>2</v>
      </c>
      <c r="C264" s="177">
        <v>1</v>
      </c>
      <c r="D264" s="177">
        <v>6</v>
      </c>
      <c r="E264" s="177">
        <v>1</v>
      </c>
      <c r="F264" s="176">
        <v>1</v>
      </c>
      <c r="G264" s="175" t="s">
        <v>185</v>
      </c>
      <c r="H264" s="167">
        <v>233</v>
      </c>
      <c r="I264" s="181">
        <v>0</v>
      </c>
      <c r="J264" s="181">
        <v>0</v>
      </c>
      <c r="K264" s="181">
        <v>0</v>
      </c>
      <c r="L264" s="181">
        <v>0</v>
      </c>
    </row>
    <row r="265" spans="1:12" hidden="1">
      <c r="A265" s="178">
        <v>3</v>
      </c>
      <c r="B265" s="178">
        <v>2</v>
      </c>
      <c r="C265" s="177">
        <v>1</v>
      </c>
      <c r="D265" s="177">
        <v>7</v>
      </c>
      <c r="E265" s="177"/>
      <c r="F265" s="176"/>
      <c r="G265" s="175" t="s">
        <v>186</v>
      </c>
      <c r="H265" s="167">
        <v>234</v>
      </c>
      <c r="I265" s="182">
        <f>I266</f>
        <v>0</v>
      </c>
      <c r="J265" s="188">
        <f>J266</f>
        <v>0</v>
      </c>
      <c r="K265" s="187">
        <f>K266</f>
        <v>0</v>
      </c>
      <c r="L265" s="187">
        <f>L266</f>
        <v>0</v>
      </c>
    </row>
    <row r="266" spans="1:12" hidden="1">
      <c r="A266" s="178">
        <v>3</v>
      </c>
      <c r="B266" s="177">
        <v>2</v>
      </c>
      <c r="C266" s="177">
        <v>1</v>
      </c>
      <c r="D266" s="177">
        <v>7</v>
      </c>
      <c r="E266" s="177">
        <v>1</v>
      </c>
      <c r="F266" s="176"/>
      <c r="G266" s="175" t="s">
        <v>186</v>
      </c>
      <c r="H266" s="167">
        <v>235</v>
      </c>
      <c r="I266" s="182">
        <f>I267+I268</f>
        <v>0</v>
      </c>
      <c r="J266" s="182">
        <f>J267+J268</f>
        <v>0</v>
      </c>
      <c r="K266" s="182">
        <f>K267+K268</f>
        <v>0</v>
      </c>
      <c r="L266" s="182">
        <f>L267+L268</f>
        <v>0</v>
      </c>
    </row>
    <row r="267" spans="1:12" ht="25.5" hidden="1" customHeight="1">
      <c r="A267" s="178">
        <v>3</v>
      </c>
      <c r="B267" s="177">
        <v>2</v>
      </c>
      <c r="C267" s="177">
        <v>1</v>
      </c>
      <c r="D267" s="177">
        <v>7</v>
      </c>
      <c r="E267" s="177">
        <v>1</v>
      </c>
      <c r="F267" s="176">
        <v>1</v>
      </c>
      <c r="G267" s="175" t="s">
        <v>187</v>
      </c>
      <c r="H267" s="167">
        <v>236</v>
      </c>
      <c r="I267" s="211">
        <v>0</v>
      </c>
      <c r="J267" s="174">
        <v>0</v>
      </c>
      <c r="K267" s="174">
        <v>0</v>
      </c>
      <c r="L267" s="174">
        <v>0</v>
      </c>
    </row>
    <row r="268" spans="1:12" ht="25.5" hidden="1" customHeight="1">
      <c r="A268" s="178">
        <v>3</v>
      </c>
      <c r="B268" s="177">
        <v>2</v>
      </c>
      <c r="C268" s="177">
        <v>1</v>
      </c>
      <c r="D268" s="177">
        <v>7</v>
      </c>
      <c r="E268" s="177">
        <v>1</v>
      </c>
      <c r="F268" s="176">
        <v>2</v>
      </c>
      <c r="G268" s="175" t="s">
        <v>188</v>
      </c>
      <c r="H268" s="167">
        <v>237</v>
      </c>
      <c r="I268" s="174">
        <v>0</v>
      </c>
      <c r="J268" s="174">
        <v>0</v>
      </c>
      <c r="K268" s="174">
        <v>0</v>
      </c>
      <c r="L268" s="174">
        <v>0</v>
      </c>
    </row>
    <row r="269" spans="1:12" ht="38.25" hidden="1" customHeight="1">
      <c r="A269" s="178">
        <v>3</v>
      </c>
      <c r="B269" s="177">
        <v>2</v>
      </c>
      <c r="C269" s="177">
        <v>2</v>
      </c>
      <c r="D269" s="219"/>
      <c r="E269" s="219"/>
      <c r="F269" s="218"/>
      <c r="G269" s="175" t="s">
        <v>189</v>
      </c>
      <c r="H269" s="167">
        <v>238</v>
      </c>
      <c r="I269" s="182">
        <f>SUM(I270+I279+I283+I287+I291+I294+I297)</f>
        <v>0</v>
      </c>
      <c r="J269" s="188">
        <f>SUM(J270+J279+J283+J287+J291+J294+J297)</f>
        <v>0</v>
      </c>
      <c r="K269" s="187">
        <f>SUM(K270+K279+K283+K287+K291+K294+K297)</f>
        <v>0</v>
      </c>
      <c r="L269" s="187">
        <f>SUM(L270+L279+L283+L287+L291+L294+L297)</f>
        <v>0</v>
      </c>
    </row>
    <row r="270" spans="1:12" hidden="1">
      <c r="A270" s="178">
        <v>3</v>
      </c>
      <c r="B270" s="177">
        <v>2</v>
      </c>
      <c r="C270" s="177">
        <v>2</v>
      </c>
      <c r="D270" s="177">
        <v>1</v>
      </c>
      <c r="E270" s="177"/>
      <c r="F270" s="176"/>
      <c r="G270" s="175" t="s">
        <v>190</v>
      </c>
      <c r="H270" s="167">
        <v>239</v>
      </c>
      <c r="I270" s="182">
        <f>I271</f>
        <v>0</v>
      </c>
      <c r="J270" s="182">
        <f>J271</f>
        <v>0</v>
      </c>
      <c r="K270" s="182">
        <f>K271</f>
        <v>0</v>
      </c>
      <c r="L270" s="182">
        <f>L271</f>
        <v>0</v>
      </c>
    </row>
    <row r="271" spans="1:12" hidden="1">
      <c r="A271" s="179">
        <v>3</v>
      </c>
      <c r="B271" s="178">
        <v>2</v>
      </c>
      <c r="C271" s="177">
        <v>2</v>
      </c>
      <c r="D271" s="177">
        <v>1</v>
      </c>
      <c r="E271" s="177">
        <v>1</v>
      </c>
      <c r="F271" s="176"/>
      <c r="G271" s="175" t="s">
        <v>168</v>
      </c>
      <c r="H271" s="167">
        <v>240</v>
      </c>
      <c r="I271" s="182">
        <f>SUM(I272)</f>
        <v>0</v>
      </c>
      <c r="J271" s="182">
        <f>SUM(J272)</f>
        <v>0</v>
      </c>
      <c r="K271" s="182">
        <f>SUM(K272)</f>
        <v>0</v>
      </c>
      <c r="L271" s="182">
        <f>SUM(L272)</f>
        <v>0</v>
      </c>
    </row>
    <row r="272" spans="1:12" hidden="1">
      <c r="A272" s="179">
        <v>3</v>
      </c>
      <c r="B272" s="178">
        <v>2</v>
      </c>
      <c r="C272" s="177">
        <v>2</v>
      </c>
      <c r="D272" s="177">
        <v>1</v>
      </c>
      <c r="E272" s="177">
        <v>1</v>
      </c>
      <c r="F272" s="176">
        <v>1</v>
      </c>
      <c r="G272" s="175" t="s">
        <v>168</v>
      </c>
      <c r="H272" s="167">
        <v>241</v>
      </c>
      <c r="I272" s="174">
        <v>0</v>
      </c>
      <c r="J272" s="174">
        <v>0</v>
      </c>
      <c r="K272" s="174">
        <v>0</v>
      </c>
      <c r="L272" s="174">
        <v>0</v>
      </c>
    </row>
    <row r="273" spans="1:12" hidden="1">
      <c r="A273" s="179">
        <v>3</v>
      </c>
      <c r="B273" s="178">
        <v>2</v>
      </c>
      <c r="C273" s="177">
        <v>2</v>
      </c>
      <c r="D273" s="177">
        <v>1</v>
      </c>
      <c r="E273" s="177">
        <v>2</v>
      </c>
      <c r="F273" s="176"/>
      <c r="G273" s="175" t="s">
        <v>191</v>
      </c>
      <c r="H273" s="167">
        <v>242</v>
      </c>
      <c r="I273" s="182">
        <f>SUM(I274:I275)</f>
        <v>0</v>
      </c>
      <c r="J273" s="182">
        <f>SUM(J274:J275)</f>
        <v>0</v>
      </c>
      <c r="K273" s="182">
        <f>SUM(K274:K275)</f>
        <v>0</v>
      </c>
      <c r="L273" s="182">
        <f>SUM(L274:L275)</f>
        <v>0</v>
      </c>
    </row>
    <row r="274" spans="1:12" hidden="1">
      <c r="A274" s="179">
        <v>3</v>
      </c>
      <c r="B274" s="178">
        <v>2</v>
      </c>
      <c r="C274" s="177">
        <v>2</v>
      </c>
      <c r="D274" s="177">
        <v>1</v>
      </c>
      <c r="E274" s="177">
        <v>2</v>
      </c>
      <c r="F274" s="176">
        <v>1</v>
      </c>
      <c r="G274" s="175" t="s">
        <v>170</v>
      </c>
      <c r="H274" s="167">
        <v>243</v>
      </c>
      <c r="I274" s="174">
        <v>0</v>
      </c>
      <c r="J274" s="211">
        <v>0</v>
      </c>
      <c r="K274" s="174">
        <v>0</v>
      </c>
      <c r="L274" s="174">
        <v>0</v>
      </c>
    </row>
    <row r="275" spans="1:12" hidden="1">
      <c r="A275" s="179">
        <v>3</v>
      </c>
      <c r="B275" s="178">
        <v>2</v>
      </c>
      <c r="C275" s="177">
        <v>2</v>
      </c>
      <c r="D275" s="177">
        <v>1</v>
      </c>
      <c r="E275" s="177">
        <v>2</v>
      </c>
      <c r="F275" s="176">
        <v>2</v>
      </c>
      <c r="G275" s="175" t="s">
        <v>171</v>
      </c>
      <c r="H275" s="167">
        <v>244</v>
      </c>
      <c r="I275" s="174">
        <v>0</v>
      </c>
      <c r="J275" s="211">
        <v>0</v>
      </c>
      <c r="K275" s="174">
        <v>0</v>
      </c>
      <c r="L275" s="174">
        <v>0</v>
      </c>
    </row>
    <row r="276" spans="1:12" hidden="1">
      <c r="A276" s="179">
        <v>3</v>
      </c>
      <c r="B276" s="178">
        <v>2</v>
      </c>
      <c r="C276" s="177">
        <v>2</v>
      </c>
      <c r="D276" s="177">
        <v>1</v>
      </c>
      <c r="E276" s="177">
        <v>3</v>
      </c>
      <c r="F276" s="176"/>
      <c r="G276" s="175" t="s">
        <v>172</v>
      </c>
      <c r="H276" s="167">
        <v>245</v>
      </c>
      <c r="I276" s="182">
        <f>SUM(I277:I278)</f>
        <v>0</v>
      </c>
      <c r="J276" s="182">
        <f>SUM(J277:J278)</f>
        <v>0</v>
      </c>
      <c r="K276" s="182">
        <f>SUM(K277:K278)</f>
        <v>0</v>
      </c>
      <c r="L276" s="182">
        <f>SUM(L277:L278)</f>
        <v>0</v>
      </c>
    </row>
    <row r="277" spans="1:12" hidden="1">
      <c r="A277" s="179">
        <v>3</v>
      </c>
      <c r="B277" s="178">
        <v>2</v>
      </c>
      <c r="C277" s="177">
        <v>2</v>
      </c>
      <c r="D277" s="177">
        <v>1</v>
      </c>
      <c r="E277" s="177">
        <v>3</v>
      </c>
      <c r="F277" s="176">
        <v>1</v>
      </c>
      <c r="G277" s="175" t="s">
        <v>173</v>
      </c>
      <c r="H277" s="167">
        <v>246</v>
      </c>
      <c r="I277" s="174">
        <v>0</v>
      </c>
      <c r="J277" s="211">
        <v>0</v>
      </c>
      <c r="K277" s="174">
        <v>0</v>
      </c>
      <c r="L277" s="174">
        <v>0</v>
      </c>
    </row>
    <row r="278" spans="1:12" hidden="1">
      <c r="A278" s="179">
        <v>3</v>
      </c>
      <c r="B278" s="178">
        <v>2</v>
      </c>
      <c r="C278" s="177">
        <v>2</v>
      </c>
      <c r="D278" s="177">
        <v>1</v>
      </c>
      <c r="E278" s="177">
        <v>3</v>
      </c>
      <c r="F278" s="176">
        <v>2</v>
      </c>
      <c r="G278" s="175" t="s">
        <v>192</v>
      </c>
      <c r="H278" s="167">
        <v>247</v>
      </c>
      <c r="I278" s="174">
        <v>0</v>
      </c>
      <c r="J278" s="211">
        <v>0</v>
      </c>
      <c r="K278" s="174">
        <v>0</v>
      </c>
      <c r="L278" s="174">
        <v>0</v>
      </c>
    </row>
    <row r="279" spans="1:12" ht="25.5" hidden="1" customHeight="1">
      <c r="A279" s="179">
        <v>3</v>
      </c>
      <c r="B279" s="178">
        <v>2</v>
      </c>
      <c r="C279" s="177">
        <v>2</v>
      </c>
      <c r="D279" s="177">
        <v>2</v>
      </c>
      <c r="E279" s="177"/>
      <c r="F279" s="176"/>
      <c r="G279" s="175" t="s">
        <v>193</v>
      </c>
      <c r="H279" s="167">
        <v>248</v>
      </c>
      <c r="I279" s="182">
        <f>I280</f>
        <v>0</v>
      </c>
      <c r="J279" s="187">
        <f>J280</f>
        <v>0</v>
      </c>
      <c r="K279" s="182">
        <f>K280</f>
        <v>0</v>
      </c>
      <c r="L279" s="187">
        <f>L280</f>
        <v>0</v>
      </c>
    </row>
    <row r="280" spans="1:12" ht="25.5" hidden="1" customHeight="1">
      <c r="A280" s="178">
        <v>3</v>
      </c>
      <c r="B280" s="177">
        <v>2</v>
      </c>
      <c r="C280" s="194">
        <v>2</v>
      </c>
      <c r="D280" s="194">
        <v>2</v>
      </c>
      <c r="E280" s="194">
        <v>1</v>
      </c>
      <c r="F280" s="193"/>
      <c r="G280" s="175" t="s">
        <v>193</v>
      </c>
      <c r="H280" s="167">
        <v>249</v>
      </c>
      <c r="I280" s="192">
        <f>SUM(I281:I282)</f>
        <v>0</v>
      </c>
      <c r="J280" s="191">
        <f>SUM(J281:J282)</f>
        <v>0</v>
      </c>
      <c r="K280" s="190">
        <f>SUM(K281:K282)</f>
        <v>0</v>
      </c>
      <c r="L280" s="190">
        <f>SUM(L281:L282)</f>
        <v>0</v>
      </c>
    </row>
    <row r="281" spans="1:12" ht="25.5" hidden="1" customHeight="1">
      <c r="A281" s="178">
        <v>3</v>
      </c>
      <c r="B281" s="177">
        <v>2</v>
      </c>
      <c r="C281" s="177">
        <v>2</v>
      </c>
      <c r="D281" s="177">
        <v>2</v>
      </c>
      <c r="E281" s="177">
        <v>1</v>
      </c>
      <c r="F281" s="176">
        <v>1</v>
      </c>
      <c r="G281" s="175" t="s">
        <v>194</v>
      </c>
      <c r="H281" s="167">
        <v>250</v>
      </c>
      <c r="I281" s="174">
        <v>0</v>
      </c>
      <c r="J281" s="174">
        <v>0</v>
      </c>
      <c r="K281" s="174">
        <v>0</v>
      </c>
      <c r="L281" s="174">
        <v>0</v>
      </c>
    </row>
    <row r="282" spans="1:12" ht="25.5" hidden="1" customHeight="1">
      <c r="A282" s="178">
        <v>3</v>
      </c>
      <c r="B282" s="177">
        <v>2</v>
      </c>
      <c r="C282" s="177">
        <v>2</v>
      </c>
      <c r="D282" s="177">
        <v>2</v>
      </c>
      <c r="E282" s="177">
        <v>1</v>
      </c>
      <c r="F282" s="176">
        <v>2</v>
      </c>
      <c r="G282" s="179" t="s">
        <v>195</v>
      </c>
      <c r="H282" s="167">
        <v>251</v>
      </c>
      <c r="I282" s="174">
        <v>0</v>
      </c>
      <c r="J282" s="174">
        <v>0</v>
      </c>
      <c r="K282" s="174">
        <v>0</v>
      </c>
      <c r="L282" s="174">
        <v>0</v>
      </c>
    </row>
    <row r="283" spans="1:12" ht="25.5" hidden="1" customHeight="1">
      <c r="A283" s="178">
        <v>3</v>
      </c>
      <c r="B283" s="177">
        <v>2</v>
      </c>
      <c r="C283" s="177">
        <v>2</v>
      </c>
      <c r="D283" s="177">
        <v>3</v>
      </c>
      <c r="E283" s="177"/>
      <c r="F283" s="176"/>
      <c r="G283" s="175" t="s">
        <v>196</v>
      </c>
      <c r="H283" s="167">
        <v>252</v>
      </c>
      <c r="I283" s="182">
        <f>I284</f>
        <v>0</v>
      </c>
      <c r="J283" s="188">
        <f>J284</f>
        <v>0</v>
      </c>
      <c r="K283" s="187">
        <f>K284</f>
        <v>0</v>
      </c>
      <c r="L283" s="187">
        <f>L284</f>
        <v>0</v>
      </c>
    </row>
    <row r="284" spans="1:12" ht="25.5" hidden="1" customHeight="1">
      <c r="A284" s="195">
        <v>3</v>
      </c>
      <c r="B284" s="177">
        <v>2</v>
      </c>
      <c r="C284" s="177">
        <v>2</v>
      </c>
      <c r="D284" s="177">
        <v>3</v>
      </c>
      <c r="E284" s="177">
        <v>1</v>
      </c>
      <c r="F284" s="176"/>
      <c r="G284" s="175" t="s">
        <v>196</v>
      </c>
      <c r="H284" s="167">
        <v>253</v>
      </c>
      <c r="I284" s="182">
        <f>I285+I286</f>
        <v>0</v>
      </c>
      <c r="J284" s="182">
        <f>J285+J286</f>
        <v>0</v>
      </c>
      <c r="K284" s="182">
        <f>K285+K286</f>
        <v>0</v>
      </c>
      <c r="L284" s="182">
        <f>L285+L286</f>
        <v>0</v>
      </c>
    </row>
    <row r="285" spans="1:12" ht="25.5" hidden="1" customHeight="1">
      <c r="A285" s="195">
        <v>3</v>
      </c>
      <c r="B285" s="177">
        <v>2</v>
      </c>
      <c r="C285" s="177">
        <v>2</v>
      </c>
      <c r="D285" s="177">
        <v>3</v>
      </c>
      <c r="E285" s="177">
        <v>1</v>
      </c>
      <c r="F285" s="176">
        <v>1</v>
      </c>
      <c r="G285" s="175" t="s">
        <v>197</v>
      </c>
      <c r="H285" s="167">
        <v>254</v>
      </c>
      <c r="I285" s="174">
        <v>0</v>
      </c>
      <c r="J285" s="174">
        <v>0</v>
      </c>
      <c r="K285" s="174">
        <v>0</v>
      </c>
      <c r="L285" s="174">
        <v>0</v>
      </c>
    </row>
    <row r="286" spans="1:12" ht="25.5" hidden="1" customHeight="1">
      <c r="A286" s="195">
        <v>3</v>
      </c>
      <c r="B286" s="177">
        <v>2</v>
      </c>
      <c r="C286" s="177">
        <v>2</v>
      </c>
      <c r="D286" s="177">
        <v>3</v>
      </c>
      <c r="E286" s="177">
        <v>1</v>
      </c>
      <c r="F286" s="176">
        <v>2</v>
      </c>
      <c r="G286" s="175" t="s">
        <v>198</v>
      </c>
      <c r="H286" s="167">
        <v>255</v>
      </c>
      <c r="I286" s="174">
        <v>0</v>
      </c>
      <c r="J286" s="174">
        <v>0</v>
      </c>
      <c r="K286" s="174">
        <v>0</v>
      </c>
      <c r="L286" s="174">
        <v>0</v>
      </c>
    </row>
    <row r="287" spans="1:12" hidden="1">
      <c r="A287" s="178">
        <v>3</v>
      </c>
      <c r="B287" s="177">
        <v>2</v>
      </c>
      <c r="C287" s="177">
        <v>2</v>
      </c>
      <c r="D287" s="177">
        <v>4</v>
      </c>
      <c r="E287" s="177"/>
      <c r="F287" s="176"/>
      <c r="G287" s="175" t="s">
        <v>199</v>
      </c>
      <c r="H287" s="167">
        <v>256</v>
      </c>
      <c r="I287" s="182">
        <f>I288</f>
        <v>0</v>
      </c>
      <c r="J287" s="188">
        <f>J288</f>
        <v>0</v>
      </c>
      <c r="K287" s="187">
        <f>K288</f>
        <v>0</v>
      </c>
      <c r="L287" s="187">
        <f>L288</f>
        <v>0</v>
      </c>
    </row>
    <row r="288" spans="1:12" hidden="1">
      <c r="A288" s="178">
        <v>3</v>
      </c>
      <c r="B288" s="177">
        <v>2</v>
      </c>
      <c r="C288" s="177">
        <v>2</v>
      </c>
      <c r="D288" s="177">
        <v>4</v>
      </c>
      <c r="E288" s="177">
        <v>1</v>
      </c>
      <c r="F288" s="176"/>
      <c r="G288" s="175" t="s">
        <v>199</v>
      </c>
      <c r="H288" s="167">
        <v>257</v>
      </c>
      <c r="I288" s="182">
        <f>SUM(I289:I290)</f>
        <v>0</v>
      </c>
      <c r="J288" s="188">
        <f>SUM(J289:J290)</f>
        <v>0</v>
      </c>
      <c r="K288" s="187">
        <f>SUM(K289:K290)</f>
        <v>0</v>
      </c>
      <c r="L288" s="187">
        <f>SUM(L289:L290)</f>
        <v>0</v>
      </c>
    </row>
    <row r="289" spans="1:12" ht="25.5" hidden="1" customHeight="1">
      <c r="A289" s="178">
        <v>3</v>
      </c>
      <c r="B289" s="177">
        <v>2</v>
      </c>
      <c r="C289" s="177">
        <v>2</v>
      </c>
      <c r="D289" s="177">
        <v>4</v>
      </c>
      <c r="E289" s="177">
        <v>1</v>
      </c>
      <c r="F289" s="176">
        <v>1</v>
      </c>
      <c r="G289" s="175" t="s">
        <v>200</v>
      </c>
      <c r="H289" s="167">
        <v>258</v>
      </c>
      <c r="I289" s="174">
        <v>0</v>
      </c>
      <c r="J289" s="174">
        <v>0</v>
      </c>
      <c r="K289" s="174">
        <v>0</v>
      </c>
      <c r="L289" s="174">
        <v>0</v>
      </c>
    </row>
    <row r="290" spans="1:12" ht="25.5" hidden="1" customHeight="1">
      <c r="A290" s="195">
        <v>3</v>
      </c>
      <c r="B290" s="194">
        <v>2</v>
      </c>
      <c r="C290" s="194">
        <v>2</v>
      </c>
      <c r="D290" s="194">
        <v>4</v>
      </c>
      <c r="E290" s="194">
        <v>1</v>
      </c>
      <c r="F290" s="193">
        <v>2</v>
      </c>
      <c r="G290" s="179" t="s">
        <v>201</v>
      </c>
      <c r="H290" s="167">
        <v>259</v>
      </c>
      <c r="I290" s="174">
        <v>0</v>
      </c>
      <c r="J290" s="174">
        <v>0</v>
      </c>
      <c r="K290" s="174">
        <v>0</v>
      </c>
      <c r="L290" s="174">
        <v>0</v>
      </c>
    </row>
    <row r="291" spans="1:12" hidden="1">
      <c r="A291" s="178">
        <v>3</v>
      </c>
      <c r="B291" s="177">
        <v>2</v>
      </c>
      <c r="C291" s="177">
        <v>2</v>
      </c>
      <c r="D291" s="177">
        <v>5</v>
      </c>
      <c r="E291" s="177"/>
      <c r="F291" s="176"/>
      <c r="G291" s="175" t="s">
        <v>202</v>
      </c>
      <c r="H291" s="167">
        <v>260</v>
      </c>
      <c r="I291" s="182">
        <f t="shared" ref="I291:L292" si="26">I292</f>
        <v>0</v>
      </c>
      <c r="J291" s="188">
        <f t="shared" si="26"/>
        <v>0</v>
      </c>
      <c r="K291" s="187">
        <f t="shared" si="26"/>
        <v>0</v>
      </c>
      <c r="L291" s="187">
        <f t="shared" si="26"/>
        <v>0</v>
      </c>
    </row>
    <row r="292" spans="1:12" hidden="1">
      <c r="A292" s="178">
        <v>3</v>
      </c>
      <c r="B292" s="177">
        <v>2</v>
      </c>
      <c r="C292" s="177">
        <v>2</v>
      </c>
      <c r="D292" s="177">
        <v>5</v>
      </c>
      <c r="E292" s="177">
        <v>1</v>
      </c>
      <c r="F292" s="176"/>
      <c r="G292" s="175" t="s">
        <v>202</v>
      </c>
      <c r="H292" s="167">
        <v>261</v>
      </c>
      <c r="I292" s="182">
        <f t="shared" si="26"/>
        <v>0</v>
      </c>
      <c r="J292" s="188">
        <f t="shared" si="26"/>
        <v>0</v>
      </c>
      <c r="K292" s="187">
        <f t="shared" si="26"/>
        <v>0</v>
      </c>
      <c r="L292" s="187">
        <f t="shared" si="26"/>
        <v>0</v>
      </c>
    </row>
    <row r="293" spans="1:12" hidden="1">
      <c r="A293" s="178">
        <v>3</v>
      </c>
      <c r="B293" s="177">
        <v>2</v>
      </c>
      <c r="C293" s="177">
        <v>2</v>
      </c>
      <c r="D293" s="177">
        <v>5</v>
      </c>
      <c r="E293" s="177">
        <v>1</v>
      </c>
      <c r="F293" s="176">
        <v>1</v>
      </c>
      <c r="G293" s="175" t="s">
        <v>202</v>
      </c>
      <c r="H293" s="167">
        <v>262</v>
      </c>
      <c r="I293" s="174">
        <v>0</v>
      </c>
      <c r="J293" s="174">
        <v>0</v>
      </c>
      <c r="K293" s="174">
        <v>0</v>
      </c>
      <c r="L293" s="174">
        <v>0</v>
      </c>
    </row>
    <row r="294" spans="1:12" hidden="1">
      <c r="A294" s="178">
        <v>3</v>
      </c>
      <c r="B294" s="177">
        <v>2</v>
      </c>
      <c r="C294" s="177">
        <v>2</v>
      </c>
      <c r="D294" s="177">
        <v>6</v>
      </c>
      <c r="E294" s="177"/>
      <c r="F294" s="176"/>
      <c r="G294" s="175" t="s">
        <v>185</v>
      </c>
      <c r="H294" s="167">
        <v>263</v>
      </c>
      <c r="I294" s="182">
        <f t="shared" ref="I294:L295" si="27">I295</f>
        <v>0</v>
      </c>
      <c r="J294" s="208">
        <f t="shared" si="27"/>
        <v>0</v>
      </c>
      <c r="K294" s="187">
        <f t="shared" si="27"/>
        <v>0</v>
      </c>
      <c r="L294" s="187">
        <f t="shared" si="27"/>
        <v>0</v>
      </c>
    </row>
    <row r="295" spans="1:12" hidden="1">
      <c r="A295" s="178">
        <v>3</v>
      </c>
      <c r="B295" s="177">
        <v>2</v>
      </c>
      <c r="C295" s="177">
        <v>2</v>
      </c>
      <c r="D295" s="177">
        <v>6</v>
      </c>
      <c r="E295" s="177">
        <v>1</v>
      </c>
      <c r="F295" s="176"/>
      <c r="G295" s="175" t="s">
        <v>185</v>
      </c>
      <c r="H295" s="167">
        <v>264</v>
      </c>
      <c r="I295" s="182">
        <f t="shared" si="27"/>
        <v>0</v>
      </c>
      <c r="J295" s="208">
        <f t="shared" si="27"/>
        <v>0</v>
      </c>
      <c r="K295" s="187">
        <f t="shared" si="27"/>
        <v>0</v>
      </c>
      <c r="L295" s="187">
        <f t="shared" si="27"/>
        <v>0</v>
      </c>
    </row>
    <row r="296" spans="1:12" hidden="1">
      <c r="A296" s="178">
        <v>3</v>
      </c>
      <c r="B296" s="210">
        <v>2</v>
      </c>
      <c r="C296" s="210">
        <v>2</v>
      </c>
      <c r="D296" s="177">
        <v>6</v>
      </c>
      <c r="E296" s="210">
        <v>1</v>
      </c>
      <c r="F296" s="203">
        <v>1</v>
      </c>
      <c r="G296" s="199" t="s">
        <v>185</v>
      </c>
      <c r="H296" s="167">
        <v>265</v>
      </c>
      <c r="I296" s="174">
        <v>0</v>
      </c>
      <c r="J296" s="174">
        <v>0</v>
      </c>
      <c r="K296" s="174">
        <v>0</v>
      </c>
      <c r="L296" s="174">
        <v>0</v>
      </c>
    </row>
    <row r="297" spans="1:12" hidden="1">
      <c r="A297" s="179">
        <v>3</v>
      </c>
      <c r="B297" s="178">
        <v>2</v>
      </c>
      <c r="C297" s="177">
        <v>2</v>
      </c>
      <c r="D297" s="177">
        <v>7</v>
      </c>
      <c r="E297" s="177"/>
      <c r="F297" s="176"/>
      <c r="G297" s="175" t="s">
        <v>186</v>
      </c>
      <c r="H297" s="167">
        <v>266</v>
      </c>
      <c r="I297" s="182">
        <f>I298</f>
        <v>0</v>
      </c>
      <c r="J297" s="208">
        <f>J298</f>
        <v>0</v>
      </c>
      <c r="K297" s="187">
        <f>K298</f>
        <v>0</v>
      </c>
      <c r="L297" s="187">
        <f>L298</f>
        <v>0</v>
      </c>
    </row>
    <row r="298" spans="1:12" hidden="1">
      <c r="A298" s="179">
        <v>3</v>
      </c>
      <c r="B298" s="178">
        <v>2</v>
      </c>
      <c r="C298" s="177">
        <v>2</v>
      </c>
      <c r="D298" s="177">
        <v>7</v>
      </c>
      <c r="E298" s="177">
        <v>1</v>
      </c>
      <c r="F298" s="176"/>
      <c r="G298" s="175" t="s">
        <v>186</v>
      </c>
      <c r="H298" s="167">
        <v>267</v>
      </c>
      <c r="I298" s="182">
        <f>I299+I300</f>
        <v>0</v>
      </c>
      <c r="J298" s="182">
        <f>J299+J300</f>
        <v>0</v>
      </c>
      <c r="K298" s="182">
        <f>K299+K300</f>
        <v>0</v>
      </c>
      <c r="L298" s="182">
        <f>L299+L300</f>
        <v>0</v>
      </c>
    </row>
    <row r="299" spans="1:12" ht="25.5" hidden="1" customHeight="1">
      <c r="A299" s="179">
        <v>3</v>
      </c>
      <c r="B299" s="178">
        <v>2</v>
      </c>
      <c r="C299" s="178">
        <v>2</v>
      </c>
      <c r="D299" s="177">
        <v>7</v>
      </c>
      <c r="E299" s="177">
        <v>1</v>
      </c>
      <c r="F299" s="176">
        <v>1</v>
      </c>
      <c r="G299" s="175" t="s">
        <v>187</v>
      </c>
      <c r="H299" s="167">
        <v>268</v>
      </c>
      <c r="I299" s="174">
        <v>0</v>
      </c>
      <c r="J299" s="174">
        <v>0</v>
      </c>
      <c r="K299" s="174">
        <v>0</v>
      </c>
      <c r="L299" s="174">
        <v>0</v>
      </c>
    </row>
    <row r="300" spans="1:12" ht="25.5" hidden="1" customHeight="1">
      <c r="A300" s="179">
        <v>3</v>
      </c>
      <c r="B300" s="178">
        <v>2</v>
      </c>
      <c r="C300" s="178">
        <v>2</v>
      </c>
      <c r="D300" s="177">
        <v>7</v>
      </c>
      <c r="E300" s="177">
        <v>1</v>
      </c>
      <c r="F300" s="176">
        <v>2</v>
      </c>
      <c r="G300" s="175" t="s">
        <v>188</v>
      </c>
      <c r="H300" s="167">
        <v>269</v>
      </c>
      <c r="I300" s="174">
        <v>0</v>
      </c>
      <c r="J300" s="174">
        <v>0</v>
      </c>
      <c r="K300" s="174">
        <v>0</v>
      </c>
      <c r="L300" s="174">
        <v>0</v>
      </c>
    </row>
    <row r="301" spans="1:12" ht="25.5" hidden="1" customHeight="1">
      <c r="A301" s="217">
        <v>3</v>
      </c>
      <c r="B301" s="217">
        <v>3</v>
      </c>
      <c r="C301" s="216"/>
      <c r="D301" s="215"/>
      <c r="E301" s="215"/>
      <c r="F301" s="214"/>
      <c r="G301" s="213" t="s">
        <v>203</v>
      </c>
      <c r="H301" s="167">
        <v>270</v>
      </c>
      <c r="I301" s="182">
        <f>SUM(I302+I334)</f>
        <v>0</v>
      </c>
      <c r="J301" s="208">
        <f>SUM(J302+J334)</f>
        <v>0</v>
      </c>
      <c r="K301" s="187">
        <f>SUM(K302+K334)</f>
        <v>0</v>
      </c>
      <c r="L301" s="187">
        <f>SUM(L302+L334)</f>
        <v>0</v>
      </c>
    </row>
    <row r="302" spans="1:12" ht="38.25" hidden="1" customHeight="1">
      <c r="A302" s="179">
        <v>3</v>
      </c>
      <c r="B302" s="179">
        <v>3</v>
      </c>
      <c r="C302" s="178">
        <v>1</v>
      </c>
      <c r="D302" s="177"/>
      <c r="E302" s="177"/>
      <c r="F302" s="176"/>
      <c r="G302" s="175" t="s">
        <v>204</v>
      </c>
      <c r="H302" s="167">
        <v>271</v>
      </c>
      <c r="I302" s="182">
        <f>SUM(I303+I312+I316+I320+I324+I327+I330)</f>
        <v>0</v>
      </c>
      <c r="J302" s="208">
        <f>SUM(J303+J312+J316+J320+J324+J327+J330)</f>
        <v>0</v>
      </c>
      <c r="K302" s="187">
        <f>SUM(K303+K312+K316+K320+K324+K327+K330)</f>
        <v>0</v>
      </c>
      <c r="L302" s="187">
        <f>SUM(L303+L312+L316+L320+L324+L327+L330)</f>
        <v>0</v>
      </c>
    </row>
    <row r="303" spans="1:12" hidden="1">
      <c r="A303" s="179">
        <v>3</v>
      </c>
      <c r="B303" s="179">
        <v>3</v>
      </c>
      <c r="C303" s="178">
        <v>1</v>
      </c>
      <c r="D303" s="177">
        <v>1</v>
      </c>
      <c r="E303" s="177"/>
      <c r="F303" s="176"/>
      <c r="G303" s="175" t="s">
        <v>190</v>
      </c>
      <c r="H303" s="167">
        <v>272</v>
      </c>
      <c r="I303" s="182">
        <f>SUM(I304+I306+I309)</f>
        <v>0</v>
      </c>
      <c r="J303" s="182">
        <f>SUM(J304+J306+J309)</f>
        <v>0</v>
      </c>
      <c r="K303" s="182">
        <f>SUM(K304+K306+K309)</f>
        <v>0</v>
      </c>
      <c r="L303" s="182">
        <f>SUM(L304+L306+L309)</f>
        <v>0</v>
      </c>
    </row>
    <row r="304" spans="1:12" hidden="1">
      <c r="A304" s="179">
        <v>3</v>
      </c>
      <c r="B304" s="179">
        <v>3</v>
      </c>
      <c r="C304" s="178">
        <v>1</v>
      </c>
      <c r="D304" s="177">
        <v>1</v>
      </c>
      <c r="E304" s="177">
        <v>1</v>
      </c>
      <c r="F304" s="176"/>
      <c r="G304" s="175" t="s">
        <v>168</v>
      </c>
      <c r="H304" s="167">
        <v>273</v>
      </c>
      <c r="I304" s="182">
        <f>SUM(I305:I305)</f>
        <v>0</v>
      </c>
      <c r="J304" s="208">
        <f>SUM(J305:J305)</f>
        <v>0</v>
      </c>
      <c r="K304" s="187">
        <f>SUM(K305:K305)</f>
        <v>0</v>
      </c>
      <c r="L304" s="187">
        <f>SUM(L305:L305)</f>
        <v>0</v>
      </c>
    </row>
    <row r="305" spans="1:12" hidden="1">
      <c r="A305" s="179">
        <v>3</v>
      </c>
      <c r="B305" s="179">
        <v>3</v>
      </c>
      <c r="C305" s="178">
        <v>1</v>
      </c>
      <c r="D305" s="177">
        <v>1</v>
      </c>
      <c r="E305" s="177">
        <v>1</v>
      </c>
      <c r="F305" s="176">
        <v>1</v>
      </c>
      <c r="G305" s="175" t="s">
        <v>168</v>
      </c>
      <c r="H305" s="167">
        <v>274</v>
      </c>
      <c r="I305" s="174">
        <v>0</v>
      </c>
      <c r="J305" s="174">
        <v>0</v>
      </c>
      <c r="K305" s="174">
        <v>0</v>
      </c>
      <c r="L305" s="174">
        <v>0</v>
      </c>
    </row>
    <row r="306" spans="1:12" hidden="1">
      <c r="A306" s="179">
        <v>3</v>
      </c>
      <c r="B306" s="179">
        <v>3</v>
      </c>
      <c r="C306" s="178">
        <v>1</v>
      </c>
      <c r="D306" s="177">
        <v>1</v>
      </c>
      <c r="E306" s="177">
        <v>2</v>
      </c>
      <c r="F306" s="176"/>
      <c r="G306" s="175" t="s">
        <v>191</v>
      </c>
      <c r="H306" s="167">
        <v>275</v>
      </c>
      <c r="I306" s="182">
        <f>SUM(I307:I308)</f>
        <v>0</v>
      </c>
      <c r="J306" s="182">
        <f>SUM(J307:J308)</f>
        <v>0</v>
      </c>
      <c r="K306" s="182">
        <f>SUM(K307:K308)</f>
        <v>0</v>
      </c>
      <c r="L306" s="182">
        <f>SUM(L307:L308)</f>
        <v>0</v>
      </c>
    </row>
    <row r="307" spans="1:12" hidden="1">
      <c r="A307" s="179">
        <v>3</v>
      </c>
      <c r="B307" s="179">
        <v>3</v>
      </c>
      <c r="C307" s="178">
        <v>1</v>
      </c>
      <c r="D307" s="177">
        <v>1</v>
      </c>
      <c r="E307" s="177">
        <v>2</v>
      </c>
      <c r="F307" s="176">
        <v>1</v>
      </c>
      <c r="G307" s="175" t="s">
        <v>170</v>
      </c>
      <c r="H307" s="167">
        <v>276</v>
      </c>
      <c r="I307" s="174">
        <v>0</v>
      </c>
      <c r="J307" s="174">
        <v>0</v>
      </c>
      <c r="K307" s="174">
        <v>0</v>
      </c>
      <c r="L307" s="174">
        <v>0</v>
      </c>
    </row>
    <row r="308" spans="1:12" hidden="1">
      <c r="A308" s="179">
        <v>3</v>
      </c>
      <c r="B308" s="179">
        <v>3</v>
      </c>
      <c r="C308" s="178">
        <v>1</v>
      </c>
      <c r="D308" s="177">
        <v>1</v>
      </c>
      <c r="E308" s="177">
        <v>2</v>
      </c>
      <c r="F308" s="176">
        <v>2</v>
      </c>
      <c r="G308" s="175" t="s">
        <v>171</v>
      </c>
      <c r="H308" s="167">
        <v>277</v>
      </c>
      <c r="I308" s="174">
        <v>0</v>
      </c>
      <c r="J308" s="174">
        <v>0</v>
      </c>
      <c r="K308" s="174">
        <v>0</v>
      </c>
      <c r="L308" s="174">
        <v>0</v>
      </c>
    </row>
    <row r="309" spans="1:12" hidden="1">
      <c r="A309" s="179">
        <v>3</v>
      </c>
      <c r="B309" s="179">
        <v>3</v>
      </c>
      <c r="C309" s="178">
        <v>1</v>
      </c>
      <c r="D309" s="177">
        <v>1</v>
      </c>
      <c r="E309" s="177">
        <v>3</v>
      </c>
      <c r="F309" s="176"/>
      <c r="G309" s="175" t="s">
        <v>172</v>
      </c>
      <c r="H309" s="167">
        <v>278</v>
      </c>
      <c r="I309" s="182">
        <f>SUM(I310:I311)</f>
        <v>0</v>
      </c>
      <c r="J309" s="182">
        <f>SUM(J310:J311)</f>
        <v>0</v>
      </c>
      <c r="K309" s="182">
        <f>SUM(K310:K311)</f>
        <v>0</v>
      </c>
      <c r="L309" s="182">
        <f>SUM(L310:L311)</f>
        <v>0</v>
      </c>
    </row>
    <row r="310" spans="1:12" hidden="1">
      <c r="A310" s="179">
        <v>3</v>
      </c>
      <c r="B310" s="179">
        <v>3</v>
      </c>
      <c r="C310" s="178">
        <v>1</v>
      </c>
      <c r="D310" s="177">
        <v>1</v>
      </c>
      <c r="E310" s="177">
        <v>3</v>
      </c>
      <c r="F310" s="176">
        <v>1</v>
      </c>
      <c r="G310" s="175" t="s">
        <v>173</v>
      </c>
      <c r="H310" s="167">
        <v>279</v>
      </c>
      <c r="I310" s="174">
        <v>0</v>
      </c>
      <c r="J310" s="174">
        <v>0</v>
      </c>
      <c r="K310" s="174">
        <v>0</v>
      </c>
      <c r="L310" s="174">
        <v>0</v>
      </c>
    </row>
    <row r="311" spans="1:12" hidden="1">
      <c r="A311" s="179">
        <v>3</v>
      </c>
      <c r="B311" s="179">
        <v>3</v>
      </c>
      <c r="C311" s="178">
        <v>1</v>
      </c>
      <c r="D311" s="177">
        <v>1</v>
      </c>
      <c r="E311" s="177">
        <v>3</v>
      </c>
      <c r="F311" s="176">
        <v>2</v>
      </c>
      <c r="G311" s="175" t="s">
        <v>192</v>
      </c>
      <c r="H311" s="167">
        <v>280</v>
      </c>
      <c r="I311" s="174">
        <v>0</v>
      </c>
      <c r="J311" s="174">
        <v>0</v>
      </c>
      <c r="K311" s="174">
        <v>0</v>
      </c>
      <c r="L311" s="174">
        <v>0</v>
      </c>
    </row>
    <row r="312" spans="1:12" hidden="1">
      <c r="A312" s="196">
        <v>3</v>
      </c>
      <c r="B312" s="195">
        <v>3</v>
      </c>
      <c r="C312" s="178">
        <v>1</v>
      </c>
      <c r="D312" s="177">
        <v>2</v>
      </c>
      <c r="E312" s="177"/>
      <c r="F312" s="176"/>
      <c r="G312" s="175" t="s">
        <v>205</v>
      </c>
      <c r="H312" s="167">
        <v>281</v>
      </c>
      <c r="I312" s="182">
        <f>I313</f>
        <v>0</v>
      </c>
      <c r="J312" s="208">
        <f>J313</f>
        <v>0</v>
      </c>
      <c r="K312" s="187">
        <f>K313</f>
        <v>0</v>
      </c>
      <c r="L312" s="187">
        <f>L313</f>
        <v>0</v>
      </c>
    </row>
    <row r="313" spans="1:12" hidden="1">
      <c r="A313" s="196">
        <v>3</v>
      </c>
      <c r="B313" s="196">
        <v>3</v>
      </c>
      <c r="C313" s="195">
        <v>1</v>
      </c>
      <c r="D313" s="194">
        <v>2</v>
      </c>
      <c r="E313" s="194">
        <v>1</v>
      </c>
      <c r="F313" s="193"/>
      <c r="G313" s="175" t="s">
        <v>205</v>
      </c>
      <c r="H313" s="167">
        <v>282</v>
      </c>
      <c r="I313" s="192">
        <f>SUM(I314:I315)</f>
        <v>0</v>
      </c>
      <c r="J313" s="209">
        <f>SUM(J314:J315)</f>
        <v>0</v>
      </c>
      <c r="K313" s="190">
        <f>SUM(K314:K315)</f>
        <v>0</v>
      </c>
      <c r="L313" s="190">
        <f>SUM(L314:L315)</f>
        <v>0</v>
      </c>
    </row>
    <row r="314" spans="1:12" ht="25.5" hidden="1" customHeight="1">
      <c r="A314" s="179">
        <v>3</v>
      </c>
      <c r="B314" s="179">
        <v>3</v>
      </c>
      <c r="C314" s="178">
        <v>1</v>
      </c>
      <c r="D314" s="177">
        <v>2</v>
      </c>
      <c r="E314" s="177">
        <v>1</v>
      </c>
      <c r="F314" s="176">
        <v>1</v>
      </c>
      <c r="G314" s="175" t="s">
        <v>206</v>
      </c>
      <c r="H314" s="167">
        <v>283</v>
      </c>
      <c r="I314" s="174">
        <v>0</v>
      </c>
      <c r="J314" s="174">
        <v>0</v>
      </c>
      <c r="K314" s="174">
        <v>0</v>
      </c>
      <c r="L314" s="174">
        <v>0</v>
      </c>
    </row>
    <row r="315" spans="1:12" hidden="1">
      <c r="A315" s="186">
        <v>3</v>
      </c>
      <c r="B315" s="212">
        <v>3</v>
      </c>
      <c r="C315" s="204">
        <v>1</v>
      </c>
      <c r="D315" s="210">
        <v>2</v>
      </c>
      <c r="E315" s="210">
        <v>1</v>
      </c>
      <c r="F315" s="203">
        <v>2</v>
      </c>
      <c r="G315" s="199" t="s">
        <v>207</v>
      </c>
      <c r="H315" s="167">
        <v>284</v>
      </c>
      <c r="I315" s="174">
        <v>0</v>
      </c>
      <c r="J315" s="174">
        <v>0</v>
      </c>
      <c r="K315" s="174">
        <v>0</v>
      </c>
      <c r="L315" s="174">
        <v>0</v>
      </c>
    </row>
    <row r="316" spans="1:12" ht="25.5" hidden="1" customHeight="1">
      <c r="A316" s="178">
        <v>3</v>
      </c>
      <c r="B316" s="175">
        <v>3</v>
      </c>
      <c r="C316" s="178">
        <v>1</v>
      </c>
      <c r="D316" s="177">
        <v>3</v>
      </c>
      <c r="E316" s="177"/>
      <c r="F316" s="176"/>
      <c r="G316" s="175" t="s">
        <v>208</v>
      </c>
      <c r="H316" s="167">
        <v>285</v>
      </c>
      <c r="I316" s="182">
        <f>I317</f>
        <v>0</v>
      </c>
      <c r="J316" s="208">
        <f>J317</f>
        <v>0</v>
      </c>
      <c r="K316" s="187">
        <f>K317</f>
        <v>0</v>
      </c>
      <c r="L316" s="187">
        <f>L317</f>
        <v>0</v>
      </c>
    </row>
    <row r="317" spans="1:12" ht="25.5" hidden="1" customHeight="1">
      <c r="A317" s="178">
        <v>3</v>
      </c>
      <c r="B317" s="199">
        <v>3</v>
      </c>
      <c r="C317" s="204">
        <v>1</v>
      </c>
      <c r="D317" s="210">
        <v>3</v>
      </c>
      <c r="E317" s="210">
        <v>1</v>
      </c>
      <c r="F317" s="203"/>
      <c r="G317" s="175" t="s">
        <v>208</v>
      </c>
      <c r="H317" s="167">
        <v>286</v>
      </c>
      <c r="I317" s="187">
        <f>I318+I319</f>
        <v>0</v>
      </c>
      <c r="J317" s="187">
        <f>J318+J319</f>
        <v>0</v>
      </c>
      <c r="K317" s="187">
        <f>K318+K319</f>
        <v>0</v>
      </c>
      <c r="L317" s="187">
        <f>L318+L319</f>
        <v>0</v>
      </c>
    </row>
    <row r="318" spans="1:12" ht="25.5" hidden="1" customHeight="1">
      <c r="A318" s="178">
        <v>3</v>
      </c>
      <c r="B318" s="175">
        <v>3</v>
      </c>
      <c r="C318" s="178">
        <v>1</v>
      </c>
      <c r="D318" s="177">
        <v>3</v>
      </c>
      <c r="E318" s="177">
        <v>1</v>
      </c>
      <c r="F318" s="176">
        <v>1</v>
      </c>
      <c r="G318" s="175" t="s">
        <v>209</v>
      </c>
      <c r="H318" s="167">
        <v>287</v>
      </c>
      <c r="I318" s="181">
        <v>0</v>
      </c>
      <c r="J318" s="181">
        <v>0</v>
      </c>
      <c r="K318" s="181">
        <v>0</v>
      </c>
      <c r="L318" s="180">
        <v>0</v>
      </c>
    </row>
    <row r="319" spans="1:12" ht="25.5" hidden="1" customHeight="1">
      <c r="A319" s="178">
        <v>3</v>
      </c>
      <c r="B319" s="175">
        <v>3</v>
      </c>
      <c r="C319" s="178">
        <v>1</v>
      </c>
      <c r="D319" s="177">
        <v>3</v>
      </c>
      <c r="E319" s="177">
        <v>1</v>
      </c>
      <c r="F319" s="176">
        <v>2</v>
      </c>
      <c r="G319" s="175" t="s">
        <v>210</v>
      </c>
      <c r="H319" s="167">
        <v>288</v>
      </c>
      <c r="I319" s="174">
        <v>0</v>
      </c>
      <c r="J319" s="174">
        <v>0</v>
      </c>
      <c r="K319" s="174">
        <v>0</v>
      </c>
      <c r="L319" s="174">
        <v>0</v>
      </c>
    </row>
    <row r="320" spans="1:12" hidden="1">
      <c r="A320" s="178">
        <v>3</v>
      </c>
      <c r="B320" s="175">
        <v>3</v>
      </c>
      <c r="C320" s="178">
        <v>1</v>
      </c>
      <c r="D320" s="177">
        <v>4</v>
      </c>
      <c r="E320" s="177"/>
      <c r="F320" s="176"/>
      <c r="G320" s="175" t="s">
        <v>211</v>
      </c>
      <c r="H320" s="167">
        <v>289</v>
      </c>
      <c r="I320" s="182">
        <f>I321</f>
        <v>0</v>
      </c>
      <c r="J320" s="208">
        <f>J321</f>
        <v>0</v>
      </c>
      <c r="K320" s="187">
        <f>K321</f>
        <v>0</v>
      </c>
      <c r="L320" s="187">
        <f>L321</f>
        <v>0</v>
      </c>
    </row>
    <row r="321" spans="1:15" hidden="1">
      <c r="A321" s="179">
        <v>3</v>
      </c>
      <c r="B321" s="178">
        <v>3</v>
      </c>
      <c r="C321" s="177">
        <v>1</v>
      </c>
      <c r="D321" s="177">
        <v>4</v>
      </c>
      <c r="E321" s="177">
        <v>1</v>
      </c>
      <c r="F321" s="176"/>
      <c r="G321" s="175" t="s">
        <v>211</v>
      </c>
      <c r="H321" s="167">
        <v>290</v>
      </c>
      <c r="I321" s="182">
        <f>SUM(I322:I323)</f>
        <v>0</v>
      </c>
      <c r="J321" s="182">
        <f>SUM(J322:J323)</f>
        <v>0</v>
      </c>
      <c r="K321" s="182">
        <f>SUM(K322:K323)</f>
        <v>0</v>
      </c>
      <c r="L321" s="182">
        <f>SUM(L322:L323)</f>
        <v>0</v>
      </c>
    </row>
    <row r="322" spans="1:15" hidden="1">
      <c r="A322" s="179">
        <v>3</v>
      </c>
      <c r="B322" s="178">
        <v>3</v>
      </c>
      <c r="C322" s="177">
        <v>1</v>
      </c>
      <c r="D322" s="177">
        <v>4</v>
      </c>
      <c r="E322" s="177">
        <v>1</v>
      </c>
      <c r="F322" s="176">
        <v>1</v>
      </c>
      <c r="G322" s="175" t="s">
        <v>212</v>
      </c>
      <c r="H322" s="167">
        <v>291</v>
      </c>
      <c r="I322" s="211">
        <v>0</v>
      </c>
      <c r="J322" s="174">
        <v>0</v>
      </c>
      <c r="K322" s="174">
        <v>0</v>
      </c>
      <c r="L322" s="211">
        <v>0</v>
      </c>
    </row>
    <row r="323" spans="1:15" hidden="1">
      <c r="A323" s="178">
        <v>3</v>
      </c>
      <c r="B323" s="177">
        <v>3</v>
      </c>
      <c r="C323" s="177">
        <v>1</v>
      </c>
      <c r="D323" s="177">
        <v>4</v>
      </c>
      <c r="E323" s="177">
        <v>1</v>
      </c>
      <c r="F323" s="176">
        <v>2</v>
      </c>
      <c r="G323" s="175" t="s">
        <v>213</v>
      </c>
      <c r="H323" s="167">
        <v>292</v>
      </c>
      <c r="I323" s="174">
        <v>0</v>
      </c>
      <c r="J323" s="181">
        <v>0</v>
      </c>
      <c r="K323" s="181">
        <v>0</v>
      </c>
      <c r="L323" s="180">
        <v>0</v>
      </c>
    </row>
    <row r="324" spans="1:15" hidden="1">
      <c r="A324" s="178">
        <v>3</v>
      </c>
      <c r="B324" s="177">
        <v>3</v>
      </c>
      <c r="C324" s="177">
        <v>1</v>
      </c>
      <c r="D324" s="177">
        <v>5</v>
      </c>
      <c r="E324" s="177"/>
      <c r="F324" s="176"/>
      <c r="G324" s="175" t="s">
        <v>214</v>
      </c>
      <c r="H324" s="167">
        <v>293</v>
      </c>
      <c r="I324" s="190">
        <f t="shared" ref="I324:L325" si="28">I325</f>
        <v>0</v>
      </c>
      <c r="J324" s="208">
        <f t="shared" si="28"/>
        <v>0</v>
      </c>
      <c r="K324" s="187">
        <f t="shared" si="28"/>
        <v>0</v>
      </c>
      <c r="L324" s="187">
        <f t="shared" si="28"/>
        <v>0</v>
      </c>
    </row>
    <row r="325" spans="1:15" hidden="1">
      <c r="A325" s="195">
        <v>3</v>
      </c>
      <c r="B325" s="210">
        <v>3</v>
      </c>
      <c r="C325" s="210">
        <v>1</v>
      </c>
      <c r="D325" s="210">
        <v>5</v>
      </c>
      <c r="E325" s="210">
        <v>1</v>
      </c>
      <c r="F325" s="203"/>
      <c r="G325" s="175" t="s">
        <v>214</v>
      </c>
      <c r="H325" s="167">
        <v>294</v>
      </c>
      <c r="I325" s="187">
        <f t="shared" si="28"/>
        <v>0</v>
      </c>
      <c r="J325" s="209">
        <f t="shared" si="28"/>
        <v>0</v>
      </c>
      <c r="K325" s="190">
        <f t="shared" si="28"/>
        <v>0</v>
      </c>
      <c r="L325" s="190">
        <f t="shared" si="28"/>
        <v>0</v>
      </c>
    </row>
    <row r="326" spans="1:15" hidden="1">
      <c r="A326" s="178">
        <v>3</v>
      </c>
      <c r="B326" s="177">
        <v>3</v>
      </c>
      <c r="C326" s="177">
        <v>1</v>
      </c>
      <c r="D326" s="177">
        <v>5</v>
      </c>
      <c r="E326" s="177">
        <v>1</v>
      </c>
      <c r="F326" s="176">
        <v>1</v>
      </c>
      <c r="G326" s="175" t="s">
        <v>215</v>
      </c>
      <c r="H326" s="167">
        <v>295</v>
      </c>
      <c r="I326" s="174">
        <v>0</v>
      </c>
      <c r="J326" s="181">
        <v>0</v>
      </c>
      <c r="K326" s="181">
        <v>0</v>
      </c>
      <c r="L326" s="180">
        <v>0</v>
      </c>
    </row>
    <row r="327" spans="1:15" hidden="1">
      <c r="A327" s="178">
        <v>3</v>
      </c>
      <c r="B327" s="177">
        <v>3</v>
      </c>
      <c r="C327" s="177">
        <v>1</v>
      </c>
      <c r="D327" s="177">
        <v>6</v>
      </c>
      <c r="E327" s="177"/>
      <c r="F327" s="176"/>
      <c r="G327" s="175" t="s">
        <v>185</v>
      </c>
      <c r="H327" s="167">
        <v>296</v>
      </c>
      <c r="I327" s="187">
        <f t="shared" ref="I327:L328" si="29">I328</f>
        <v>0</v>
      </c>
      <c r="J327" s="208">
        <f t="shared" si="29"/>
        <v>0</v>
      </c>
      <c r="K327" s="187">
        <f t="shared" si="29"/>
        <v>0</v>
      </c>
      <c r="L327" s="187">
        <f t="shared" si="29"/>
        <v>0</v>
      </c>
    </row>
    <row r="328" spans="1:15" hidden="1">
      <c r="A328" s="178">
        <v>3</v>
      </c>
      <c r="B328" s="177">
        <v>3</v>
      </c>
      <c r="C328" s="177">
        <v>1</v>
      </c>
      <c r="D328" s="177">
        <v>6</v>
      </c>
      <c r="E328" s="177">
        <v>1</v>
      </c>
      <c r="F328" s="176"/>
      <c r="G328" s="175" t="s">
        <v>185</v>
      </c>
      <c r="H328" s="167">
        <v>297</v>
      </c>
      <c r="I328" s="182">
        <f t="shared" si="29"/>
        <v>0</v>
      </c>
      <c r="J328" s="208">
        <f t="shared" si="29"/>
        <v>0</v>
      </c>
      <c r="K328" s="187">
        <f t="shared" si="29"/>
        <v>0</v>
      </c>
      <c r="L328" s="187">
        <f t="shared" si="29"/>
        <v>0</v>
      </c>
    </row>
    <row r="329" spans="1:15" hidden="1">
      <c r="A329" s="178">
        <v>3</v>
      </c>
      <c r="B329" s="177">
        <v>3</v>
      </c>
      <c r="C329" s="177">
        <v>1</v>
      </c>
      <c r="D329" s="177">
        <v>6</v>
      </c>
      <c r="E329" s="177">
        <v>1</v>
      </c>
      <c r="F329" s="176">
        <v>1</v>
      </c>
      <c r="G329" s="175" t="s">
        <v>185</v>
      </c>
      <c r="H329" s="167">
        <v>298</v>
      </c>
      <c r="I329" s="181">
        <v>0</v>
      </c>
      <c r="J329" s="181">
        <v>0</v>
      </c>
      <c r="K329" s="181">
        <v>0</v>
      </c>
      <c r="L329" s="180">
        <v>0</v>
      </c>
    </row>
    <row r="330" spans="1:15" hidden="1">
      <c r="A330" s="178">
        <v>3</v>
      </c>
      <c r="B330" s="177">
        <v>3</v>
      </c>
      <c r="C330" s="177">
        <v>1</v>
      </c>
      <c r="D330" s="177">
        <v>7</v>
      </c>
      <c r="E330" s="177"/>
      <c r="F330" s="176"/>
      <c r="G330" s="175" t="s">
        <v>216</v>
      </c>
      <c r="H330" s="167">
        <v>299</v>
      </c>
      <c r="I330" s="182">
        <f>I331</f>
        <v>0</v>
      </c>
      <c r="J330" s="208">
        <f>J331</f>
        <v>0</v>
      </c>
      <c r="K330" s="187">
        <f>K331</f>
        <v>0</v>
      </c>
      <c r="L330" s="187">
        <f>L331</f>
        <v>0</v>
      </c>
    </row>
    <row r="331" spans="1:15" hidden="1">
      <c r="A331" s="178">
        <v>3</v>
      </c>
      <c r="B331" s="177">
        <v>3</v>
      </c>
      <c r="C331" s="177">
        <v>1</v>
      </c>
      <c r="D331" s="177">
        <v>7</v>
      </c>
      <c r="E331" s="177">
        <v>1</v>
      </c>
      <c r="F331" s="176"/>
      <c r="G331" s="175" t="s">
        <v>216</v>
      </c>
      <c r="H331" s="167">
        <v>300</v>
      </c>
      <c r="I331" s="182">
        <f>I332+I333</f>
        <v>0</v>
      </c>
      <c r="J331" s="182">
        <f>J332+J333</f>
        <v>0</v>
      </c>
      <c r="K331" s="182">
        <f>K332+K333</f>
        <v>0</v>
      </c>
      <c r="L331" s="182">
        <f>L332+L333</f>
        <v>0</v>
      </c>
    </row>
    <row r="332" spans="1:15" ht="25.5" hidden="1" customHeight="1">
      <c r="A332" s="178">
        <v>3</v>
      </c>
      <c r="B332" s="177">
        <v>3</v>
      </c>
      <c r="C332" s="177">
        <v>1</v>
      </c>
      <c r="D332" s="177">
        <v>7</v>
      </c>
      <c r="E332" s="177">
        <v>1</v>
      </c>
      <c r="F332" s="176">
        <v>1</v>
      </c>
      <c r="G332" s="175" t="s">
        <v>217</v>
      </c>
      <c r="H332" s="167">
        <v>301</v>
      </c>
      <c r="I332" s="181">
        <v>0</v>
      </c>
      <c r="J332" s="181">
        <v>0</v>
      </c>
      <c r="K332" s="181">
        <v>0</v>
      </c>
      <c r="L332" s="180">
        <v>0</v>
      </c>
    </row>
    <row r="333" spans="1:15" ht="25.5" hidden="1" customHeight="1">
      <c r="A333" s="178">
        <v>3</v>
      </c>
      <c r="B333" s="177">
        <v>3</v>
      </c>
      <c r="C333" s="177">
        <v>1</v>
      </c>
      <c r="D333" s="177">
        <v>7</v>
      </c>
      <c r="E333" s="177">
        <v>1</v>
      </c>
      <c r="F333" s="176">
        <v>2</v>
      </c>
      <c r="G333" s="175" t="s">
        <v>218</v>
      </c>
      <c r="H333" s="167">
        <v>302</v>
      </c>
      <c r="I333" s="174">
        <v>0</v>
      </c>
      <c r="J333" s="174">
        <v>0</v>
      </c>
      <c r="K333" s="174">
        <v>0</v>
      </c>
      <c r="L333" s="174">
        <v>0</v>
      </c>
    </row>
    <row r="334" spans="1:15" ht="38.25" hidden="1" customHeight="1">
      <c r="A334" s="178">
        <v>3</v>
      </c>
      <c r="B334" s="177">
        <v>3</v>
      </c>
      <c r="C334" s="177">
        <v>2</v>
      </c>
      <c r="D334" s="177"/>
      <c r="E334" s="177"/>
      <c r="F334" s="176"/>
      <c r="G334" s="175" t="s">
        <v>219</v>
      </c>
      <c r="H334" s="167">
        <v>303</v>
      </c>
      <c r="I334" s="182">
        <f>SUM(I335+I344+I348+I352+I356+I359+I362)</f>
        <v>0</v>
      </c>
      <c r="J334" s="208">
        <f>SUM(J335+J344+J348+J352+J356+J359+J362)</f>
        <v>0</v>
      </c>
      <c r="K334" s="187">
        <f>SUM(K335+K344+K348+K352+K356+K359+K362)</f>
        <v>0</v>
      </c>
      <c r="L334" s="187">
        <f>SUM(L335+L344+L348+L352+L356+L359+L362)</f>
        <v>0</v>
      </c>
    </row>
    <row r="335" spans="1:15" hidden="1">
      <c r="A335" s="178">
        <v>3</v>
      </c>
      <c r="B335" s="177">
        <v>3</v>
      </c>
      <c r="C335" s="177">
        <v>2</v>
      </c>
      <c r="D335" s="177">
        <v>1</v>
      </c>
      <c r="E335" s="177"/>
      <c r="F335" s="176"/>
      <c r="G335" s="175" t="s">
        <v>167</v>
      </c>
      <c r="H335" s="167">
        <v>304</v>
      </c>
      <c r="I335" s="182">
        <f>I336</f>
        <v>0</v>
      </c>
      <c r="J335" s="208">
        <f>J336</f>
        <v>0</v>
      </c>
      <c r="K335" s="187">
        <f>K336</f>
        <v>0</v>
      </c>
      <c r="L335" s="187">
        <f>L336</f>
        <v>0</v>
      </c>
    </row>
    <row r="336" spans="1:15" hidden="1">
      <c r="A336" s="179">
        <v>3</v>
      </c>
      <c r="B336" s="178">
        <v>3</v>
      </c>
      <c r="C336" s="177">
        <v>2</v>
      </c>
      <c r="D336" s="175">
        <v>1</v>
      </c>
      <c r="E336" s="178">
        <v>1</v>
      </c>
      <c r="F336" s="176"/>
      <c r="G336" s="175" t="s">
        <v>167</v>
      </c>
      <c r="H336" s="167">
        <v>305</v>
      </c>
      <c r="I336" s="182">
        <f>SUM(I337:I337)</f>
        <v>0</v>
      </c>
      <c r="J336" s="182">
        <f>SUM(J337:J337)</f>
        <v>0</v>
      </c>
      <c r="K336" s="182">
        <f>SUM(K337:K337)</f>
        <v>0</v>
      </c>
      <c r="L336" s="182">
        <f>SUM(L337:L337)</f>
        <v>0</v>
      </c>
      <c r="M336" s="207"/>
      <c r="N336" s="207"/>
      <c r="O336" s="207"/>
    </row>
    <row r="337" spans="1:12" hidden="1">
      <c r="A337" s="179">
        <v>3</v>
      </c>
      <c r="B337" s="178">
        <v>3</v>
      </c>
      <c r="C337" s="177">
        <v>2</v>
      </c>
      <c r="D337" s="175">
        <v>1</v>
      </c>
      <c r="E337" s="178">
        <v>1</v>
      </c>
      <c r="F337" s="176">
        <v>1</v>
      </c>
      <c r="G337" s="175" t="s">
        <v>168</v>
      </c>
      <c r="H337" s="167">
        <v>306</v>
      </c>
      <c r="I337" s="181">
        <v>0</v>
      </c>
      <c r="J337" s="181">
        <v>0</v>
      </c>
      <c r="K337" s="181">
        <v>0</v>
      </c>
      <c r="L337" s="180">
        <v>0</v>
      </c>
    </row>
    <row r="338" spans="1:12" hidden="1">
      <c r="A338" s="179">
        <v>3</v>
      </c>
      <c r="B338" s="178">
        <v>3</v>
      </c>
      <c r="C338" s="177">
        <v>2</v>
      </c>
      <c r="D338" s="175">
        <v>1</v>
      </c>
      <c r="E338" s="178">
        <v>2</v>
      </c>
      <c r="F338" s="176"/>
      <c r="G338" s="199" t="s">
        <v>191</v>
      </c>
      <c r="H338" s="167">
        <v>307</v>
      </c>
      <c r="I338" s="182">
        <f>SUM(I339:I340)</f>
        <v>0</v>
      </c>
      <c r="J338" s="182">
        <f>SUM(J339:J340)</f>
        <v>0</v>
      </c>
      <c r="K338" s="182">
        <f>SUM(K339:K340)</f>
        <v>0</v>
      </c>
      <c r="L338" s="182">
        <f>SUM(L339:L340)</f>
        <v>0</v>
      </c>
    </row>
    <row r="339" spans="1:12" hidden="1">
      <c r="A339" s="179">
        <v>3</v>
      </c>
      <c r="B339" s="178">
        <v>3</v>
      </c>
      <c r="C339" s="177">
        <v>2</v>
      </c>
      <c r="D339" s="175">
        <v>1</v>
      </c>
      <c r="E339" s="178">
        <v>2</v>
      </c>
      <c r="F339" s="176">
        <v>1</v>
      </c>
      <c r="G339" s="199" t="s">
        <v>170</v>
      </c>
      <c r="H339" s="167">
        <v>308</v>
      </c>
      <c r="I339" s="181">
        <v>0</v>
      </c>
      <c r="J339" s="181">
        <v>0</v>
      </c>
      <c r="K339" s="181">
        <v>0</v>
      </c>
      <c r="L339" s="180">
        <v>0</v>
      </c>
    </row>
    <row r="340" spans="1:12" hidden="1">
      <c r="A340" s="179">
        <v>3</v>
      </c>
      <c r="B340" s="178">
        <v>3</v>
      </c>
      <c r="C340" s="177">
        <v>2</v>
      </c>
      <c r="D340" s="175">
        <v>1</v>
      </c>
      <c r="E340" s="178">
        <v>2</v>
      </c>
      <c r="F340" s="176">
        <v>2</v>
      </c>
      <c r="G340" s="199" t="s">
        <v>171</v>
      </c>
      <c r="H340" s="167">
        <v>309</v>
      </c>
      <c r="I340" s="174">
        <v>0</v>
      </c>
      <c r="J340" s="174">
        <v>0</v>
      </c>
      <c r="K340" s="174">
        <v>0</v>
      </c>
      <c r="L340" s="174">
        <v>0</v>
      </c>
    </row>
    <row r="341" spans="1:12" hidden="1">
      <c r="A341" s="179">
        <v>3</v>
      </c>
      <c r="B341" s="178">
        <v>3</v>
      </c>
      <c r="C341" s="177">
        <v>2</v>
      </c>
      <c r="D341" s="175">
        <v>1</v>
      </c>
      <c r="E341" s="178">
        <v>3</v>
      </c>
      <c r="F341" s="176"/>
      <c r="G341" s="199" t="s">
        <v>172</v>
      </c>
      <c r="H341" s="167">
        <v>310</v>
      </c>
      <c r="I341" s="182">
        <f>SUM(I342:I343)</f>
        <v>0</v>
      </c>
      <c r="J341" s="182">
        <f>SUM(J342:J343)</f>
        <v>0</v>
      </c>
      <c r="K341" s="182">
        <f>SUM(K342:K343)</f>
        <v>0</v>
      </c>
      <c r="L341" s="182">
        <f>SUM(L342:L343)</f>
        <v>0</v>
      </c>
    </row>
    <row r="342" spans="1:12" hidden="1">
      <c r="A342" s="179">
        <v>3</v>
      </c>
      <c r="B342" s="178">
        <v>3</v>
      </c>
      <c r="C342" s="177">
        <v>2</v>
      </c>
      <c r="D342" s="175">
        <v>1</v>
      </c>
      <c r="E342" s="178">
        <v>3</v>
      </c>
      <c r="F342" s="176">
        <v>1</v>
      </c>
      <c r="G342" s="199" t="s">
        <v>173</v>
      </c>
      <c r="H342" s="167">
        <v>311</v>
      </c>
      <c r="I342" s="174">
        <v>0</v>
      </c>
      <c r="J342" s="174">
        <v>0</v>
      </c>
      <c r="K342" s="174">
        <v>0</v>
      </c>
      <c r="L342" s="174">
        <v>0</v>
      </c>
    </row>
    <row r="343" spans="1:12" hidden="1">
      <c r="A343" s="179">
        <v>3</v>
      </c>
      <c r="B343" s="178">
        <v>3</v>
      </c>
      <c r="C343" s="177">
        <v>2</v>
      </c>
      <c r="D343" s="175">
        <v>1</v>
      </c>
      <c r="E343" s="178">
        <v>3</v>
      </c>
      <c r="F343" s="176">
        <v>2</v>
      </c>
      <c r="G343" s="199" t="s">
        <v>192</v>
      </c>
      <c r="H343" s="167">
        <v>312</v>
      </c>
      <c r="I343" s="205">
        <v>0</v>
      </c>
      <c r="J343" s="206">
        <v>0</v>
      </c>
      <c r="K343" s="205">
        <v>0</v>
      </c>
      <c r="L343" s="205">
        <v>0</v>
      </c>
    </row>
    <row r="344" spans="1:12" hidden="1">
      <c r="A344" s="186">
        <v>3</v>
      </c>
      <c r="B344" s="186">
        <v>3</v>
      </c>
      <c r="C344" s="204">
        <v>2</v>
      </c>
      <c r="D344" s="199">
        <v>2</v>
      </c>
      <c r="E344" s="204"/>
      <c r="F344" s="203"/>
      <c r="G344" s="199" t="s">
        <v>205</v>
      </c>
      <c r="H344" s="167">
        <v>313</v>
      </c>
      <c r="I344" s="202">
        <f>I345</f>
        <v>0</v>
      </c>
      <c r="J344" s="201">
        <f>J345</f>
        <v>0</v>
      </c>
      <c r="K344" s="200">
        <f>K345</f>
        <v>0</v>
      </c>
      <c r="L344" s="200">
        <f>L345</f>
        <v>0</v>
      </c>
    </row>
    <row r="345" spans="1:12" hidden="1">
      <c r="A345" s="179">
        <v>3</v>
      </c>
      <c r="B345" s="179">
        <v>3</v>
      </c>
      <c r="C345" s="178">
        <v>2</v>
      </c>
      <c r="D345" s="175">
        <v>2</v>
      </c>
      <c r="E345" s="178">
        <v>1</v>
      </c>
      <c r="F345" s="176"/>
      <c r="G345" s="199" t="s">
        <v>205</v>
      </c>
      <c r="H345" s="167">
        <v>314</v>
      </c>
      <c r="I345" s="182">
        <f>SUM(I346:I347)</f>
        <v>0</v>
      </c>
      <c r="J345" s="188">
        <f>SUM(J346:J347)</f>
        <v>0</v>
      </c>
      <c r="K345" s="187">
        <f>SUM(K346:K347)</f>
        <v>0</v>
      </c>
      <c r="L345" s="187">
        <f>SUM(L346:L347)</f>
        <v>0</v>
      </c>
    </row>
    <row r="346" spans="1:12" ht="25.5" hidden="1" customHeight="1">
      <c r="A346" s="179">
        <v>3</v>
      </c>
      <c r="B346" s="179">
        <v>3</v>
      </c>
      <c r="C346" s="178">
        <v>2</v>
      </c>
      <c r="D346" s="175">
        <v>2</v>
      </c>
      <c r="E346" s="179">
        <v>1</v>
      </c>
      <c r="F346" s="197">
        <v>1</v>
      </c>
      <c r="G346" s="175" t="s">
        <v>206</v>
      </c>
      <c r="H346" s="167">
        <v>315</v>
      </c>
      <c r="I346" s="174">
        <v>0</v>
      </c>
      <c r="J346" s="174">
        <v>0</v>
      </c>
      <c r="K346" s="174">
        <v>0</v>
      </c>
      <c r="L346" s="174">
        <v>0</v>
      </c>
    </row>
    <row r="347" spans="1:12" hidden="1">
      <c r="A347" s="186">
        <v>3</v>
      </c>
      <c r="B347" s="186">
        <v>3</v>
      </c>
      <c r="C347" s="185">
        <v>2</v>
      </c>
      <c r="D347" s="184">
        <v>2</v>
      </c>
      <c r="E347" s="189">
        <v>1</v>
      </c>
      <c r="F347" s="198">
        <v>2</v>
      </c>
      <c r="G347" s="189" t="s">
        <v>207</v>
      </c>
      <c r="H347" s="167">
        <v>316</v>
      </c>
      <c r="I347" s="174">
        <v>0</v>
      </c>
      <c r="J347" s="174">
        <v>0</v>
      </c>
      <c r="K347" s="174">
        <v>0</v>
      </c>
      <c r="L347" s="174">
        <v>0</v>
      </c>
    </row>
    <row r="348" spans="1:12" ht="25.5" hidden="1" customHeight="1">
      <c r="A348" s="179">
        <v>3</v>
      </c>
      <c r="B348" s="179">
        <v>3</v>
      </c>
      <c r="C348" s="178">
        <v>2</v>
      </c>
      <c r="D348" s="177">
        <v>3</v>
      </c>
      <c r="E348" s="175"/>
      <c r="F348" s="197"/>
      <c r="G348" s="175" t="s">
        <v>208</v>
      </c>
      <c r="H348" s="167">
        <v>317</v>
      </c>
      <c r="I348" s="182">
        <f>I349</f>
        <v>0</v>
      </c>
      <c r="J348" s="188">
        <f>J349</f>
        <v>0</v>
      </c>
      <c r="K348" s="187">
        <f>K349</f>
        <v>0</v>
      </c>
      <c r="L348" s="187">
        <f>L349</f>
        <v>0</v>
      </c>
    </row>
    <row r="349" spans="1:12" ht="25.5" hidden="1" customHeight="1">
      <c r="A349" s="179">
        <v>3</v>
      </c>
      <c r="B349" s="179">
        <v>3</v>
      </c>
      <c r="C349" s="178">
        <v>2</v>
      </c>
      <c r="D349" s="177">
        <v>3</v>
      </c>
      <c r="E349" s="175">
        <v>1</v>
      </c>
      <c r="F349" s="197"/>
      <c r="G349" s="175" t="s">
        <v>208</v>
      </c>
      <c r="H349" s="167">
        <v>318</v>
      </c>
      <c r="I349" s="182">
        <f>I350+I351</f>
        <v>0</v>
      </c>
      <c r="J349" s="182">
        <f>J350+J351</f>
        <v>0</v>
      </c>
      <c r="K349" s="182">
        <f>K350+K351</f>
        <v>0</v>
      </c>
      <c r="L349" s="182">
        <f>L350+L351</f>
        <v>0</v>
      </c>
    </row>
    <row r="350" spans="1:12" ht="25.5" hidden="1" customHeight="1">
      <c r="A350" s="179">
        <v>3</v>
      </c>
      <c r="B350" s="179">
        <v>3</v>
      </c>
      <c r="C350" s="178">
        <v>2</v>
      </c>
      <c r="D350" s="177">
        <v>3</v>
      </c>
      <c r="E350" s="175">
        <v>1</v>
      </c>
      <c r="F350" s="197">
        <v>1</v>
      </c>
      <c r="G350" s="175" t="s">
        <v>209</v>
      </c>
      <c r="H350" s="167">
        <v>319</v>
      </c>
      <c r="I350" s="181">
        <v>0</v>
      </c>
      <c r="J350" s="181">
        <v>0</v>
      </c>
      <c r="K350" s="181">
        <v>0</v>
      </c>
      <c r="L350" s="180">
        <v>0</v>
      </c>
    </row>
    <row r="351" spans="1:12" ht="25.5" hidden="1" customHeight="1">
      <c r="A351" s="179">
        <v>3</v>
      </c>
      <c r="B351" s="179">
        <v>3</v>
      </c>
      <c r="C351" s="178">
        <v>2</v>
      </c>
      <c r="D351" s="177">
        <v>3</v>
      </c>
      <c r="E351" s="175">
        <v>1</v>
      </c>
      <c r="F351" s="197">
        <v>2</v>
      </c>
      <c r="G351" s="175" t="s">
        <v>210</v>
      </c>
      <c r="H351" s="167">
        <v>320</v>
      </c>
      <c r="I351" s="174">
        <v>0</v>
      </c>
      <c r="J351" s="174">
        <v>0</v>
      </c>
      <c r="K351" s="174">
        <v>0</v>
      </c>
      <c r="L351" s="174">
        <v>0</v>
      </c>
    </row>
    <row r="352" spans="1:12" hidden="1">
      <c r="A352" s="179">
        <v>3</v>
      </c>
      <c r="B352" s="179">
        <v>3</v>
      </c>
      <c r="C352" s="178">
        <v>2</v>
      </c>
      <c r="D352" s="177">
        <v>4</v>
      </c>
      <c r="E352" s="177"/>
      <c r="F352" s="176"/>
      <c r="G352" s="175" t="s">
        <v>211</v>
      </c>
      <c r="H352" s="167">
        <v>321</v>
      </c>
      <c r="I352" s="182">
        <f>I353</f>
        <v>0</v>
      </c>
      <c r="J352" s="188">
        <f>J353</f>
        <v>0</v>
      </c>
      <c r="K352" s="187">
        <f>K353</f>
        <v>0</v>
      </c>
      <c r="L352" s="187">
        <f>L353</f>
        <v>0</v>
      </c>
    </row>
    <row r="353" spans="1:12" hidden="1">
      <c r="A353" s="196">
        <v>3</v>
      </c>
      <c r="B353" s="196">
        <v>3</v>
      </c>
      <c r="C353" s="195">
        <v>2</v>
      </c>
      <c r="D353" s="194">
        <v>4</v>
      </c>
      <c r="E353" s="194">
        <v>1</v>
      </c>
      <c r="F353" s="193"/>
      <c r="G353" s="175" t="s">
        <v>211</v>
      </c>
      <c r="H353" s="167">
        <v>322</v>
      </c>
      <c r="I353" s="192">
        <f>SUM(I354:I355)</f>
        <v>0</v>
      </c>
      <c r="J353" s="191">
        <f>SUM(J354:J355)</f>
        <v>0</v>
      </c>
      <c r="K353" s="190">
        <f>SUM(K354:K355)</f>
        <v>0</v>
      </c>
      <c r="L353" s="190">
        <f>SUM(L354:L355)</f>
        <v>0</v>
      </c>
    </row>
    <row r="354" spans="1:12" hidden="1">
      <c r="A354" s="179">
        <v>3</v>
      </c>
      <c r="B354" s="179">
        <v>3</v>
      </c>
      <c r="C354" s="178">
        <v>2</v>
      </c>
      <c r="D354" s="177">
        <v>4</v>
      </c>
      <c r="E354" s="177">
        <v>1</v>
      </c>
      <c r="F354" s="176">
        <v>1</v>
      </c>
      <c r="G354" s="175" t="s">
        <v>212</v>
      </c>
      <c r="H354" s="167">
        <v>323</v>
      </c>
      <c r="I354" s="174">
        <v>0</v>
      </c>
      <c r="J354" s="174">
        <v>0</v>
      </c>
      <c r="K354" s="174">
        <v>0</v>
      </c>
      <c r="L354" s="174">
        <v>0</v>
      </c>
    </row>
    <row r="355" spans="1:12" hidden="1">
      <c r="A355" s="179">
        <v>3</v>
      </c>
      <c r="B355" s="179">
        <v>3</v>
      </c>
      <c r="C355" s="178">
        <v>2</v>
      </c>
      <c r="D355" s="177">
        <v>4</v>
      </c>
      <c r="E355" s="177">
        <v>1</v>
      </c>
      <c r="F355" s="176">
        <v>2</v>
      </c>
      <c r="G355" s="175" t="s">
        <v>220</v>
      </c>
      <c r="H355" s="167">
        <v>324</v>
      </c>
      <c r="I355" s="174">
        <v>0</v>
      </c>
      <c r="J355" s="174">
        <v>0</v>
      </c>
      <c r="K355" s="174">
        <v>0</v>
      </c>
      <c r="L355" s="174">
        <v>0</v>
      </c>
    </row>
    <row r="356" spans="1:12" hidden="1">
      <c r="A356" s="179">
        <v>3</v>
      </c>
      <c r="B356" s="179">
        <v>3</v>
      </c>
      <c r="C356" s="178">
        <v>2</v>
      </c>
      <c r="D356" s="177">
        <v>5</v>
      </c>
      <c r="E356" s="177"/>
      <c r="F356" s="176"/>
      <c r="G356" s="175" t="s">
        <v>214</v>
      </c>
      <c r="H356" s="167">
        <v>325</v>
      </c>
      <c r="I356" s="182">
        <f t="shared" ref="I356:L357" si="30">I357</f>
        <v>0</v>
      </c>
      <c r="J356" s="188">
        <f t="shared" si="30"/>
        <v>0</v>
      </c>
      <c r="K356" s="187">
        <f t="shared" si="30"/>
        <v>0</v>
      </c>
      <c r="L356" s="187">
        <f t="shared" si="30"/>
        <v>0</v>
      </c>
    </row>
    <row r="357" spans="1:12" hidden="1">
      <c r="A357" s="196">
        <v>3</v>
      </c>
      <c r="B357" s="196">
        <v>3</v>
      </c>
      <c r="C357" s="195">
        <v>2</v>
      </c>
      <c r="D357" s="194">
        <v>5</v>
      </c>
      <c r="E357" s="194">
        <v>1</v>
      </c>
      <c r="F357" s="193"/>
      <c r="G357" s="175" t="s">
        <v>214</v>
      </c>
      <c r="H357" s="167">
        <v>326</v>
      </c>
      <c r="I357" s="192">
        <f t="shared" si="30"/>
        <v>0</v>
      </c>
      <c r="J357" s="191">
        <f t="shared" si="30"/>
        <v>0</v>
      </c>
      <c r="K357" s="190">
        <f t="shared" si="30"/>
        <v>0</v>
      </c>
      <c r="L357" s="190">
        <f t="shared" si="30"/>
        <v>0</v>
      </c>
    </row>
    <row r="358" spans="1:12" hidden="1">
      <c r="A358" s="179">
        <v>3</v>
      </c>
      <c r="B358" s="179">
        <v>3</v>
      </c>
      <c r="C358" s="178">
        <v>2</v>
      </c>
      <c r="D358" s="177">
        <v>5</v>
      </c>
      <c r="E358" s="177">
        <v>1</v>
      </c>
      <c r="F358" s="176">
        <v>1</v>
      </c>
      <c r="G358" s="175" t="s">
        <v>214</v>
      </c>
      <c r="H358" s="167">
        <v>327</v>
      </c>
      <c r="I358" s="181">
        <v>0</v>
      </c>
      <c r="J358" s="181">
        <v>0</v>
      </c>
      <c r="K358" s="181">
        <v>0</v>
      </c>
      <c r="L358" s="180">
        <v>0</v>
      </c>
    </row>
    <row r="359" spans="1:12" hidden="1">
      <c r="A359" s="179">
        <v>3</v>
      </c>
      <c r="B359" s="179">
        <v>3</v>
      </c>
      <c r="C359" s="178">
        <v>2</v>
      </c>
      <c r="D359" s="177">
        <v>6</v>
      </c>
      <c r="E359" s="177"/>
      <c r="F359" s="176"/>
      <c r="G359" s="175" t="s">
        <v>185</v>
      </c>
      <c r="H359" s="167">
        <v>328</v>
      </c>
      <c r="I359" s="182">
        <f t="shared" ref="I359:L360" si="31">I360</f>
        <v>0</v>
      </c>
      <c r="J359" s="188">
        <f t="shared" si="31"/>
        <v>0</v>
      </c>
      <c r="K359" s="187">
        <f t="shared" si="31"/>
        <v>0</v>
      </c>
      <c r="L359" s="187">
        <f t="shared" si="31"/>
        <v>0</v>
      </c>
    </row>
    <row r="360" spans="1:12" hidden="1">
      <c r="A360" s="179">
        <v>3</v>
      </c>
      <c r="B360" s="179">
        <v>3</v>
      </c>
      <c r="C360" s="178">
        <v>2</v>
      </c>
      <c r="D360" s="177">
        <v>6</v>
      </c>
      <c r="E360" s="177">
        <v>1</v>
      </c>
      <c r="F360" s="176"/>
      <c r="G360" s="175" t="s">
        <v>185</v>
      </c>
      <c r="H360" s="167">
        <v>329</v>
      </c>
      <c r="I360" s="182">
        <f t="shared" si="31"/>
        <v>0</v>
      </c>
      <c r="J360" s="188">
        <f t="shared" si="31"/>
        <v>0</v>
      </c>
      <c r="K360" s="187">
        <f t="shared" si="31"/>
        <v>0</v>
      </c>
      <c r="L360" s="187">
        <f t="shared" si="31"/>
        <v>0</v>
      </c>
    </row>
    <row r="361" spans="1:12" hidden="1">
      <c r="A361" s="186">
        <v>3</v>
      </c>
      <c r="B361" s="186">
        <v>3</v>
      </c>
      <c r="C361" s="185">
        <v>2</v>
      </c>
      <c r="D361" s="184">
        <v>6</v>
      </c>
      <c r="E361" s="184">
        <v>1</v>
      </c>
      <c r="F361" s="183">
        <v>1</v>
      </c>
      <c r="G361" s="189" t="s">
        <v>185</v>
      </c>
      <c r="H361" s="167">
        <v>330</v>
      </c>
      <c r="I361" s="181">
        <v>0</v>
      </c>
      <c r="J361" s="181">
        <v>0</v>
      </c>
      <c r="K361" s="181">
        <v>0</v>
      </c>
      <c r="L361" s="180">
        <v>0</v>
      </c>
    </row>
    <row r="362" spans="1:12" hidden="1">
      <c r="A362" s="179">
        <v>3</v>
      </c>
      <c r="B362" s="179">
        <v>3</v>
      </c>
      <c r="C362" s="178">
        <v>2</v>
      </c>
      <c r="D362" s="177">
        <v>7</v>
      </c>
      <c r="E362" s="177"/>
      <c r="F362" s="176"/>
      <c r="G362" s="175" t="s">
        <v>216</v>
      </c>
      <c r="H362" s="167">
        <v>331</v>
      </c>
      <c r="I362" s="182">
        <f>I363</f>
        <v>0</v>
      </c>
      <c r="J362" s="188">
        <f>J363</f>
        <v>0</v>
      </c>
      <c r="K362" s="187">
        <f>K363</f>
        <v>0</v>
      </c>
      <c r="L362" s="187">
        <f>L363</f>
        <v>0</v>
      </c>
    </row>
    <row r="363" spans="1:12" hidden="1">
      <c r="A363" s="186">
        <v>3</v>
      </c>
      <c r="B363" s="186">
        <v>3</v>
      </c>
      <c r="C363" s="185">
        <v>2</v>
      </c>
      <c r="D363" s="184">
        <v>7</v>
      </c>
      <c r="E363" s="184">
        <v>1</v>
      </c>
      <c r="F363" s="183"/>
      <c r="G363" s="175" t="s">
        <v>216</v>
      </c>
      <c r="H363" s="167">
        <v>332</v>
      </c>
      <c r="I363" s="182">
        <f>SUM(I364:I365)</f>
        <v>0</v>
      </c>
      <c r="J363" s="182">
        <f>SUM(J364:J365)</f>
        <v>0</v>
      </c>
      <c r="K363" s="182">
        <f>SUM(K364:K365)</f>
        <v>0</v>
      </c>
      <c r="L363" s="182">
        <f>SUM(L364:L365)</f>
        <v>0</v>
      </c>
    </row>
    <row r="364" spans="1:12" ht="25.5" hidden="1" customHeight="1">
      <c r="A364" s="179">
        <v>3</v>
      </c>
      <c r="B364" s="179">
        <v>3</v>
      </c>
      <c r="C364" s="178">
        <v>2</v>
      </c>
      <c r="D364" s="177">
        <v>7</v>
      </c>
      <c r="E364" s="177">
        <v>1</v>
      </c>
      <c r="F364" s="176">
        <v>1</v>
      </c>
      <c r="G364" s="175" t="s">
        <v>217</v>
      </c>
      <c r="H364" s="167">
        <v>333</v>
      </c>
      <c r="I364" s="181">
        <v>0</v>
      </c>
      <c r="J364" s="181">
        <v>0</v>
      </c>
      <c r="K364" s="181">
        <v>0</v>
      </c>
      <c r="L364" s="180">
        <v>0</v>
      </c>
    </row>
    <row r="365" spans="1:12" ht="25.5" hidden="1" customHeight="1">
      <c r="A365" s="179">
        <v>3</v>
      </c>
      <c r="B365" s="179">
        <v>3</v>
      </c>
      <c r="C365" s="178">
        <v>2</v>
      </c>
      <c r="D365" s="177">
        <v>7</v>
      </c>
      <c r="E365" s="177">
        <v>1</v>
      </c>
      <c r="F365" s="176">
        <v>2</v>
      </c>
      <c r="G365" s="175" t="s">
        <v>218</v>
      </c>
      <c r="H365" s="167">
        <v>334</v>
      </c>
      <c r="I365" s="174">
        <v>0</v>
      </c>
      <c r="J365" s="174">
        <v>0</v>
      </c>
      <c r="K365" s="174">
        <v>0</v>
      </c>
      <c r="L365" s="174">
        <v>0</v>
      </c>
    </row>
    <row r="366" spans="1:12">
      <c r="A366" s="173"/>
      <c r="B366" s="173"/>
      <c r="C366" s="172"/>
      <c r="D366" s="171"/>
      <c r="E366" s="170"/>
      <c r="F366" s="169"/>
      <c r="G366" s="168" t="s">
        <v>221</v>
      </c>
      <c r="H366" s="167">
        <v>335</v>
      </c>
      <c r="I366" s="166">
        <f>SUM(I32+I182)</f>
        <v>864600</v>
      </c>
      <c r="J366" s="166">
        <f>SUM(J32+J182)</f>
        <v>138700</v>
      </c>
      <c r="K366" s="166">
        <f>SUM(K32+K182)</f>
        <v>125695.9</v>
      </c>
      <c r="L366" s="166">
        <f>SUM(L32+L182)</f>
        <v>125695.9</v>
      </c>
    </row>
    <row r="367" spans="1:12">
      <c r="G367" s="165"/>
      <c r="H367" s="164"/>
      <c r="I367" s="163"/>
      <c r="J367" s="160"/>
      <c r="K367" s="160"/>
      <c r="L367" s="160"/>
    </row>
    <row r="368" spans="1:12">
      <c r="A368" s="156"/>
      <c r="B368" s="156"/>
      <c r="C368" s="156"/>
      <c r="D368" s="541" t="s">
        <v>222</v>
      </c>
      <c r="E368" s="541"/>
      <c r="F368" s="541"/>
      <c r="G368" s="541"/>
      <c r="H368" s="162"/>
      <c r="I368" s="161"/>
      <c r="J368" s="160"/>
      <c r="K368" s="539" t="s">
        <v>223</v>
      </c>
      <c r="L368" s="539"/>
    </row>
    <row r="369" spans="1:12" ht="18.75" customHeight="1">
      <c r="A369" s="159" t="s">
        <v>224</v>
      </c>
      <c r="B369" s="159"/>
      <c r="C369" s="159"/>
      <c r="D369" s="159"/>
      <c r="E369" s="159"/>
      <c r="F369" s="159"/>
      <c r="G369" s="159"/>
      <c r="I369" s="158" t="s">
        <v>225</v>
      </c>
      <c r="K369" s="524" t="s">
        <v>226</v>
      </c>
      <c r="L369" s="524"/>
    </row>
    <row r="370" spans="1:12" ht="15.75" customHeight="1">
      <c r="D370" s="157"/>
      <c r="I370" s="155"/>
      <c r="K370" s="155"/>
      <c r="L370" s="155"/>
    </row>
    <row r="371" spans="1:12" ht="24.75" customHeight="1">
      <c r="A371" s="156"/>
      <c r="B371" s="156"/>
      <c r="C371" s="542" t="s">
        <v>227</v>
      </c>
      <c r="D371" s="542"/>
      <c r="E371" s="542"/>
      <c r="F371" s="542"/>
      <c r="G371" s="542"/>
      <c r="I371" s="155"/>
      <c r="K371" s="539" t="s">
        <v>228</v>
      </c>
      <c r="L371" s="539"/>
    </row>
    <row r="372" spans="1:12" ht="24.75" customHeight="1">
      <c r="A372" s="540" t="s">
        <v>229</v>
      </c>
      <c r="B372" s="540"/>
      <c r="C372" s="540"/>
      <c r="D372" s="540"/>
      <c r="E372" s="540"/>
      <c r="F372" s="540"/>
      <c r="G372" s="540"/>
      <c r="H372" s="153"/>
      <c r="I372" s="154" t="s">
        <v>225</v>
      </c>
      <c r="K372" s="524" t="s">
        <v>226</v>
      </c>
      <c r="L372" s="524"/>
    </row>
    <row r="390" spans="1:10">
      <c r="A390" s="522" t="s">
        <v>370</v>
      </c>
      <c r="B390" s="523"/>
      <c r="C390" s="523"/>
      <c r="D390" s="523"/>
      <c r="E390" s="523"/>
      <c r="F390" s="523"/>
      <c r="G390" s="523"/>
      <c r="H390" s="523"/>
      <c r="I390" s="523"/>
      <c r="J390" s="523"/>
    </row>
  </sheetData>
  <sheetProtection formatCells="0" formatColumns="0" formatRows="0" insertColumns="0" insertRows="0" insertHyperlinks="0" deleteColumns="0" deleteRows="0" sort="0" autoFilter="0" pivotTables="0"/>
  <mergeCells count="29">
    <mergeCell ref="A7:L7"/>
    <mergeCell ref="A9:L9"/>
    <mergeCell ref="A10:L10"/>
    <mergeCell ref="A31:F31"/>
    <mergeCell ref="G12:K12"/>
    <mergeCell ref="A13:L13"/>
    <mergeCell ref="G14:K14"/>
    <mergeCell ref="G15:K15"/>
    <mergeCell ref="B16:L16"/>
    <mergeCell ref="E19:K19"/>
    <mergeCell ref="A20:L20"/>
    <mergeCell ref="A24:I24"/>
    <mergeCell ref="A25:I25"/>
    <mergeCell ref="G27:H27"/>
    <mergeCell ref="A28:I28"/>
    <mergeCell ref="A390:J390"/>
    <mergeCell ref="K372:L372"/>
    <mergeCell ref="A29:F30"/>
    <mergeCell ref="G29:G30"/>
    <mergeCell ref="H29:H30"/>
    <mergeCell ref="I29:J29"/>
    <mergeCell ref="K29:K30"/>
    <mergeCell ref="L29:L30"/>
    <mergeCell ref="K371:L371"/>
    <mergeCell ref="K368:L368"/>
    <mergeCell ref="A372:G372"/>
    <mergeCell ref="K369:L369"/>
    <mergeCell ref="D368:G368"/>
    <mergeCell ref="C371:G371"/>
  </mergeCells>
  <pageMargins left="0.51181102362205" right="0.31496062992126" top="0.23622047244093999" bottom="0.23622047244093999" header="0.31496062992126" footer="0.31496062992126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AE0D03-875C-40EA-8005-0F2E74A0B67A}">
  <dimension ref="A1:S405"/>
  <sheetViews>
    <sheetView topLeftCell="A137" zoomScaleNormal="100" workbookViewId="0">
      <selection activeCell="A405" sqref="A405:J405"/>
    </sheetView>
  </sheetViews>
  <sheetFormatPr defaultRowHeight="15"/>
  <cols>
    <col min="1" max="4" width="2" style="152" customWidth="1"/>
    <col min="5" max="5" width="2.140625" style="152" customWidth="1"/>
    <col min="6" max="6" width="3" style="153" customWidth="1"/>
    <col min="7" max="7" width="34.85546875" style="152" customWidth="1"/>
    <col min="8" max="8" width="3.85546875" style="152" customWidth="1"/>
    <col min="9" max="9" width="10" style="152" customWidth="1"/>
    <col min="10" max="10" width="11.140625" style="152" customWidth="1"/>
    <col min="11" max="11" width="11" style="152" customWidth="1"/>
    <col min="12" max="12" width="10.5703125" style="152" customWidth="1"/>
    <col min="13" max="13" width="0.140625" style="152" hidden="1" customWidth="1"/>
    <col min="14" max="14" width="6.140625" style="152" hidden="1" customWidth="1"/>
    <col min="15" max="15" width="5.5703125" style="152" hidden="1" customWidth="1"/>
    <col min="16" max="16" width="9.140625" style="151" customWidth="1"/>
    <col min="17" max="16384" width="9.140625" style="150"/>
  </cols>
  <sheetData>
    <row r="1" spans="1:15">
      <c r="G1" s="293"/>
      <c r="H1" s="290"/>
      <c r="I1" s="292"/>
      <c r="J1" s="279" t="s">
        <v>0</v>
      </c>
      <c r="K1" s="279"/>
      <c r="L1" s="279"/>
      <c r="M1" s="284"/>
      <c r="N1" s="279"/>
      <c r="O1" s="279"/>
    </row>
    <row r="2" spans="1:15">
      <c r="H2" s="290"/>
      <c r="I2" s="151"/>
      <c r="J2" s="279" t="s">
        <v>1</v>
      </c>
      <c r="K2" s="279"/>
      <c r="L2" s="279"/>
      <c r="M2" s="284"/>
      <c r="N2" s="279"/>
      <c r="O2" s="279"/>
    </row>
    <row r="3" spans="1:15">
      <c r="H3" s="280"/>
      <c r="I3" s="290"/>
      <c r="J3" s="279" t="s">
        <v>2</v>
      </c>
      <c r="K3" s="279"/>
      <c r="L3" s="279"/>
      <c r="M3" s="284"/>
      <c r="N3" s="279"/>
      <c r="O3" s="279"/>
    </row>
    <row r="4" spans="1:15">
      <c r="G4" s="291" t="s">
        <v>3</v>
      </c>
      <c r="H4" s="290"/>
      <c r="I4" s="151"/>
      <c r="J4" s="279" t="s">
        <v>4</v>
      </c>
      <c r="K4" s="279"/>
      <c r="L4" s="279"/>
      <c r="M4" s="284"/>
      <c r="N4" s="279"/>
      <c r="O4" s="279"/>
    </row>
    <row r="5" spans="1:15">
      <c r="H5" s="290"/>
      <c r="I5" s="151"/>
      <c r="J5" s="279" t="s">
        <v>5</v>
      </c>
      <c r="K5" s="279"/>
      <c r="L5" s="279"/>
      <c r="M5" s="284"/>
      <c r="N5" s="279"/>
      <c r="O5" s="279"/>
    </row>
    <row r="6" spans="1:15" ht="6" customHeight="1">
      <c r="H6" s="290"/>
      <c r="I6" s="151"/>
      <c r="J6" s="279"/>
      <c r="K6" s="279"/>
      <c r="L6" s="279"/>
      <c r="M6" s="284"/>
      <c r="N6" s="279"/>
      <c r="O6" s="279"/>
    </row>
    <row r="7" spans="1:15" ht="30" customHeight="1">
      <c r="A7" s="543" t="s">
        <v>6</v>
      </c>
      <c r="B7" s="543"/>
      <c r="C7" s="543"/>
      <c r="D7" s="543"/>
      <c r="E7" s="543"/>
      <c r="F7" s="543"/>
      <c r="G7" s="543"/>
      <c r="H7" s="543"/>
      <c r="I7" s="543"/>
      <c r="J7" s="543"/>
      <c r="K7" s="543"/>
      <c r="L7" s="543"/>
      <c r="M7" s="284"/>
    </row>
    <row r="8" spans="1:15" ht="11.25" customHeight="1">
      <c r="G8" s="289"/>
      <c r="H8" s="288"/>
      <c r="I8" s="288"/>
      <c r="J8" s="287"/>
      <c r="K8" s="287"/>
      <c r="L8" s="286"/>
      <c r="M8" s="284"/>
    </row>
    <row r="9" spans="1:15" ht="15.75" customHeight="1">
      <c r="A9" s="544" t="s">
        <v>7</v>
      </c>
      <c r="B9" s="544"/>
      <c r="C9" s="544"/>
      <c r="D9" s="544"/>
      <c r="E9" s="544"/>
      <c r="F9" s="544"/>
      <c r="G9" s="544"/>
      <c r="H9" s="544"/>
      <c r="I9" s="544"/>
      <c r="J9" s="544"/>
      <c r="K9" s="544"/>
      <c r="L9" s="544"/>
      <c r="M9" s="284"/>
    </row>
    <row r="10" spans="1:15">
      <c r="A10" s="545" t="s">
        <v>8</v>
      </c>
      <c r="B10" s="545"/>
      <c r="C10" s="545"/>
      <c r="D10" s="545"/>
      <c r="E10" s="545"/>
      <c r="F10" s="545"/>
      <c r="G10" s="545"/>
      <c r="H10" s="545"/>
      <c r="I10" s="545"/>
      <c r="J10" s="545"/>
      <c r="K10" s="545"/>
      <c r="L10" s="545"/>
      <c r="M10" s="284"/>
    </row>
    <row r="11" spans="1:15" ht="7.5" customHeight="1">
      <c r="A11" s="285"/>
      <c r="B11" s="279"/>
      <c r="C11" s="279"/>
      <c r="D11" s="279"/>
      <c r="E11" s="279"/>
      <c r="F11" s="279"/>
      <c r="G11" s="279"/>
      <c r="H11" s="279"/>
      <c r="I11" s="279"/>
      <c r="J11" s="279"/>
      <c r="K11" s="279"/>
      <c r="L11" s="279"/>
      <c r="M11" s="284"/>
    </row>
    <row r="12" spans="1:15" ht="15.75" customHeight="1">
      <c r="A12" s="285"/>
      <c r="B12" s="279"/>
      <c r="C12" s="279"/>
      <c r="D12" s="279"/>
      <c r="E12" s="279"/>
      <c r="F12" s="279"/>
      <c r="G12" s="549" t="s">
        <v>9</v>
      </c>
      <c r="H12" s="549"/>
      <c r="I12" s="549"/>
      <c r="J12" s="549"/>
      <c r="K12" s="549"/>
      <c r="L12" s="279"/>
      <c r="M12" s="284"/>
    </row>
    <row r="13" spans="1:15" ht="15.75" customHeight="1">
      <c r="A13" s="550" t="s">
        <v>10</v>
      </c>
      <c r="B13" s="550"/>
      <c r="C13" s="550"/>
      <c r="D13" s="550"/>
      <c r="E13" s="550"/>
      <c r="F13" s="550"/>
      <c r="G13" s="550"/>
      <c r="H13" s="550"/>
      <c r="I13" s="550"/>
      <c r="J13" s="550"/>
      <c r="K13" s="550"/>
      <c r="L13" s="550"/>
      <c r="M13" s="284"/>
    </row>
    <row r="14" spans="1:15" ht="12" customHeight="1">
      <c r="G14" s="551" t="s">
        <v>11</v>
      </c>
      <c r="H14" s="551"/>
      <c r="I14" s="551"/>
      <c r="J14" s="551"/>
      <c r="K14" s="551"/>
      <c r="M14" s="284"/>
    </row>
    <row r="15" spans="1:15">
      <c r="G15" s="557" t="s">
        <v>12</v>
      </c>
      <c r="H15" s="545"/>
      <c r="I15" s="545"/>
      <c r="J15" s="545"/>
      <c r="K15" s="545"/>
    </row>
    <row r="16" spans="1:15" ht="15.75" customHeight="1">
      <c r="B16" s="550" t="s">
        <v>13</v>
      </c>
      <c r="C16" s="550"/>
      <c r="D16" s="550"/>
      <c r="E16" s="550"/>
      <c r="F16" s="550"/>
      <c r="G16" s="550"/>
      <c r="H16" s="550"/>
      <c r="I16" s="550"/>
      <c r="J16" s="550"/>
      <c r="K16" s="550"/>
      <c r="L16" s="550"/>
    </row>
    <row r="17" spans="1:15" ht="7.5" customHeight="1"/>
    <row r="18" spans="1:15" ht="6.75" customHeight="1">
      <c r="G18" s="279"/>
      <c r="H18" s="279"/>
      <c r="I18" s="279"/>
      <c r="J18" s="279"/>
      <c r="K18" s="279"/>
    </row>
    <row r="19" spans="1:15">
      <c r="B19" s="151"/>
      <c r="C19" s="151"/>
      <c r="D19" s="151"/>
      <c r="E19" s="552" t="s">
        <v>245</v>
      </c>
      <c r="F19" s="552"/>
      <c r="G19" s="552"/>
      <c r="H19" s="552"/>
      <c r="I19" s="552"/>
      <c r="J19" s="552"/>
      <c r="K19" s="552"/>
      <c r="L19" s="151"/>
    </row>
    <row r="20" spans="1:15" ht="15" customHeight="1">
      <c r="A20" s="553" t="s">
        <v>14</v>
      </c>
      <c r="B20" s="553"/>
      <c r="C20" s="553"/>
      <c r="D20" s="553"/>
      <c r="E20" s="553"/>
      <c r="F20" s="553"/>
      <c r="G20" s="553"/>
      <c r="H20" s="553"/>
      <c r="I20" s="553"/>
      <c r="J20" s="553"/>
      <c r="K20" s="553"/>
      <c r="L20" s="553"/>
      <c r="M20" s="267"/>
    </row>
    <row r="21" spans="1:15">
      <c r="F21" s="152"/>
      <c r="J21" s="283"/>
      <c r="K21" s="232"/>
      <c r="L21" s="282" t="s">
        <v>15</v>
      </c>
      <c r="M21" s="267"/>
    </row>
    <row r="22" spans="1:15">
      <c r="F22" s="152"/>
      <c r="J22" s="281" t="s">
        <v>16</v>
      </c>
      <c r="K22" s="280"/>
      <c r="L22" s="268"/>
      <c r="M22" s="267"/>
    </row>
    <row r="23" spans="1:15">
      <c r="E23" s="279"/>
      <c r="F23" s="278"/>
      <c r="I23" s="277"/>
      <c r="J23" s="277"/>
      <c r="K23" s="276" t="s">
        <v>17</v>
      </c>
      <c r="L23" s="268"/>
      <c r="M23" s="267"/>
    </row>
    <row r="24" spans="1:15">
      <c r="A24" s="554" t="s">
        <v>244</v>
      </c>
      <c r="B24" s="554"/>
      <c r="C24" s="554"/>
      <c r="D24" s="554"/>
      <c r="E24" s="554"/>
      <c r="F24" s="554"/>
      <c r="G24" s="554"/>
      <c r="H24" s="554"/>
      <c r="I24" s="554"/>
      <c r="K24" s="276" t="s">
        <v>18</v>
      </c>
      <c r="L24" s="275" t="s">
        <v>19</v>
      </c>
      <c r="M24" s="267"/>
    </row>
    <row r="25" spans="1:15" ht="29.1" customHeight="1">
      <c r="A25" s="554" t="s">
        <v>243</v>
      </c>
      <c r="B25" s="554"/>
      <c r="C25" s="554"/>
      <c r="D25" s="554"/>
      <c r="E25" s="554"/>
      <c r="F25" s="554"/>
      <c r="G25" s="554"/>
      <c r="H25" s="554"/>
      <c r="I25" s="554"/>
      <c r="J25" s="274" t="s">
        <v>21</v>
      </c>
      <c r="K25" s="273" t="s">
        <v>33</v>
      </c>
      <c r="L25" s="268"/>
      <c r="M25" s="267"/>
    </row>
    <row r="26" spans="1:15">
      <c r="F26" s="152"/>
      <c r="G26" s="272" t="s">
        <v>22</v>
      </c>
      <c r="H26" s="173" t="s">
        <v>238</v>
      </c>
      <c r="I26" s="172"/>
      <c r="J26" s="271"/>
      <c r="K26" s="268"/>
      <c r="L26" s="268"/>
      <c r="M26" s="267"/>
    </row>
    <row r="27" spans="1:15">
      <c r="F27" s="152"/>
      <c r="G27" s="555" t="s">
        <v>23</v>
      </c>
      <c r="H27" s="555"/>
      <c r="I27" s="270" t="s">
        <v>242</v>
      </c>
      <c r="J27" s="269" t="s">
        <v>241</v>
      </c>
      <c r="K27" s="268" t="s">
        <v>240</v>
      </c>
      <c r="L27" s="268" t="s">
        <v>240</v>
      </c>
      <c r="M27" s="267"/>
    </row>
    <row r="28" spans="1:15">
      <c r="A28" s="556" t="s">
        <v>237</v>
      </c>
      <c r="B28" s="556"/>
      <c r="C28" s="556"/>
      <c r="D28" s="556"/>
      <c r="E28" s="556"/>
      <c r="F28" s="556"/>
      <c r="G28" s="556"/>
      <c r="H28" s="556"/>
      <c r="I28" s="556"/>
      <c r="J28" s="266"/>
      <c r="K28" s="266"/>
      <c r="L28" s="265" t="s">
        <v>24</v>
      </c>
      <c r="M28" s="264"/>
    </row>
    <row r="29" spans="1:15" ht="27" customHeight="1">
      <c r="A29" s="525" t="s">
        <v>25</v>
      </c>
      <c r="B29" s="526"/>
      <c r="C29" s="526"/>
      <c r="D29" s="526"/>
      <c r="E29" s="526"/>
      <c r="F29" s="526"/>
      <c r="G29" s="529" t="s">
        <v>26</v>
      </c>
      <c r="H29" s="531" t="s">
        <v>27</v>
      </c>
      <c r="I29" s="533" t="s">
        <v>28</v>
      </c>
      <c r="J29" s="534"/>
      <c r="K29" s="535" t="s">
        <v>29</v>
      </c>
      <c r="L29" s="537" t="s">
        <v>30</v>
      </c>
      <c r="M29" s="264"/>
    </row>
    <row r="30" spans="1:15" ht="58.5" customHeight="1">
      <c r="A30" s="527"/>
      <c r="B30" s="528"/>
      <c r="C30" s="528"/>
      <c r="D30" s="528"/>
      <c r="E30" s="528"/>
      <c r="F30" s="528"/>
      <c r="G30" s="530"/>
      <c r="H30" s="532"/>
      <c r="I30" s="263" t="s">
        <v>31</v>
      </c>
      <c r="J30" s="262" t="s">
        <v>32</v>
      </c>
      <c r="K30" s="536"/>
      <c r="L30" s="538"/>
    </row>
    <row r="31" spans="1:15">
      <c r="A31" s="546" t="s">
        <v>33</v>
      </c>
      <c r="B31" s="547"/>
      <c r="C31" s="547"/>
      <c r="D31" s="547"/>
      <c r="E31" s="547"/>
      <c r="F31" s="548"/>
      <c r="G31" s="164">
        <v>2</v>
      </c>
      <c r="H31" s="261">
        <v>3</v>
      </c>
      <c r="I31" s="260" t="s">
        <v>34</v>
      </c>
      <c r="J31" s="259" t="s">
        <v>35</v>
      </c>
      <c r="K31" s="258">
        <v>6</v>
      </c>
      <c r="L31" s="258">
        <v>7</v>
      </c>
    </row>
    <row r="32" spans="1:15">
      <c r="A32" s="216">
        <v>2</v>
      </c>
      <c r="B32" s="216"/>
      <c r="C32" s="215"/>
      <c r="D32" s="213"/>
      <c r="E32" s="216"/>
      <c r="F32" s="214"/>
      <c r="G32" s="213" t="s">
        <v>36</v>
      </c>
      <c r="H32" s="164">
        <v>1</v>
      </c>
      <c r="I32" s="182">
        <f>SUM(I33+I44+I63+I84+I91+I111+I137+I156+I166)</f>
        <v>750900</v>
      </c>
      <c r="J32" s="182">
        <f>SUM(J33+J44+J63+J84+J91+J111+J137+J156+J166)</f>
        <v>134200</v>
      </c>
      <c r="K32" s="187">
        <f>SUM(K33+K44+K63+K84+K91+K111+K137+K156+K166)</f>
        <v>123143.75</v>
      </c>
      <c r="L32" s="182">
        <f>SUM(L33+L44+L63+L84+L91+L111+L137+L156+L166)</f>
        <v>123143.75</v>
      </c>
      <c r="M32" s="165"/>
      <c r="N32" s="165"/>
      <c r="O32" s="165"/>
    </row>
    <row r="33" spans="1:12" ht="17.25" customHeight="1">
      <c r="A33" s="216">
        <v>2</v>
      </c>
      <c r="B33" s="237">
        <v>1</v>
      </c>
      <c r="C33" s="194"/>
      <c r="D33" s="220"/>
      <c r="E33" s="195"/>
      <c r="F33" s="193"/>
      <c r="G33" s="244" t="s">
        <v>37</v>
      </c>
      <c r="H33" s="164">
        <v>2</v>
      </c>
      <c r="I33" s="182">
        <f>SUM(I34+I40)</f>
        <v>622100</v>
      </c>
      <c r="J33" s="182">
        <f>SUM(J34+J40)</f>
        <v>92300</v>
      </c>
      <c r="K33" s="227">
        <f>SUM(K34+K40)</f>
        <v>92300</v>
      </c>
      <c r="L33" s="226">
        <f>SUM(L34+L40)</f>
        <v>92300</v>
      </c>
    </row>
    <row r="34" spans="1:12">
      <c r="A34" s="178">
        <v>2</v>
      </c>
      <c r="B34" s="178">
        <v>1</v>
      </c>
      <c r="C34" s="177">
        <v>1</v>
      </c>
      <c r="D34" s="175"/>
      <c r="E34" s="178"/>
      <c r="F34" s="176"/>
      <c r="G34" s="175" t="s">
        <v>38</v>
      </c>
      <c r="H34" s="164">
        <v>3</v>
      </c>
      <c r="I34" s="182">
        <f>SUM(I35)</f>
        <v>612900</v>
      </c>
      <c r="J34" s="182">
        <f>SUM(J35)</f>
        <v>90800</v>
      </c>
      <c r="K34" s="187">
        <f>SUM(K35)</f>
        <v>90800</v>
      </c>
      <c r="L34" s="182">
        <f>SUM(L35)</f>
        <v>90800</v>
      </c>
    </row>
    <row r="35" spans="1:12">
      <c r="A35" s="179">
        <v>2</v>
      </c>
      <c r="B35" s="178">
        <v>1</v>
      </c>
      <c r="C35" s="177">
        <v>1</v>
      </c>
      <c r="D35" s="175">
        <v>1</v>
      </c>
      <c r="E35" s="178"/>
      <c r="F35" s="176"/>
      <c r="G35" s="175" t="s">
        <v>38</v>
      </c>
      <c r="H35" s="164">
        <v>4</v>
      </c>
      <c r="I35" s="182">
        <f>SUM(I36+I38)</f>
        <v>612900</v>
      </c>
      <c r="J35" s="182">
        <f t="shared" ref="J35:L36" si="0">SUM(J36)</f>
        <v>90800</v>
      </c>
      <c r="K35" s="182">
        <f t="shared" si="0"/>
        <v>90800</v>
      </c>
      <c r="L35" s="182">
        <f t="shared" si="0"/>
        <v>90800</v>
      </c>
    </row>
    <row r="36" spans="1:12">
      <c r="A36" s="179">
        <v>2</v>
      </c>
      <c r="B36" s="178">
        <v>1</v>
      </c>
      <c r="C36" s="177">
        <v>1</v>
      </c>
      <c r="D36" s="175">
        <v>1</v>
      </c>
      <c r="E36" s="178">
        <v>1</v>
      </c>
      <c r="F36" s="176"/>
      <c r="G36" s="175" t="s">
        <v>39</v>
      </c>
      <c r="H36" s="164">
        <v>5</v>
      </c>
      <c r="I36" s="187">
        <f>SUM(I37)</f>
        <v>612900</v>
      </c>
      <c r="J36" s="187">
        <f t="shared" si="0"/>
        <v>90800</v>
      </c>
      <c r="K36" s="187">
        <f t="shared" si="0"/>
        <v>90800</v>
      </c>
      <c r="L36" s="187">
        <f t="shared" si="0"/>
        <v>90800</v>
      </c>
    </row>
    <row r="37" spans="1:12">
      <c r="A37" s="179">
        <v>2</v>
      </c>
      <c r="B37" s="178">
        <v>1</v>
      </c>
      <c r="C37" s="177">
        <v>1</v>
      </c>
      <c r="D37" s="175">
        <v>1</v>
      </c>
      <c r="E37" s="178">
        <v>1</v>
      </c>
      <c r="F37" s="176">
        <v>1</v>
      </c>
      <c r="G37" s="175" t="s">
        <v>39</v>
      </c>
      <c r="H37" s="164">
        <v>6</v>
      </c>
      <c r="I37" s="229">
        <v>612900</v>
      </c>
      <c r="J37" s="211">
        <v>90800</v>
      </c>
      <c r="K37" s="211">
        <v>90800</v>
      </c>
      <c r="L37" s="211">
        <v>90800</v>
      </c>
    </row>
    <row r="38" spans="1:12" hidden="1">
      <c r="A38" s="179">
        <v>2</v>
      </c>
      <c r="B38" s="178">
        <v>1</v>
      </c>
      <c r="C38" s="177">
        <v>1</v>
      </c>
      <c r="D38" s="175">
        <v>1</v>
      </c>
      <c r="E38" s="178">
        <v>2</v>
      </c>
      <c r="F38" s="176"/>
      <c r="G38" s="175" t="s">
        <v>40</v>
      </c>
      <c r="H38" s="164">
        <v>7</v>
      </c>
      <c r="I38" s="187">
        <f>I39</f>
        <v>0</v>
      </c>
      <c r="J38" s="187">
        <f>J39</f>
        <v>0</v>
      </c>
      <c r="K38" s="187">
        <f>K39</f>
        <v>0</v>
      </c>
      <c r="L38" s="187">
        <f>L39</f>
        <v>0</v>
      </c>
    </row>
    <row r="39" spans="1:12" hidden="1">
      <c r="A39" s="179">
        <v>2</v>
      </c>
      <c r="B39" s="178">
        <v>1</v>
      </c>
      <c r="C39" s="177">
        <v>1</v>
      </c>
      <c r="D39" s="175">
        <v>1</v>
      </c>
      <c r="E39" s="178">
        <v>2</v>
      </c>
      <c r="F39" s="176">
        <v>1</v>
      </c>
      <c r="G39" s="175" t="s">
        <v>40</v>
      </c>
      <c r="H39" s="164">
        <v>8</v>
      </c>
      <c r="I39" s="211">
        <v>0</v>
      </c>
      <c r="J39" s="174">
        <v>0</v>
      </c>
      <c r="K39" s="211">
        <v>0</v>
      </c>
      <c r="L39" s="174">
        <v>0</v>
      </c>
    </row>
    <row r="40" spans="1:12">
      <c r="A40" s="179">
        <v>2</v>
      </c>
      <c r="B40" s="178">
        <v>1</v>
      </c>
      <c r="C40" s="177">
        <v>2</v>
      </c>
      <c r="D40" s="175"/>
      <c r="E40" s="178"/>
      <c r="F40" s="176"/>
      <c r="G40" s="175" t="s">
        <v>41</v>
      </c>
      <c r="H40" s="164">
        <v>9</v>
      </c>
      <c r="I40" s="187">
        <f t="shared" ref="I40:L42" si="1">I41</f>
        <v>9200</v>
      </c>
      <c r="J40" s="182">
        <f t="shared" si="1"/>
        <v>1500</v>
      </c>
      <c r="K40" s="187">
        <f t="shared" si="1"/>
        <v>1500</v>
      </c>
      <c r="L40" s="182">
        <f t="shared" si="1"/>
        <v>1500</v>
      </c>
    </row>
    <row r="41" spans="1:12">
      <c r="A41" s="179">
        <v>2</v>
      </c>
      <c r="B41" s="178">
        <v>1</v>
      </c>
      <c r="C41" s="177">
        <v>2</v>
      </c>
      <c r="D41" s="175">
        <v>1</v>
      </c>
      <c r="E41" s="178"/>
      <c r="F41" s="176"/>
      <c r="G41" s="175" t="s">
        <v>41</v>
      </c>
      <c r="H41" s="164">
        <v>10</v>
      </c>
      <c r="I41" s="187">
        <f t="shared" si="1"/>
        <v>9200</v>
      </c>
      <c r="J41" s="182">
        <f t="shared" si="1"/>
        <v>1500</v>
      </c>
      <c r="K41" s="182">
        <f t="shared" si="1"/>
        <v>1500</v>
      </c>
      <c r="L41" s="182">
        <f t="shared" si="1"/>
        <v>1500</v>
      </c>
    </row>
    <row r="42" spans="1:12">
      <c r="A42" s="179">
        <v>2</v>
      </c>
      <c r="B42" s="178">
        <v>1</v>
      </c>
      <c r="C42" s="177">
        <v>2</v>
      </c>
      <c r="D42" s="175">
        <v>1</v>
      </c>
      <c r="E42" s="178">
        <v>1</v>
      </c>
      <c r="F42" s="176"/>
      <c r="G42" s="175" t="s">
        <v>41</v>
      </c>
      <c r="H42" s="164">
        <v>11</v>
      </c>
      <c r="I42" s="182">
        <f t="shared" si="1"/>
        <v>9200</v>
      </c>
      <c r="J42" s="182">
        <f t="shared" si="1"/>
        <v>1500</v>
      </c>
      <c r="K42" s="182">
        <f t="shared" si="1"/>
        <v>1500</v>
      </c>
      <c r="L42" s="182">
        <f t="shared" si="1"/>
        <v>1500</v>
      </c>
    </row>
    <row r="43" spans="1:12">
      <c r="A43" s="179">
        <v>2</v>
      </c>
      <c r="B43" s="178">
        <v>1</v>
      </c>
      <c r="C43" s="177">
        <v>2</v>
      </c>
      <c r="D43" s="175">
        <v>1</v>
      </c>
      <c r="E43" s="178">
        <v>1</v>
      </c>
      <c r="F43" s="176">
        <v>1</v>
      </c>
      <c r="G43" s="175" t="s">
        <v>41</v>
      </c>
      <c r="H43" s="164">
        <v>12</v>
      </c>
      <c r="I43" s="174">
        <v>9200</v>
      </c>
      <c r="J43" s="211">
        <v>1500</v>
      </c>
      <c r="K43" s="211">
        <v>1500</v>
      </c>
      <c r="L43" s="211">
        <v>1500</v>
      </c>
    </row>
    <row r="44" spans="1:12">
      <c r="A44" s="217">
        <v>2</v>
      </c>
      <c r="B44" s="238">
        <v>2</v>
      </c>
      <c r="C44" s="194"/>
      <c r="D44" s="220"/>
      <c r="E44" s="195"/>
      <c r="F44" s="193"/>
      <c r="G44" s="244" t="s">
        <v>42</v>
      </c>
      <c r="H44" s="164">
        <v>13</v>
      </c>
      <c r="I44" s="192">
        <f t="shared" ref="I44:L46" si="2">I45</f>
        <v>113400</v>
      </c>
      <c r="J44" s="190">
        <f t="shared" si="2"/>
        <v>37700</v>
      </c>
      <c r="K44" s="192">
        <f t="shared" si="2"/>
        <v>27803.429999999997</v>
      </c>
      <c r="L44" s="192">
        <f t="shared" si="2"/>
        <v>27803.429999999997</v>
      </c>
    </row>
    <row r="45" spans="1:12">
      <c r="A45" s="179">
        <v>2</v>
      </c>
      <c r="B45" s="178">
        <v>2</v>
      </c>
      <c r="C45" s="177">
        <v>1</v>
      </c>
      <c r="D45" s="175"/>
      <c r="E45" s="178"/>
      <c r="F45" s="176"/>
      <c r="G45" s="220" t="s">
        <v>42</v>
      </c>
      <c r="H45" s="164">
        <v>14</v>
      </c>
      <c r="I45" s="182">
        <f t="shared" si="2"/>
        <v>113400</v>
      </c>
      <c r="J45" s="187">
        <f t="shared" si="2"/>
        <v>37700</v>
      </c>
      <c r="K45" s="182">
        <f t="shared" si="2"/>
        <v>27803.429999999997</v>
      </c>
      <c r="L45" s="187">
        <f t="shared" si="2"/>
        <v>27803.429999999997</v>
      </c>
    </row>
    <row r="46" spans="1:12">
      <c r="A46" s="179">
        <v>2</v>
      </c>
      <c r="B46" s="178">
        <v>2</v>
      </c>
      <c r="C46" s="177">
        <v>1</v>
      </c>
      <c r="D46" s="175">
        <v>1</v>
      </c>
      <c r="E46" s="178"/>
      <c r="F46" s="176"/>
      <c r="G46" s="220" t="s">
        <v>42</v>
      </c>
      <c r="H46" s="164">
        <v>15</v>
      </c>
      <c r="I46" s="182">
        <f t="shared" si="2"/>
        <v>113400</v>
      </c>
      <c r="J46" s="187">
        <f t="shared" si="2"/>
        <v>37700</v>
      </c>
      <c r="K46" s="226">
        <f t="shared" si="2"/>
        <v>27803.429999999997</v>
      </c>
      <c r="L46" s="226">
        <f t="shared" si="2"/>
        <v>27803.429999999997</v>
      </c>
    </row>
    <row r="47" spans="1:12">
      <c r="A47" s="186">
        <v>2</v>
      </c>
      <c r="B47" s="185">
        <v>2</v>
      </c>
      <c r="C47" s="184">
        <v>1</v>
      </c>
      <c r="D47" s="189">
        <v>1</v>
      </c>
      <c r="E47" s="185">
        <v>1</v>
      </c>
      <c r="F47" s="183"/>
      <c r="G47" s="220" t="s">
        <v>42</v>
      </c>
      <c r="H47" s="164">
        <v>16</v>
      </c>
      <c r="I47" s="202">
        <f>SUM(I48:I62)</f>
        <v>113400</v>
      </c>
      <c r="J47" s="202">
        <f>SUM(J48:J62)</f>
        <v>37700</v>
      </c>
      <c r="K47" s="200">
        <f>SUM(K48:K62)</f>
        <v>27803.429999999997</v>
      </c>
      <c r="L47" s="200">
        <f>SUM(L48:L62)</f>
        <v>27803.429999999997</v>
      </c>
    </row>
    <row r="48" spans="1:12" hidden="1">
      <c r="A48" s="179">
        <v>2</v>
      </c>
      <c r="B48" s="178">
        <v>2</v>
      </c>
      <c r="C48" s="177">
        <v>1</v>
      </c>
      <c r="D48" s="175">
        <v>1</v>
      </c>
      <c r="E48" s="178">
        <v>1</v>
      </c>
      <c r="F48" s="257">
        <v>1</v>
      </c>
      <c r="G48" s="175" t="s">
        <v>43</v>
      </c>
      <c r="H48" s="164">
        <v>17</v>
      </c>
      <c r="I48" s="211">
        <v>0</v>
      </c>
      <c r="J48" s="211">
        <v>0</v>
      </c>
      <c r="K48" s="211">
        <v>0</v>
      </c>
      <c r="L48" s="211">
        <v>0</v>
      </c>
    </row>
    <row r="49" spans="1:12" ht="25.5" customHeight="1">
      <c r="A49" s="179">
        <v>2</v>
      </c>
      <c r="B49" s="178">
        <v>2</v>
      </c>
      <c r="C49" s="177">
        <v>1</v>
      </c>
      <c r="D49" s="175">
        <v>1</v>
      </c>
      <c r="E49" s="178">
        <v>1</v>
      </c>
      <c r="F49" s="176">
        <v>2</v>
      </c>
      <c r="G49" s="175" t="s">
        <v>44</v>
      </c>
      <c r="H49" s="164">
        <v>18</v>
      </c>
      <c r="I49" s="211">
        <v>1500</v>
      </c>
      <c r="J49" s="211">
        <v>300</v>
      </c>
      <c r="K49" s="211">
        <v>9.8000000000000007</v>
      </c>
      <c r="L49" s="211">
        <v>9.8000000000000007</v>
      </c>
    </row>
    <row r="50" spans="1:12" ht="25.5" customHeight="1">
      <c r="A50" s="179">
        <v>2</v>
      </c>
      <c r="B50" s="178">
        <v>2</v>
      </c>
      <c r="C50" s="177">
        <v>1</v>
      </c>
      <c r="D50" s="175">
        <v>1</v>
      </c>
      <c r="E50" s="178">
        <v>1</v>
      </c>
      <c r="F50" s="176">
        <v>5</v>
      </c>
      <c r="G50" s="175" t="s">
        <v>45</v>
      </c>
      <c r="H50" s="164">
        <v>19</v>
      </c>
      <c r="I50" s="211">
        <v>3400</v>
      </c>
      <c r="J50" s="211">
        <v>900</v>
      </c>
      <c r="K50" s="211">
        <v>306.56</v>
      </c>
      <c r="L50" s="211">
        <v>306.56</v>
      </c>
    </row>
    <row r="51" spans="1:12" ht="25.5" customHeight="1">
      <c r="A51" s="179">
        <v>2</v>
      </c>
      <c r="B51" s="178">
        <v>2</v>
      </c>
      <c r="C51" s="177">
        <v>1</v>
      </c>
      <c r="D51" s="175">
        <v>1</v>
      </c>
      <c r="E51" s="178">
        <v>1</v>
      </c>
      <c r="F51" s="176">
        <v>6</v>
      </c>
      <c r="G51" s="175" t="s">
        <v>46</v>
      </c>
      <c r="H51" s="164">
        <v>20</v>
      </c>
      <c r="I51" s="211">
        <v>7700</v>
      </c>
      <c r="J51" s="211">
        <v>2500</v>
      </c>
      <c r="K51" s="211">
        <v>1504.71</v>
      </c>
      <c r="L51" s="211">
        <v>1504.71</v>
      </c>
    </row>
    <row r="52" spans="1:12" ht="25.5" hidden="1" customHeight="1">
      <c r="A52" s="196">
        <v>2</v>
      </c>
      <c r="B52" s="195">
        <v>2</v>
      </c>
      <c r="C52" s="194">
        <v>1</v>
      </c>
      <c r="D52" s="220">
        <v>1</v>
      </c>
      <c r="E52" s="195">
        <v>1</v>
      </c>
      <c r="F52" s="193">
        <v>7</v>
      </c>
      <c r="G52" s="220" t="s">
        <v>47</v>
      </c>
      <c r="H52" s="164">
        <v>21</v>
      </c>
      <c r="I52" s="211">
        <v>0</v>
      </c>
      <c r="J52" s="211">
        <v>0</v>
      </c>
      <c r="K52" s="211">
        <v>0</v>
      </c>
      <c r="L52" s="211">
        <v>0</v>
      </c>
    </row>
    <row r="53" spans="1:12">
      <c r="A53" s="179">
        <v>2</v>
      </c>
      <c r="B53" s="178">
        <v>2</v>
      </c>
      <c r="C53" s="177">
        <v>1</v>
      </c>
      <c r="D53" s="175">
        <v>1</v>
      </c>
      <c r="E53" s="178">
        <v>1</v>
      </c>
      <c r="F53" s="176">
        <v>11</v>
      </c>
      <c r="G53" s="175" t="s">
        <v>48</v>
      </c>
      <c r="H53" s="164">
        <v>22</v>
      </c>
      <c r="I53" s="174">
        <v>400</v>
      </c>
      <c r="J53" s="211">
        <v>100</v>
      </c>
      <c r="K53" s="211">
        <v>73.349999999999994</v>
      </c>
      <c r="L53" s="211">
        <v>73.349999999999994</v>
      </c>
    </row>
    <row r="54" spans="1:12" ht="25.5" hidden="1" customHeight="1">
      <c r="A54" s="186">
        <v>2</v>
      </c>
      <c r="B54" s="204">
        <v>2</v>
      </c>
      <c r="C54" s="210">
        <v>1</v>
      </c>
      <c r="D54" s="210">
        <v>1</v>
      </c>
      <c r="E54" s="210">
        <v>1</v>
      </c>
      <c r="F54" s="203">
        <v>12</v>
      </c>
      <c r="G54" s="199" t="s">
        <v>49</v>
      </c>
      <c r="H54" s="164">
        <v>23</v>
      </c>
      <c r="I54" s="205">
        <v>0</v>
      </c>
      <c r="J54" s="211">
        <v>0</v>
      </c>
      <c r="K54" s="211">
        <v>0</v>
      </c>
      <c r="L54" s="211">
        <v>0</v>
      </c>
    </row>
    <row r="55" spans="1:12" ht="25.5" hidden="1" customHeight="1">
      <c r="A55" s="179">
        <v>2</v>
      </c>
      <c r="B55" s="178">
        <v>2</v>
      </c>
      <c r="C55" s="177">
        <v>1</v>
      </c>
      <c r="D55" s="177">
        <v>1</v>
      </c>
      <c r="E55" s="177">
        <v>1</v>
      </c>
      <c r="F55" s="176">
        <v>14</v>
      </c>
      <c r="G55" s="256" t="s">
        <v>50</v>
      </c>
      <c r="H55" s="164">
        <v>24</v>
      </c>
      <c r="I55" s="174">
        <v>0</v>
      </c>
      <c r="J55" s="174">
        <v>0</v>
      </c>
      <c r="K55" s="174">
        <v>0</v>
      </c>
      <c r="L55" s="174">
        <v>0</v>
      </c>
    </row>
    <row r="56" spans="1:12" ht="25.5" customHeight="1">
      <c r="A56" s="179">
        <v>2</v>
      </c>
      <c r="B56" s="178">
        <v>2</v>
      </c>
      <c r="C56" s="177">
        <v>1</v>
      </c>
      <c r="D56" s="177">
        <v>1</v>
      </c>
      <c r="E56" s="177">
        <v>1</v>
      </c>
      <c r="F56" s="176">
        <v>15</v>
      </c>
      <c r="G56" s="175" t="s">
        <v>51</v>
      </c>
      <c r="H56" s="164">
        <v>25</v>
      </c>
      <c r="I56" s="174">
        <v>8500</v>
      </c>
      <c r="J56" s="211">
        <v>2000</v>
      </c>
      <c r="K56" s="211">
        <v>592.41999999999996</v>
      </c>
      <c r="L56" s="211">
        <v>592.41999999999996</v>
      </c>
    </row>
    <row r="57" spans="1:12">
      <c r="A57" s="179">
        <v>2</v>
      </c>
      <c r="B57" s="178">
        <v>2</v>
      </c>
      <c r="C57" s="177">
        <v>1</v>
      </c>
      <c r="D57" s="177">
        <v>1</v>
      </c>
      <c r="E57" s="177">
        <v>1</v>
      </c>
      <c r="F57" s="176">
        <v>16</v>
      </c>
      <c r="G57" s="175" t="s">
        <v>52</v>
      </c>
      <c r="H57" s="164">
        <v>26</v>
      </c>
      <c r="I57" s="174">
        <v>1600</v>
      </c>
      <c r="J57" s="211">
        <v>700</v>
      </c>
      <c r="K57" s="211">
        <v>700</v>
      </c>
      <c r="L57" s="211">
        <v>700</v>
      </c>
    </row>
    <row r="58" spans="1:12" ht="25.5" hidden="1" customHeight="1">
      <c r="A58" s="179">
        <v>2</v>
      </c>
      <c r="B58" s="178">
        <v>2</v>
      </c>
      <c r="C58" s="177">
        <v>1</v>
      </c>
      <c r="D58" s="177">
        <v>1</v>
      </c>
      <c r="E58" s="177">
        <v>1</v>
      </c>
      <c r="F58" s="176">
        <v>17</v>
      </c>
      <c r="G58" s="175" t="s">
        <v>53</v>
      </c>
      <c r="H58" s="164">
        <v>27</v>
      </c>
      <c r="I58" s="174">
        <v>0</v>
      </c>
      <c r="J58" s="174">
        <v>0</v>
      </c>
      <c r="K58" s="174">
        <v>0</v>
      </c>
      <c r="L58" s="174">
        <v>0</v>
      </c>
    </row>
    <row r="59" spans="1:12">
      <c r="A59" s="179">
        <v>2</v>
      </c>
      <c r="B59" s="178">
        <v>2</v>
      </c>
      <c r="C59" s="177">
        <v>1</v>
      </c>
      <c r="D59" s="177">
        <v>1</v>
      </c>
      <c r="E59" s="177">
        <v>1</v>
      </c>
      <c r="F59" s="176">
        <v>20</v>
      </c>
      <c r="G59" s="175" t="s">
        <v>54</v>
      </c>
      <c r="H59" s="164">
        <v>28</v>
      </c>
      <c r="I59" s="174">
        <v>61600</v>
      </c>
      <c r="J59" s="211">
        <v>25400</v>
      </c>
      <c r="K59" s="211">
        <v>20462.8</v>
      </c>
      <c r="L59" s="211">
        <v>20462.8</v>
      </c>
    </row>
    <row r="60" spans="1:12" ht="25.5" customHeight="1">
      <c r="A60" s="179">
        <v>2</v>
      </c>
      <c r="B60" s="178">
        <v>2</v>
      </c>
      <c r="C60" s="177">
        <v>1</v>
      </c>
      <c r="D60" s="177">
        <v>1</v>
      </c>
      <c r="E60" s="177">
        <v>1</v>
      </c>
      <c r="F60" s="176">
        <v>21</v>
      </c>
      <c r="G60" s="175" t="s">
        <v>55</v>
      </c>
      <c r="H60" s="164">
        <v>29</v>
      </c>
      <c r="I60" s="174">
        <v>6300</v>
      </c>
      <c r="J60" s="211">
        <v>1600</v>
      </c>
      <c r="K60" s="211">
        <v>87.6</v>
      </c>
      <c r="L60" s="211">
        <v>87.6</v>
      </c>
    </row>
    <row r="61" spans="1:12">
      <c r="A61" s="179">
        <v>2</v>
      </c>
      <c r="B61" s="178">
        <v>2</v>
      </c>
      <c r="C61" s="177">
        <v>1</v>
      </c>
      <c r="D61" s="177">
        <v>1</v>
      </c>
      <c r="E61" s="177">
        <v>1</v>
      </c>
      <c r="F61" s="176">
        <v>22</v>
      </c>
      <c r="G61" s="175" t="s">
        <v>56</v>
      </c>
      <c r="H61" s="164">
        <v>30</v>
      </c>
      <c r="I61" s="174">
        <v>800</v>
      </c>
      <c r="J61" s="211">
        <v>200</v>
      </c>
      <c r="K61" s="211">
        <v>75</v>
      </c>
      <c r="L61" s="211">
        <v>75</v>
      </c>
    </row>
    <row r="62" spans="1:12">
      <c r="A62" s="179">
        <v>2</v>
      </c>
      <c r="B62" s="178">
        <v>2</v>
      </c>
      <c r="C62" s="177">
        <v>1</v>
      </c>
      <c r="D62" s="177">
        <v>1</v>
      </c>
      <c r="E62" s="177">
        <v>1</v>
      </c>
      <c r="F62" s="176">
        <v>30</v>
      </c>
      <c r="G62" s="175" t="s">
        <v>57</v>
      </c>
      <c r="H62" s="164">
        <v>31</v>
      </c>
      <c r="I62" s="174">
        <v>21600</v>
      </c>
      <c r="J62" s="211">
        <v>4000</v>
      </c>
      <c r="K62" s="211">
        <v>3991.19</v>
      </c>
      <c r="L62" s="211">
        <v>3991.19</v>
      </c>
    </row>
    <row r="63" spans="1:12" hidden="1">
      <c r="A63" s="255">
        <v>2</v>
      </c>
      <c r="B63" s="254">
        <v>3</v>
      </c>
      <c r="C63" s="237"/>
      <c r="D63" s="194"/>
      <c r="E63" s="194"/>
      <c r="F63" s="193"/>
      <c r="G63" s="235" t="s">
        <v>58</v>
      </c>
      <c r="H63" s="164">
        <v>32</v>
      </c>
      <c r="I63" s="192">
        <f>I64+I80</f>
        <v>0</v>
      </c>
      <c r="J63" s="192">
        <f>J64+J80</f>
        <v>0</v>
      </c>
      <c r="K63" s="192">
        <f>K64+K80</f>
        <v>0</v>
      </c>
      <c r="L63" s="192">
        <f>L64+L80</f>
        <v>0</v>
      </c>
    </row>
    <row r="64" spans="1:12" hidden="1">
      <c r="A64" s="179">
        <v>2</v>
      </c>
      <c r="B64" s="178">
        <v>3</v>
      </c>
      <c r="C64" s="177">
        <v>1</v>
      </c>
      <c r="D64" s="177"/>
      <c r="E64" s="177"/>
      <c r="F64" s="176"/>
      <c r="G64" s="175" t="s">
        <v>59</v>
      </c>
      <c r="H64" s="164">
        <v>33</v>
      </c>
      <c r="I64" s="182">
        <f>SUM(I65+I70+I75)</f>
        <v>0</v>
      </c>
      <c r="J64" s="188">
        <f>SUM(J65+J70+J75)</f>
        <v>0</v>
      </c>
      <c r="K64" s="187">
        <f>SUM(K65+K70+K75)</f>
        <v>0</v>
      </c>
      <c r="L64" s="182">
        <f>SUM(L65+L70+L75)</f>
        <v>0</v>
      </c>
    </row>
    <row r="65" spans="1:15" hidden="1">
      <c r="A65" s="179">
        <v>2</v>
      </c>
      <c r="B65" s="178">
        <v>3</v>
      </c>
      <c r="C65" s="177">
        <v>1</v>
      </c>
      <c r="D65" s="177">
        <v>1</v>
      </c>
      <c r="E65" s="177"/>
      <c r="F65" s="176"/>
      <c r="G65" s="175" t="s">
        <v>60</v>
      </c>
      <c r="H65" s="164">
        <v>34</v>
      </c>
      <c r="I65" s="182">
        <f>I66</f>
        <v>0</v>
      </c>
      <c r="J65" s="188">
        <f>J66</f>
        <v>0</v>
      </c>
      <c r="K65" s="187">
        <f>K66</f>
        <v>0</v>
      </c>
      <c r="L65" s="182">
        <f>L66</f>
        <v>0</v>
      </c>
    </row>
    <row r="66" spans="1:15" hidden="1">
      <c r="A66" s="179">
        <v>2</v>
      </c>
      <c r="B66" s="178">
        <v>3</v>
      </c>
      <c r="C66" s="177">
        <v>1</v>
      </c>
      <c r="D66" s="177">
        <v>1</v>
      </c>
      <c r="E66" s="177">
        <v>1</v>
      </c>
      <c r="F66" s="176"/>
      <c r="G66" s="175" t="s">
        <v>60</v>
      </c>
      <c r="H66" s="164">
        <v>35</v>
      </c>
      <c r="I66" s="182">
        <f>SUM(I67:I69)</f>
        <v>0</v>
      </c>
      <c r="J66" s="188">
        <f>SUM(J67:J69)</f>
        <v>0</v>
      </c>
      <c r="K66" s="187">
        <f>SUM(K67:K69)</f>
        <v>0</v>
      </c>
      <c r="L66" s="182">
        <f>SUM(L67:L69)</f>
        <v>0</v>
      </c>
    </row>
    <row r="67" spans="1:15" ht="25.5" hidden="1" customHeight="1">
      <c r="A67" s="179">
        <v>2</v>
      </c>
      <c r="B67" s="178">
        <v>3</v>
      </c>
      <c r="C67" s="177">
        <v>1</v>
      </c>
      <c r="D67" s="177">
        <v>1</v>
      </c>
      <c r="E67" s="177">
        <v>1</v>
      </c>
      <c r="F67" s="176">
        <v>1</v>
      </c>
      <c r="G67" s="175" t="s">
        <v>61</v>
      </c>
      <c r="H67" s="164">
        <v>36</v>
      </c>
      <c r="I67" s="174">
        <v>0</v>
      </c>
      <c r="J67" s="174">
        <v>0</v>
      </c>
      <c r="K67" s="174">
        <v>0</v>
      </c>
      <c r="L67" s="174">
        <v>0</v>
      </c>
      <c r="M67" s="253"/>
      <c r="N67" s="253"/>
      <c r="O67" s="253"/>
    </row>
    <row r="68" spans="1:15" ht="25.5" hidden="1" customHeight="1">
      <c r="A68" s="179">
        <v>2</v>
      </c>
      <c r="B68" s="195">
        <v>3</v>
      </c>
      <c r="C68" s="194">
        <v>1</v>
      </c>
      <c r="D68" s="194">
        <v>1</v>
      </c>
      <c r="E68" s="194">
        <v>1</v>
      </c>
      <c r="F68" s="193">
        <v>2</v>
      </c>
      <c r="G68" s="220" t="s">
        <v>62</v>
      </c>
      <c r="H68" s="164">
        <v>37</v>
      </c>
      <c r="I68" s="229">
        <v>0</v>
      </c>
      <c r="J68" s="229">
        <v>0</v>
      </c>
      <c r="K68" s="229">
        <v>0</v>
      </c>
      <c r="L68" s="229">
        <v>0</v>
      </c>
    </row>
    <row r="69" spans="1:15" hidden="1">
      <c r="A69" s="178">
        <v>2</v>
      </c>
      <c r="B69" s="177">
        <v>3</v>
      </c>
      <c r="C69" s="177">
        <v>1</v>
      </c>
      <c r="D69" s="177">
        <v>1</v>
      </c>
      <c r="E69" s="177">
        <v>1</v>
      </c>
      <c r="F69" s="176">
        <v>3</v>
      </c>
      <c r="G69" s="175" t="s">
        <v>63</v>
      </c>
      <c r="H69" s="164">
        <v>38</v>
      </c>
      <c r="I69" s="174">
        <v>0</v>
      </c>
      <c r="J69" s="174">
        <v>0</v>
      </c>
      <c r="K69" s="174">
        <v>0</v>
      </c>
      <c r="L69" s="174">
        <v>0</v>
      </c>
    </row>
    <row r="70" spans="1:15" ht="25.5" hidden="1" customHeight="1">
      <c r="A70" s="195">
        <v>2</v>
      </c>
      <c r="B70" s="194">
        <v>3</v>
      </c>
      <c r="C70" s="194">
        <v>1</v>
      </c>
      <c r="D70" s="194">
        <v>2</v>
      </c>
      <c r="E70" s="194"/>
      <c r="F70" s="193"/>
      <c r="G70" s="220" t="s">
        <v>64</v>
      </c>
      <c r="H70" s="164">
        <v>39</v>
      </c>
      <c r="I70" s="192">
        <f>I71</f>
        <v>0</v>
      </c>
      <c r="J70" s="191">
        <f>J71</f>
        <v>0</v>
      </c>
      <c r="K70" s="190">
        <f>K71</f>
        <v>0</v>
      </c>
      <c r="L70" s="190">
        <f>L71</f>
        <v>0</v>
      </c>
    </row>
    <row r="71" spans="1:15" ht="25.5" hidden="1" customHeight="1">
      <c r="A71" s="185">
        <v>2</v>
      </c>
      <c r="B71" s="184">
        <v>3</v>
      </c>
      <c r="C71" s="184">
        <v>1</v>
      </c>
      <c r="D71" s="184">
        <v>2</v>
      </c>
      <c r="E71" s="184">
        <v>1</v>
      </c>
      <c r="F71" s="183"/>
      <c r="G71" s="220" t="s">
        <v>64</v>
      </c>
      <c r="H71" s="164">
        <v>40</v>
      </c>
      <c r="I71" s="226">
        <f>SUM(I72:I74)</f>
        <v>0</v>
      </c>
      <c r="J71" s="228">
        <f>SUM(J72:J74)</f>
        <v>0</v>
      </c>
      <c r="K71" s="227">
        <f>SUM(K72:K74)</f>
        <v>0</v>
      </c>
      <c r="L71" s="187">
        <f>SUM(L72:L74)</f>
        <v>0</v>
      </c>
    </row>
    <row r="72" spans="1:15" ht="25.5" hidden="1" customHeight="1">
      <c r="A72" s="178">
        <v>2</v>
      </c>
      <c r="B72" s="177">
        <v>3</v>
      </c>
      <c r="C72" s="177">
        <v>1</v>
      </c>
      <c r="D72" s="177">
        <v>2</v>
      </c>
      <c r="E72" s="177">
        <v>1</v>
      </c>
      <c r="F72" s="176">
        <v>1</v>
      </c>
      <c r="G72" s="179" t="s">
        <v>61</v>
      </c>
      <c r="H72" s="164">
        <v>41</v>
      </c>
      <c r="I72" s="174">
        <v>0</v>
      </c>
      <c r="J72" s="174">
        <v>0</v>
      </c>
      <c r="K72" s="174">
        <v>0</v>
      </c>
      <c r="L72" s="174">
        <v>0</v>
      </c>
      <c r="M72" s="253"/>
      <c r="N72" s="253"/>
      <c r="O72" s="253"/>
    </row>
    <row r="73" spans="1:15" ht="25.5" hidden="1" customHeight="1">
      <c r="A73" s="178">
        <v>2</v>
      </c>
      <c r="B73" s="177">
        <v>3</v>
      </c>
      <c r="C73" s="177">
        <v>1</v>
      </c>
      <c r="D73" s="177">
        <v>2</v>
      </c>
      <c r="E73" s="177">
        <v>1</v>
      </c>
      <c r="F73" s="176">
        <v>2</v>
      </c>
      <c r="G73" s="179" t="s">
        <v>62</v>
      </c>
      <c r="H73" s="164">
        <v>42</v>
      </c>
      <c r="I73" s="174">
        <v>0</v>
      </c>
      <c r="J73" s="174">
        <v>0</v>
      </c>
      <c r="K73" s="174">
        <v>0</v>
      </c>
      <c r="L73" s="174">
        <v>0</v>
      </c>
    </row>
    <row r="74" spans="1:15" hidden="1">
      <c r="A74" s="178">
        <v>2</v>
      </c>
      <c r="B74" s="177">
        <v>3</v>
      </c>
      <c r="C74" s="177">
        <v>1</v>
      </c>
      <c r="D74" s="177">
        <v>2</v>
      </c>
      <c r="E74" s="177">
        <v>1</v>
      </c>
      <c r="F74" s="176">
        <v>3</v>
      </c>
      <c r="G74" s="179" t="s">
        <v>63</v>
      </c>
      <c r="H74" s="164">
        <v>43</v>
      </c>
      <c r="I74" s="174">
        <v>0</v>
      </c>
      <c r="J74" s="174">
        <v>0</v>
      </c>
      <c r="K74" s="174">
        <v>0</v>
      </c>
      <c r="L74" s="174">
        <v>0</v>
      </c>
    </row>
    <row r="75" spans="1:15" ht="25.5" hidden="1" customHeight="1">
      <c r="A75" s="178">
        <v>2</v>
      </c>
      <c r="B75" s="177">
        <v>3</v>
      </c>
      <c r="C75" s="177">
        <v>1</v>
      </c>
      <c r="D75" s="177">
        <v>3</v>
      </c>
      <c r="E75" s="177"/>
      <c r="F75" s="176"/>
      <c r="G75" s="179" t="s">
        <v>236</v>
      </c>
      <c r="H75" s="164">
        <v>44</v>
      </c>
      <c r="I75" s="182">
        <f>I76</f>
        <v>0</v>
      </c>
      <c r="J75" s="188">
        <f>J76</f>
        <v>0</v>
      </c>
      <c r="K75" s="187">
        <f>K76</f>
        <v>0</v>
      </c>
      <c r="L75" s="187">
        <f>L76</f>
        <v>0</v>
      </c>
    </row>
    <row r="76" spans="1:15" ht="25.5" hidden="1" customHeight="1">
      <c r="A76" s="178">
        <v>2</v>
      </c>
      <c r="B76" s="177">
        <v>3</v>
      </c>
      <c r="C76" s="177">
        <v>1</v>
      </c>
      <c r="D76" s="177">
        <v>3</v>
      </c>
      <c r="E76" s="177">
        <v>1</v>
      </c>
      <c r="F76" s="176"/>
      <c r="G76" s="179" t="s">
        <v>235</v>
      </c>
      <c r="H76" s="164">
        <v>45</v>
      </c>
      <c r="I76" s="182">
        <f>SUM(I77:I79)</f>
        <v>0</v>
      </c>
      <c r="J76" s="188">
        <f>SUM(J77:J79)</f>
        <v>0</v>
      </c>
      <c r="K76" s="187">
        <f>SUM(K77:K79)</f>
        <v>0</v>
      </c>
      <c r="L76" s="187">
        <f>SUM(L77:L79)</f>
        <v>0</v>
      </c>
    </row>
    <row r="77" spans="1:15" hidden="1">
      <c r="A77" s="195">
        <v>2</v>
      </c>
      <c r="B77" s="194">
        <v>3</v>
      </c>
      <c r="C77" s="194">
        <v>1</v>
      </c>
      <c r="D77" s="194">
        <v>3</v>
      </c>
      <c r="E77" s="194">
        <v>1</v>
      </c>
      <c r="F77" s="193">
        <v>1</v>
      </c>
      <c r="G77" s="196" t="s">
        <v>67</v>
      </c>
      <c r="H77" s="164">
        <v>46</v>
      </c>
      <c r="I77" s="229">
        <v>0</v>
      </c>
      <c r="J77" s="229">
        <v>0</v>
      </c>
      <c r="K77" s="229">
        <v>0</v>
      </c>
      <c r="L77" s="229">
        <v>0</v>
      </c>
    </row>
    <row r="78" spans="1:15" hidden="1">
      <c r="A78" s="178">
        <v>2</v>
      </c>
      <c r="B78" s="177">
        <v>3</v>
      </c>
      <c r="C78" s="177">
        <v>1</v>
      </c>
      <c r="D78" s="177">
        <v>3</v>
      </c>
      <c r="E78" s="177">
        <v>1</v>
      </c>
      <c r="F78" s="176">
        <v>2</v>
      </c>
      <c r="G78" s="179" t="s">
        <v>68</v>
      </c>
      <c r="H78" s="164">
        <v>47</v>
      </c>
      <c r="I78" s="174">
        <v>0</v>
      </c>
      <c r="J78" s="174">
        <v>0</v>
      </c>
      <c r="K78" s="174">
        <v>0</v>
      </c>
      <c r="L78" s="174">
        <v>0</v>
      </c>
    </row>
    <row r="79" spans="1:15" hidden="1">
      <c r="A79" s="195">
        <v>2</v>
      </c>
      <c r="B79" s="194">
        <v>3</v>
      </c>
      <c r="C79" s="194">
        <v>1</v>
      </c>
      <c r="D79" s="194">
        <v>3</v>
      </c>
      <c r="E79" s="194">
        <v>1</v>
      </c>
      <c r="F79" s="193">
        <v>3</v>
      </c>
      <c r="G79" s="196" t="s">
        <v>69</v>
      </c>
      <c r="H79" s="164">
        <v>48</v>
      </c>
      <c r="I79" s="229">
        <v>0</v>
      </c>
      <c r="J79" s="229">
        <v>0</v>
      </c>
      <c r="K79" s="229">
        <v>0</v>
      </c>
      <c r="L79" s="229">
        <v>0</v>
      </c>
    </row>
    <row r="80" spans="1:15" hidden="1">
      <c r="A80" s="195">
        <v>2</v>
      </c>
      <c r="B80" s="194">
        <v>3</v>
      </c>
      <c r="C80" s="194">
        <v>2</v>
      </c>
      <c r="D80" s="194"/>
      <c r="E80" s="194"/>
      <c r="F80" s="193"/>
      <c r="G80" s="196" t="s">
        <v>70</v>
      </c>
      <c r="H80" s="164">
        <v>49</v>
      </c>
      <c r="I80" s="182">
        <f t="shared" ref="I80:L81" si="3">I81</f>
        <v>0</v>
      </c>
      <c r="J80" s="182">
        <f t="shared" si="3"/>
        <v>0</v>
      </c>
      <c r="K80" s="182">
        <f t="shared" si="3"/>
        <v>0</v>
      </c>
      <c r="L80" s="182">
        <f t="shared" si="3"/>
        <v>0</v>
      </c>
    </row>
    <row r="81" spans="1:12" hidden="1">
      <c r="A81" s="195">
        <v>2</v>
      </c>
      <c r="B81" s="194">
        <v>3</v>
      </c>
      <c r="C81" s="194">
        <v>2</v>
      </c>
      <c r="D81" s="194">
        <v>1</v>
      </c>
      <c r="E81" s="194"/>
      <c r="F81" s="193"/>
      <c r="G81" s="196" t="s">
        <v>70</v>
      </c>
      <c r="H81" s="164">
        <v>50</v>
      </c>
      <c r="I81" s="182">
        <f t="shared" si="3"/>
        <v>0</v>
      </c>
      <c r="J81" s="182">
        <f t="shared" si="3"/>
        <v>0</v>
      </c>
      <c r="K81" s="182">
        <f t="shared" si="3"/>
        <v>0</v>
      </c>
      <c r="L81" s="182">
        <f t="shared" si="3"/>
        <v>0</v>
      </c>
    </row>
    <row r="82" spans="1:12" hidden="1">
      <c r="A82" s="195">
        <v>2</v>
      </c>
      <c r="B82" s="194">
        <v>3</v>
      </c>
      <c r="C82" s="194">
        <v>2</v>
      </c>
      <c r="D82" s="194">
        <v>1</v>
      </c>
      <c r="E82" s="194">
        <v>1</v>
      </c>
      <c r="F82" s="193"/>
      <c r="G82" s="196" t="s">
        <v>70</v>
      </c>
      <c r="H82" s="164">
        <v>51</v>
      </c>
      <c r="I82" s="182">
        <f>SUM(I83)</f>
        <v>0</v>
      </c>
      <c r="J82" s="182">
        <f>SUM(J83)</f>
        <v>0</v>
      </c>
      <c r="K82" s="182">
        <f>SUM(K83)</f>
        <v>0</v>
      </c>
      <c r="L82" s="182">
        <f>SUM(L83)</f>
        <v>0</v>
      </c>
    </row>
    <row r="83" spans="1:12" hidden="1">
      <c r="A83" s="195">
        <v>2</v>
      </c>
      <c r="B83" s="194">
        <v>3</v>
      </c>
      <c r="C83" s="194">
        <v>2</v>
      </c>
      <c r="D83" s="194">
        <v>1</v>
      </c>
      <c r="E83" s="194">
        <v>1</v>
      </c>
      <c r="F83" s="193">
        <v>1</v>
      </c>
      <c r="G83" s="196" t="s">
        <v>70</v>
      </c>
      <c r="H83" s="164">
        <v>52</v>
      </c>
      <c r="I83" s="174">
        <v>0</v>
      </c>
      <c r="J83" s="174">
        <v>0</v>
      </c>
      <c r="K83" s="174">
        <v>0</v>
      </c>
      <c r="L83" s="174">
        <v>0</v>
      </c>
    </row>
    <row r="84" spans="1:12" hidden="1">
      <c r="A84" s="216">
        <v>2</v>
      </c>
      <c r="B84" s="215">
        <v>4</v>
      </c>
      <c r="C84" s="215"/>
      <c r="D84" s="215"/>
      <c r="E84" s="215"/>
      <c r="F84" s="214"/>
      <c r="G84" s="239" t="s">
        <v>71</v>
      </c>
      <c r="H84" s="164">
        <v>53</v>
      </c>
      <c r="I84" s="182">
        <f t="shared" ref="I84:L86" si="4">I85</f>
        <v>0</v>
      </c>
      <c r="J84" s="188">
        <f t="shared" si="4"/>
        <v>0</v>
      </c>
      <c r="K84" s="187">
        <f t="shared" si="4"/>
        <v>0</v>
      </c>
      <c r="L84" s="187">
        <f t="shared" si="4"/>
        <v>0</v>
      </c>
    </row>
    <row r="85" spans="1:12" hidden="1">
      <c r="A85" s="178">
        <v>2</v>
      </c>
      <c r="B85" s="177">
        <v>4</v>
      </c>
      <c r="C85" s="177">
        <v>1</v>
      </c>
      <c r="D85" s="177"/>
      <c r="E85" s="177"/>
      <c r="F85" s="176"/>
      <c r="G85" s="179" t="s">
        <v>72</v>
      </c>
      <c r="H85" s="164">
        <v>54</v>
      </c>
      <c r="I85" s="182">
        <f t="shared" si="4"/>
        <v>0</v>
      </c>
      <c r="J85" s="188">
        <f t="shared" si="4"/>
        <v>0</v>
      </c>
      <c r="K85" s="187">
        <f t="shared" si="4"/>
        <v>0</v>
      </c>
      <c r="L85" s="187">
        <f t="shared" si="4"/>
        <v>0</v>
      </c>
    </row>
    <row r="86" spans="1:12" hidden="1">
      <c r="A86" s="178">
        <v>2</v>
      </c>
      <c r="B86" s="177">
        <v>4</v>
      </c>
      <c r="C86" s="177">
        <v>1</v>
      </c>
      <c r="D86" s="177">
        <v>1</v>
      </c>
      <c r="E86" s="177"/>
      <c r="F86" s="176"/>
      <c r="G86" s="179" t="s">
        <v>72</v>
      </c>
      <c r="H86" s="164">
        <v>55</v>
      </c>
      <c r="I86" s="182">
        <f t="shared" si="4"/>
        <v>0</v>
      </c>
      <c r="J86" s="188">
        <f t="shared" si="4"/>
        <v>0</v>
      </c>
      <c r="K86" s="187">
        <f t="shared" si="4"/>
        <v>0</v>
      </c>
      <c r="L86" s="187">
        <f t="shared" si="4"/>
        <v>0</v>
      </c>
    </row>
    <row r="87" spans="1:12" hidden="1">
      <c r="A87" s="178">
        <v>2</v>
      </c>
      <c r="B87" s="177">
        <v>4</v>
      </c>
      <c r="C87" s="177">
        <v>1</v>
      </c>
      <c r="D87" s="177">
        <v>1</v>
      </c>
      <c r="E87" s="177">
        <v>1</v>
      </c>
      <c r="F87" s="176"/>
      <c r="G87" s="179" t="s">
        <v>72</v>
      </c>
      <c r="H87" s="164">
        <v>56</v>
      </c>
      <c r="I87" s="182">
        <f>SUM(I88:I90)</f>
        <v>0</v>
      </c>
      <c r="J87" s="188">
        <f>SUM(J88:J90)</f>
        <v>0</v>
      </c>
      <c r="K87" s="187">
        <f>SUM(K88:K90)</f>
        <v>0</v>
      </c>
      <c r="L87" s="187">
        <f>SUM(L88:L90)</f>
        <v>0</v>
      </c>
    </row>
    <row r="88" spans="1:12" hidden="1">
      <c r="A88" s="178">
        <v>2</v>
      </c>
      <c r="B88" s="177">
        <v>4</v>
      </c>
      <c r="C88" s="177">
        <v>1</v>
      </c>
      <c r="D88" s="177">
        <v>1</v>
      </c>
      <c r="E88" s="177">
        <v>1</v>
      </c>
      <c r="F88" s="176">
        <v>1</v>
      </c>
      <c r="G88" s="179" t="s">
        <v>73</v>
      </c>
      <c r="H88" s="164">
        <v>57</v>
      </c>
      <c r="I88" s="174">
        <v>0</v>
      </c>
      <c r="J88" s="174">
        <v>0</v>
      </c>
      <c r="K88" s="174">
        <v>0</v>
      </c>
      <c r="L88" s="174">
        <v>0</v>
      </c>
    </row>
    <row r="89" spans="1:12" hidden="1">
      <c r="A89" s="178">
        <v>2</v>
      </c>
      <c r="B89" s="178">
        <v>4</v>
      </c>
      <c r="C89" s="178">
        <v>1</v>
      </c>
      <c r="D89" s="177">
        <v>1</v>
      </c>
      <c r="E89" s="177">
        <v>1</v>
      </c>
      <c r="F89" s="197">
        <v>2</v>
      </c>
      <c r="G89" s="175" t="s">
        <v>74</v>
      </c>
      <c r="H89" s="164">
        <v>58</v>
      </c>
      <c r="I89" s="174">
        <v>0</v>
      </c>
      <c r="J89" s="174">
        <v>0</v>
      </c>
      <c r="K89" s="174">
        <v>0</v>
      </c>
      <c r="L89" s="174">
        <v>0</v>
      </c>
    </row>
    <row r="90" spans="1:12" hidden="1">
      <c r="A90" s="178">
        <v>2</v>
      </c>
      <c r="B90" s="177">
        <v>4</v>
      </c>
      <c r="C90" s="178">
        <v>1</v>
      </c>
      <c r="D90" s="177">
        <v>1</v>
      </c>
      <c r="E90" s="177">
        <v>1</v>
      </c>
      <c r="F90" s="197">
        <v>3</v>
      </c>
      <c r="G90" s="175" t="s">
        <v>75</v>
      </c>
      <c r="H90" s="164">
        <v>59</v>
      </c>
      <c r="I90" s="174">
        <v>0</v>
      </c>
      <c r="J90" s="174">
        <v>0</v>
      </c>
      <c r="K90" s="174">
        <v>0</v>
      </c>
      <c r="L90" s="174">
        <v>0</v>
      </c>
    </row>
    <row r="91" spans="1:12" hidden="1">
      <c r="A91" s="216">
        <v>2</v>
      </c>
      <c r="B91" s="215">
        <v>5</v>
      </c>
      <c r="C91" s="216"/>
      <c r="D91" s="215"/>
      <c r="E91" s="215"/>
      <c r="F91" s="251"/>
      <c r="G91" s="213" t="s">
        <v>76</v>
      </c>
      <c r="H91" s="164">
        <v>60</v>
      </c>
      <c r="I91" s="182">
        <f>SUM(I92+I97+I102)</f>
        <v>0</v>
      </c>
      <c r="J91" s="188">
        <f>SUM(J92+J97+J102)</f>
        <v>0</v>
      </c>
      <c r="K91" s="187">
        <f>SUM(K92+K97+K102)</f>
        <v>0</v>
      </c>
      <c r="L91" s="187">
        <f>SUM(L92+L97+L102)</f>
        <v>0</v>
      </c>
    </row>
    <row r="92" spans="1:12" hidden="1">
      <c r="A92" s="195">
        <v>2</v>
      </c>
      <c r="B92" s="194">
        <v>5</v>
      </c>
      <c r="C92" s="195">
        <v>1</v>
      </c>
      <c r="D92" s="194"/>
      <c r="E92" s="194"/>
      <c r="F92" s="247"/>
      <c r="G92" s="220" t="s">
        <v>77</v>
      </c>
      <c r="H92" s="164">
        <v>61</v>
      </c>
      <c r="I92" s="192">
        <f t="shared" ref="I92:L93" si="5">I93</f>
        <v>0</v>
      </c>
      <c r="J92" s="191">
        <f t="shared" si="5"/>
        <v>0</v>
      </c>
      <c r="K92" s="190">
        <f t="shared" si="5"/>
        <v>0</v>
      </c>
      <c r="L92" s="190">
        <f t="shared" si="5"/>
        <v>0</v>
      </c>
    </row>
    <row r="93" spans="1:12" hidden="1">
      <c r="A93" s="178">
        <v>2</v>
      </c>
      <c r="B93" s="177">
        <v>5</v>
      </c>
      <c r="C93" s="178">
        <v>1</v>
      </c>
      <c r="D93" s="177">
        <v>1</v>
      </c>
      <c r="E93" s="177"/>
      <c r="F93" s="197"/>
      <c r="G93" s="175" t="s">
        <v>77</v>
      </c>
      <c r="H93" s="164">
        <v>62</v>
      </c>
      <c r="I93" s="182">
        <f t="shared" si="5"/>
        <v>0</v>
      </c>
      <c r="J93" s="188">
        <f t="shared" si="5"/>
        <v>0</v>
      </c>
      <c r="K93" s="187">
        <f t="shared" si="5"/>
        <v>0</v>
      </c>
      <c r="L93" s="187">
        <f t="shared" si="5"/>
        <v>0</v>
      </c>
    </row>
    <row r="94" spans="1:12" hidden="1">
      <c r="A94" s="178">
        <v>2</v>
      </c>
      <c r="B94" s="177">
        <v>5</v>
      </c>
      <c r="C94" s="178">
        <v>1</v>
      </c>
      <c r="D94" s="177">
        <v>1</v>
      </c>
      <c r="E94" s="177">
        <v>1</v>
      </c>
      <c r="F94" s="197"/>
      <c r="G94" s="175" t="s">
        <v>77</v>
      </c>
      <c r="H94" s="164">
        <v>63</v>
      </c>
      <c r="I94" s="182">
        <f>SUM(I95:I96)</f>
        <v>0</v>
      </c>
      <c r="J94" s="188">
        <f>SUM(J95:J96)</f>
        <v>0</v>
      </c>
      <c r="K94" s="187">
        <f>SUM(K95:K96)</f>
        <v>0</v>
      </c>
      <c r="L94" s="187">
        <f>SUM(L95:L96)</f>
        <v>0</v>
      </c>
    </row>
    <row r="95" spans="1:12" ht="25.5" hidden="1" customHeight="1">
      <c r="A95" s="178">
        <v>2</v>
      </c>
      <c r="B95" s="177">
        <v>5</v>
      </c>
      <c r="C95" s="178">
        <v>1</v>
      </c>
      <c r="D95" s="177">
        <v>1</v>
      </c>
      <c r="E95" s="177">
        <v>1</v>
      </c>
      <c r="F95" s="197">
        <v>1</v>
      </c>
      <c r="G95" s="175" t="s">
        <v>78</v>
      </c>
      <c r="H95" s="164">
        <v>64</v>
      </c>
      <c r="I95" s="174">
        <v>0</v>
      </c>
      <c r="J95" s="174">
        <v>0</v>
      </c>
      <c r="K95" s="174">
        <v>0</v>
      </c>
      <c r="L95" s="174">
        <v>0</v>
      </c>
    </row>
    <row r="96" spans="1:12" ht="25.5" hidden="1" customHeight="1">
      <c r="A96" s="178">
        <v>2</v>
      </c>
      <c r="B96" s="177">
        <v>5</v>
      </c>
      <c r="C96" s="178">
        <v>1</v>
      </c>
      <c r="D96" s="177">
        <v>1</v>
      </c>
      <c r="E96" s="177">
        <v>1</v>
      </c>
      <c r="F96" s="197">
        <v>2</v>
      </c>
      <c r="G96" s="175" t="s">
        <v>79</v>
      </c>
      <c r="H96" s="164">
        <v>65</v>
      </c>
      <c r="I96" s="174">
        <v>0</v>
      </c>
      <c r="J96" s="174">
        <v>0</v>
      </c>
      <c r="K96" s="174">
        <v>0</v>
      </c>
      <c r="L96" s="174">
        <v>0</v>
      </c>
    </row>
    <row r="97" spans="1:19" hidden="1">
      <c r="A97" s="178">
        <v>2</v>
      </c>
      <c r="B97" s="177">
        <v>5</v>
      </c>
      <c r="C97" s="178">
        <v>2</v>
      </c>
      <c r="D97" s="177"/>
      <c r="E97" s="177"/>
      <c r="F97" s="197"/>
      <c r="G97" s="175" t="s">
        <v>80</v>
      </c>
      <c r="H97" s="164">
        <v>66</v>
      </c>
      <c r="I97" s="182">
        <f t="shared" ref="I97:L98" si="6">I98</f>
        <v>0</v>
      </c>
      <c r="J97" s="188">
        <f t="shared" si="6"/>
        <v>0</v>
      </c>
      <c r="K97" s="187">
        <f t="shared" si="6"/>
        <v>0</v>
      </c>
      <c r="L97" s="182">
        <f t="shared" si="6"/>
        <v>0</v>
      </c>
    </row>
    <row r="98" spans="1:19" hidden="1">
      <c r="A98" s="179">
        <v>2</v>
      </c>
      <c r="B98" s="178">
        <v>5</v>
      </c>
      <c r="C98" s="177">
        <v>2</v>
      </c>
      <c r="D98" s="175">
        <v>1</v>
      </c>
      <c r="E98" s="178"/>
      <c r="F98" s="197"/>
      <c r="G98" s="175" t="s">
        <v>80</v>
      </c>
      <c r="H98" s="164">
        <v>67</v>
      </c>
      <c r="I98" s="182">
        <f t="shared" si="6"/>
        <v>0</v>
      </c>
      <c r="J98" s="188">
        <f t="shared" si="6"/>
        <v>0</v>
      </c>
      <c r="K98" s="187">
        <f t="shared" si="6"/>
        <v>0</v>
      </c>
      <c r="L98" s="182">
        <f t="shared" si="6"/>
        <v>0</v>
      </c>
    </row>
    <row r="99" spans="1:19" hidden="1">
      <c r="A99" s="179">
        <v>2</v>
      </c>
      <c r="B99" s="178">
        <v>5</v>
      </c>
      <c r="C99" s="177">
        <v>2</v>
      </c>
      <c r="D99" s="175">
        <v>1</v>
      </c>
      <c r="E99" s="178">
        <v>1</v>
      </c>
      <c r="F99" s="197"/>
      <c r="G99" s="175" t="s">
        <v>80</v>
      </c>
      <c r="H99" s="164">
        <v>68</v>
      </c>
      <c r="I99" s="182">
        <f>SUM(I100:I101)</f>
        <v>0</v>
      </c>
      <c r="J99" s="188">
        <f>SUM(J100:J101)</f>
        <v>0</v>
      </c>
      <c r="K99" s="187">
        <f>SUM(K100:K101)</f>
        <v>0</v>
      </c>
      <c r="L99" s="182">
        <f>SUM(L100:L101)</f>
        <v>0</v>
      </c>
    </row>
    <row r="100" spans="1:19" ht="25.5" hidden="1" customHeight="1">
      <c r="A100" s="179">
        <v>2</v>
      </c>
      <c r="B100" s="178">
        <v>5</v>
      </c>
      <c r="C100" s="177">
        <v>2</v>
      </c>
      <c r="D100" s="175">
        <v>1</v>
      </c>
      <c r="E100" s="178">
        <v>1</v>
      </c>
      <c r="F100" s="197">
        <v>1</v>
      </c>
      <c r="G100" s="175" t="s">
        <v>81</v>
      </c>
      <c r="H100" s="164">
        <v>69</v>
      </c>
      <c r="I100" s="174">
        <v>0</v>
      </c>
      <c r="J100" s="174">
        <v>0</v>
      </c>
      <c r="K100" s="174">
        <v>0</v>
      </c>
      <c r="L100" s="174">
        <v>0</v>
      </c>
    </row>
    <row r="101" spans="1:19" ht="25.5" hidden="1" customHeight="1">
      <c r="A101" s="179">
        <v>2</v>
      </c>
      <c r="B101" s="178">
        <v>5</v>
      </c>
      <c r="C101" s="177">
        <v>2</v>
      </c>
      <c r="D101" s="175">
        <v>1</v>
      </c>
      <c r="E101" s="178">
        <v>1</v>
      </c>
      <c r="F101" s="197">
        <v>2</v>
      </c>
      <c r="G101" s="175" t="s">
        <v>82</v>
      </c>
      <c r="H101" s="164">
        <v>70</v>
      </c>
      <c r="I101" s="174">
        <v>0</v>
      </c>
      <c r="J101" s="174">
        <v>0</v>
      </c>
      <c r="K101" s="174">
        <v>0</v>
      </c>
      <c r="L101" s="174">
        <v>0</v>
      </c>
    </row>
    <row r="102" spans="1:19" ht="25.5" hidden="1" customHeight="1">
      <c r="A102" s="179">
        <v>2</v>
      </c>
      <c r="B102" s="178">
        <v>5</v>
      </c>
      <c r="C102" s="177">
        <v>3</v>
      </c>
      <c r="D102" s="175"/>
      <c r="E102" s="178"/>
      <c r="F102" s="197"/>
      <c r="G102" s="175" t="s">
        <v>83</v>
      </c>
      <c r="H102" s="164">
        <v>71</v>
      </c>
      <c r="I102" s="182">
        <f>I103+I107</f>
        <v>0</v>
      </c>
      <c r="J102" s="182">
        <f>J103+J107</f>
        <v>0</v>
      </c>
      <c r="K102" s="182">
        <f>K103+K107</f>
        <v>0</v>
      </c>
      <c r="L102" s="182">
        <f>L103+L107</f>
        <v>0</v>
      </c>
    </row>
    <row r="103" spans="1:19" ht="25.5" hidden="1" customHeight="1">
      <c r="A103" s="179">
        <v>2</v>
      </c>
      <c r="B103" s="178">
        <v>5</v>
      </c>
      <c r="C103" s="177">
        <v>3</v>
      </c>
      <c r="D103" s="175">
        <v>1</v>
      </c>
      <c r="E103" s="178"/>
      <c r="F103" s="197"/>
      <c r="G103" s="175" t="s">
        <v>84</v>
      </c>
      <c r="H103" s="164">
        <v>72</v>
      </c>
      <c r="I103" s="182">
        <f>I104</f>
        <v>0</v>
      </c>
      <c r="J103" s="188">
        <f>J104</f>
        <v>0</v>
      </c>
      <c r="K103" s="187">
        <f>K104</f>
        <v>0</v>
      </c>
      <c r="L103" s="182">
        <f>L104</f>
        <v>0</v>
      </c>
    </row>
    <row r="104" spans="1:19" ht="25.5" hidden="1" customHeight="1">
      <c r="A104" s="186">
        <v>2</v>
      </c>
      <c r="B104" s="185">
        <v>5</v>
      </c>
      <c r="C104" s="184">
        <v>3</v>
      </c>
      <c r="D104" s="189">
        <v>1</v>
      </c>
      <c r="E104" s="185">
        <v>1</v>
      </c>
      <c r="F104" s="250"/>
      <c r="G104" s="189" t="s">
        <v>84</v>
      </c>
      <c r="H104" s="164">
        <v>73</v>
      </c>
      <c r="I104" s="226">
        <f>SUM(I105:I106)</f>
        <v>0</v>
      </c>
      <c r="J104" s="228">
        <f>SUM(J105:J106)</f>
        <v>0</v>
      </c>
      <c r="K104" s="227">
        <f>SUM(K105:K106)</f>
        <v>0</v>
      </c>
      <c r="L104" s="226">
        <f>SUM(L105:L106)</f>
        <v>0</v>
      </c>
    </row>
    <row r="105" spans="1:19" ht="25.5" hidden="1" customHeight="1">
      <c r="A105" s="179">
        <v>2</v>
      </c>
      <c r="B105" s="178">
        <v>5</v>
      </c>
      <c r="C105" s="177">
        <v>3</v>
      </c>
      <c r="D105" s="175">
        <v>1</v>
      </c>
      <c r="E105" s="178">
        <v>1</v>
      </c>
      <c r="F105" s="197">
        <v>1</v>
      </c>
      <c r="G105" s="175" t="s">
        <v>84</v>
      </c>
      <c r="H105" s="164">
        <v>74</v>
      </c>
      <c r="I105" s="174">
        <v>0</v>
      </c>
      <c r="J105" s="174">
        <v>0</v>
      </c>
      <c r="K105" s="174">
        <v>0</v>
      </c>
      <c r="L105" s="174">
        <v>0</v>
      </c>
    </row>
    <row r="106" spans="1:19" ht="25.5" hidden="1" customHeight="1">
      <c r="A106" s="186">
        <v>2</v>
      </c>
      <c r="B106" s="185">
        <v>5</v>
      </c>
      <c r="C106" s="184">
        <v>3</v>
      </c>
      <c r="D106" s="189">
        <v>1</v>
      </c>
      <c r="E106" s="185">
        <v>1</v>
      </c>
      <c r="F106" s="250">
        <v>2</v>
      </c>
      <c r="G106" s="189" t="s">
        <v>85</v>
      </c>
      <c r="H106" s="164">
        <v>75</v>
      </c>
      <c r="I106" s="174">
        <v>0</v>
      </c>
      <c r="J106" s="174">
        <v>0</v>
      </c>
      <c r="K106" s="174">
        <v>0</v>
      </c>
      <c r="L106" s="174">
        <v>0</v>
      </c>
      <c r="S106" s="252"/>
    </row>
    <row r="107" spans="1:19" ht="25.5" hidden="1" customHeight="1">
      <c r="A107" s="186">
        <v>2</v>
      </c>
      <c r="B107" s="185">
        <v>5</v>
      </c>
      <c r="C107" s="184">
        <v>3</v>
      </c>
      <c r="D107" s="189">
        <v>2</v>
      </c>
      <c r="E107" s="185"/>
      <c r="F107" s="250"/>
      <c r="G107" s="189" t="s">
        <v>86</v>
      </c>
      <c r="H107" s="164">
        <v>76</v>
      </c>
      <c r="I107" s="187">
        <f>I108</f>
        <v>0</v>
      </c>
      <c r="J107" s="182">
        <f>J108</f>
        <v>0</v>
      </c>
      <c r="K107" s="182">
        <f>K108</f>
        <v>0</v>
      </c>
      <c r="L107" s="182">
        <f>L108</f>
        <v>0</v>
      </c>
    </row>
    <row r="108" spans="1:19" ht="25.5" hidden="1" customHeight="1">
      <c r="A108" s="186">
        <v>2</v>
      </c>
      <c r="B108" s="185">
        <v>5</v>
      </c>
      <c r="C108" s="184">
        <v>3</v>
      </c>
      <c r="D108" s="189">
        <v>2</v>
      </c>
      <c r="E108" s="185">
        <v>1</v>
      </c>
      <c r="F108" s="250"/>
      <c r="G108" s="189" t="s">
        <v>86</v>
      </c>
      <c r="H108" s="164">
        <v>77</v>
      </c>
      <c r="I108" s="226">
        <f>SUM(I109:I110)</f>
        <v>0</v>
      </c>
      <c r="J108" s="226">
        <f>SUM(J109:J110)</f>
        <v>0</v>
      </c>
      <c r="K108" s="226">
        <f>SUM(K109:K110)</f>
        <v>0</v>
      </c>
      <c r="L108" s="226">
        <f>SUM(L109:L110)</f>
        <v>0</v>
      </c>
    </row>
    <row r="109" spans="1:19" ht="25.5" hidden="1" customHeight="1">
      <c r="A109" s="186">
        <v>2</v>
      </c>
      <c r="B109" s="185">
        <v>5</v>
      </c>
      <c r="C109" s="184">
        <v>3</v>
      </c>
      <c r="D109" s="189">
        <v>2</v>
      </c>
      <c r="E109" s="185">
        <v>1</v>
      </c>
      <c r="F109" s="250">
        <v>1</v>
      </c>
      <c r="G109" s="189" t="s">
        <v>86</v>
      </c>
      <c r="H109" s="164">
        <v>78</v>
      </c>
      <c r="I109" s="174">
        <v>0</v>
      </c>
      <c r="J109" s="174">
        <v>0</v>
      </c>
      <c r="K109" s="174">
        <v>0</v>
      </c>
      <c r="L109" s="174">
        <v>0</v>
      </c>
    </row>
    <row r="110" spans="1:19" hidden="1">
      <c r="A110" s="186">
        <v>2</v>
      </c>
      <c r="B110" s="185">
        <v>5</v>
      </c>
      <c r="C110" s="184">
        <v>3</v>
      </c>
      <c r="D110" s="189">
        <v>2</v>
      </c>
      <c r="E110" s="185">
        <v>1</v>
      </c>
      <c r="F110" s="250">
        <v>2</v>
      </c>
      <c r="G110" s="189" t="s">
        <v>87</v>
      </c>
      <c r="H110" s="164">
        <v>79</v>
      </c>
      <c r="I110" s="174">
        <v>0</v>
      </c>
      <c r="J110" s="174">
        <v>0</v>
      </c>
      <c r="K110" s="174">
        <v>0</v>
      </c>
      <c r="L110" s="174">
        <v>0</v>
      </c>
    </row>
    <row r="111" spans="1:19" hidden="1">
      <c r="A111" s="239">
        <v>2</v>
      </c>
      <c r="B111" s="216">
        <v>6</v>
      </c>
      <c r="C111" s="215"/>
      <c r="D111" s="213"/>
      <c r="E111" s="216"/>
      <c r="F111" s="251"/>
      <c r="G111" s="240" t="s">
        <v>88</v>
      </c>
      <c r="H111" s="164">
        <v>80</v>
      </c>
      <c r="I111" s="182">
        <f>SUM(I112+I117+I121+I125+I129+I133)</f>
        <v>0</v>
      </c>
      <c r="J111" s="182">
        <f>SUM(J112+J117+J121+J125+J129+J133)</f>
        <v>0</v>
      </c>
      <c r="K111" s="182">
        <f>SUM(K112+K117+K121+K125+K129+K133)</f>
        <v>0</v>
      </c>
      <c r="L111" s="182">
        <f>SUM(L112+L117+L121+L125+L129+L133)</f>
        <v>0</v>
      </c>
    </row>
    <row r="112" spans="1:19" hidden="1">
      <c r="A112" s="186">
        <v>2</v>
      </c>
      <c r="B112" s="185">
        <v>6</v>
      </c>
      <c r="C112" s="184">
        <v>1</v>
      </c>
      <c r="D112" s="189"/>
      <c r="E112" s="185"/>
      <c r="F112" s="250"/>
      <c r="G112" s="189" t="s">
        <v>89</v>
      </c>
      <c r="H112" s="164">
        <v>81</v>
      </c>
      <c r="I112" s="226">
        <f t="shared" ref="I112:L113" si="7">I113</f>
        <v>0</v>
      </c>
      <c r="J112" s="228">
        <f t="shared" si="7"/>
        <v>0</v>
      </c>
      <c r="K112" s="227">
        <f t="shared" si="7"/>
        <v>0</v>
      </c>
      <c r="L112" s="226">
        <f t="shared" si="7"/>
        <v>0</v>
      </c>
    </row>
    <row r="113" spans="1:12" hidden="1">
      <c r="A113" s="179">
        <v>2</v>
      </c>
      <c r="B113" s="178">
        <v>6</v>
      </c>
      <c r="C113" s="177">
        <v>1</v>
      </c>
      <c r="D113" s="175">
        <v>1</v>
      </c>
      <c r="E113" s="178"/>
      <c r="F113" s="197"/>
      <c r="G113" s="175" t="s">
        <v>89</v>
      </c>
      <c r="H113" s="164">
        <v>82</v>
      </c>
      <c r="I113" s="182">
        <f t="shared" si="7"/>
        <v>0</v>
      </c>
      <c r="J113" s="188">
        <f t="shared" si="7"/>
        <v>0</v>
      </c>
      <c r="K113" s="187">
        <f t="shared" si="7"/>
        <v>0</v>
      </c>
      <c r="L113" s="182">
        <f t="shared" si="7"/>
        <v>0</v>
      </c>
    </row>
    <row r="114" spans="1:12" hidden="1">
      <c r="A114" s="179">
        <v>2</v>
      </c>
      <c r="B114" s="178">
        <v>6</v>
      </c>
      <c r="C114" s="177">
        <v>1</v>
      </c>
      <c r="D114" s="175">
        <v>1</v>
      </c>
      <c r="E114" s="178">
        <v>1</v>
      </c>
      <c r="F114" s="197"/>
      <c r="G114" s="175" t="s">
        <v>89</v>
      </c>
      <c r="H114" s="164">
        <v>83</v>
      </c>
      <c r="I114" s="182">
        <f>SUM(I115:I116)</f>
        <v>0</v>
      </c>
      <c r="J114" s="188">
        <f>SUM(J115:J116)</f>
        <v>0</v>
      </c>
      <c r="K114" s="187">
        <f>SUM(K115:K116)</f>
        <v>0</v>
      </c>
      <c r="L114" s="182">
        <f>SUM(L115:L116)</f>
        <v>0</v>
      </c>
    </row>
    <row r="115" spans="1:12" hidden="1">
      <c r="A115" s="179">
        <v>2</v>
      </c>
      <c r="B115" s="178">
        <v>6</v>
      </c>
      <c r="C115" s="177">
        <v>1</v>
      </c>
      <c r="D115" s="175">
        <v>1</v>
      </c>
      <c r="E115" s="178">
        <v>1</v>
      </c>
      <c r="F115" s="197">
        <v>1</v>
      </c>
      <c r="G115" s="175" t="s">
        <v>90</v>
      </c>
      <c r="H115" s="164">
        <v>84</v>
      </c>
      <c r="I115" s="174">
        <v>0</v>
      </c>
      <c r="J115" s="174">
        <v>0</v>
      </c>
      <c r="K115" s="174">
        <v>0</v>
      </c>
      <c r="L115" s="174">
        <v>0</v>
      </c>
    </row>
    <row r="116" spans="1:12" hidden="1">
      <c r="A116" s="196">
        <v>2</v>
      </c>
      <c r="B116" s="195">
        <v>6</v>
      </c>
      <c r="C116" s="194">
        <v>1</v>
      </c>
      <c r="D116" s="220">
        <v>1</v>
      </c>
      <c r="E116" s="195">
        <v>1</v>
      </c>
      <c r="F116" s="247">
        <v>2</v>
      </c>
      <c r="G116" s="220" t="s">
        <v>91</v>
      </c>
      <c r="H116" s="164">
        <v>85</v>
      </c>
      <c r="I116" s="229">
        <v>0</v>
      </c>
      <c r="J116" s="229">
        <v>0</v>
      </c>
      <c r="K116" s="229">
        <v>0</v>
      </c>
      <c r="L116" s="229">
        <v>0</v>
      </c>
    </row>
    <row r="117" spans="1:12" ht="25.5" hidden="1" customHeight="1">
      <c r="A117" s="179">
        <v>2</v>
      </c>
      <c r="B117" s="178">
        <v>6</v>
      </c>
      <c r="C117" s="177">
        <v>2</v>
      </c>
      <c r="D117" s="175"/>
      <c r="E117" s="178"/>
      <c r="F117" s="197"/>
      <c r="G117" s="175" t="s">
        <v>92</v>
      </c>
      <c r="H117" s="164">
        <v>86</v>
      </c>
      <c r="I117" s="182">
        <f t="shared" ref="I117:L119" si="8">I118</f>
        <v>0</v>
      </c>
      <c r="J117" s="188">
        <f t="shared" si="8"/>
        <v>0</v>
      </c>
      <c r="K117" s="187">
        <f t="shared" si="8"/>
        <v>0</v>
      </c>
      <c r="L117" s="182">
        <f t="shared" si="8"/>
        <v>0</v>
      </c>
    </row>
    <row r="118" spans="1:12" ht="25.5" hidden="1" customHeight="1">
      <c r="A118" s="179">
        <v>2</v>
      </c>
      <c r="B118" s="178">
        <v>6</v>
      </c>
      <c r="C118" s="177">
        <v>2</v>
      </c>
      <c r="D118" s="175">
        <v>1</v>
      </c>
      <c r="E118" s="178"/>
      <c r="F118" s="197"/>
      <c r="G118" s="175" t="s">
        <v>92</v>
      </c>
      <c r="H118" s="164">
        <v>87</v>
      </c>
      <c r="I118" s="182">
        <f t="shared" si="8"/>
        <v>0</v>
      </c>
      <c r="J118" s="188">
        <f t="shared" si="8"/>
        <v>0</v>
      </c>
      <c r="K118" s="187">
        <f t="shared" si="8"/>
        <v>0</v>
      </c>
      <c r="L118" s="182">
        <f t="shared" si="8"/>
        <v>0</v>
      </c>
    </row>
    <row r="119" spans="1:12" ht="25.5" hidden="1" customHeight="1">
      <c r="A119" s="179">
        <v>2</v>
      </c>
      <c r="B119" s="178">
        <v>6</v>
      </c>
      <c r="C119" s="177">
        <v>2</v>
      </c>
      <c r="D119" s="175">
        <v>1</v>
      </c>
      <c r="E119" s="178">
        <v>1</v>
      </c>
      <c r="F119" s="197"/>
      <c r="G119" s="175" t="s">
        <v>92</v>
      </c>
      <c r="H119" s="164">
        <v>88</v>
      </c>
      <c r="I119" s="166">
        <f t="shared" si="8"/>
        <v>0</v>
      </c>
      <c r="J119" s="249">
        <f t="shared" si="8"/>
        <v>0</v>
      </c>
      <c r="K119" s="248">
        <f t="shared" si="8"/>
        <v>0</v>
      </c>
      <c r="L119" s="166">
        <f t="shared" si="8"/>
        <v>0</v>
      </c>
    </row>
    <row r="120" spans="1:12" ht="25.5" hidden="1" customHeight="1">
      <c r="A120" s="179">
        <v>2</v>
      </c>
      <c r="B120" s="178">
        <v>6</v>
      </c>
      <c r="C120" s="177">
        <v>2</v>
      </c>
      <c r="D120" s="175">
        <v>1</v>
      </c>
      <c r="E120" s="178">
        <v>1</v>
      </c>
      <c r="F120" s="197">
        <v>1</v>
      </c>
      <c r="G120" s="175" t="s">
        <v>92</v>
      </c>
      <c r="H120" s="164">
        <v>89</v>
      </c>
      <c r="I120" s="174">
        <v>0</v>
      </c>
      <c r="J120" s="174">
        <v>0</v>
      </c>
      <c r="K120" s="174">
        <v>0</v>
      </c>
      <c r="L120" s="174">
        <v>0</v>
      </c>
    </row>
    <row r="121" spans="1:12" ht="25.5" hidden="1" customHeight="1">
      <c r="A121" s="196">
        <v>2</v>
      </c>
      <c r="B121" s="195">
        <v>6</v>
      </c>
      <c r="C121" s="194">
        <v>3</v>
      </c>
      <c r="D121" s="220"/>
      <c r="E121" s="195"/>
      <c r="F121" s="247"/>
      <c r="G121" s="220" t="s">
        <v>93</v>
      </c>
      <c r="H121" s="164">
        <v>90</v>
      </c>
      <c r="I121" s="192">
        <f t="shared" ref="I121:L123" si="9">I122</f>
        <v>0</v>
      </c>
      <c r="J121" s="191">
        <f t="shared" si="9"/>
        <v>0</v>
      </c>
      <c r="K121" s="190">
        <f t="shared" si="9"/>
        <v>0</v>
      </c>
      <c r="L121" s="192">
        <f t="shared" si="9"/>
        <v>0</v>
      </c>
    </row>
    <row r="122" spans="1:12" ht="25.5" hidden="1" customHeight="1">
      <c r="A122" s="179">
        <v>2</v>
      </c>
      <c r="B122" s="178">
        <v>6</v>
      </c>
      <c r="C122" s="177">
        <v>3</v>
      </c>
      <c r="D122" s="175">
        <v>1</v>
      </c>
      <c r="E122" s="178"/>
      <c r="F122" s="197"/>
      <c r="G122" s="175" t="s">
        <v>93</v>
      </c>
      <c r="H122" s="164">
        <v>91</v>
      </c>
      <c r="I122" s="182">
        <f t="shared" si="9"/>
        <v>0</v>
      </c>
      <c r="J122" s="188">
        <f t="shared" si="9"/>
        <v>0</v>
      </c>
      <c r="K122" s="187">
        <f t="shared" si="9"/>
        <v>0</v>
      </c>
      <c r="L122" s="182">
        <f t="shared" si="9"/>
        <v>0</v>
      </c>
    </row>
    <row r="123" spans="1:12" ht="25.5" hidden="1" customHeight="1">
      <c r="A123" s="179">
        <v>2</v>
      </c>
      <c r="B123" s="178">
        <v>6</v>
      </c>
      <c r="C123" s="177">
        <v>3</v>
      </c>
      <c r="D123" s="175">
        <v>1</v>
      </c>
      <c r="E123" s="178">
        <v>1</v>
      </c>
      <c r="F123" s="197"/>
      <c r="G123" s="175" t="s">
        <v>93</v>
      </c>
      <c r="H123" s="164">
        <v>92</v>
      </c>
      <c r="I123" s="182">
        <f t="shared" si="9"/>
        <v>0</v>
      </c>
      <c r="J123" s="188">
        <f t="shared" si="9"/>
        <v>0</v>
      </c>
      <c r="K123" s="187">
        <f t="shared" si="9"/>
        <v>0</v>
      </c>
      <c r="L123" s="182">
        <f t="shared" si="9"/>
        <v>0</v>
      </c>
    </row>
    <row r="124" spans="1:12" ht="25.5" hidden="1" customHeight="1">
      <c r="A124" s="179">
        <v>2</v>
      </c>
      <c r="B124" s="178">
        <v>6</v>
      </c>
      <c r="C124" s="177">
        <v>3</v>
      </c>
      <c r="D124" s="175">
        <v>1</v>
      </c>
      <c r="E124" s="178">
        <v>1</v>
      </c>
      <c r="F124" s="197">
        <v>1</v>
      </c>
      <c r="G124" s="175" t="s">
        <v>93</v>
      </c>
      <c r="H124" s="164">
        <v>93</v>
      </c>
      <c r="I124" s="174">
        <v>0</v>
      </c>
      <c r="J124" s="174">
        <v>0</v>
      </c>
      <c r="K124" s="174">
        <v>0</v>
      </c>
      <c r="L124" s="174">
        <v>0</v>
      </c>
    </row>
    <row r="125" spans="1:12" ht="25.5" hidden="1" customHeight="1">
      <c r="A125" s="196">
        <v>2</v>
      </c>
      <c r="B125" s="195">
        <v>6</v>
      </c>
      <c r="C125" s="194">
        <v>4</v>
      </c>
      <c r="D125" s="220"/>
      <c r="E125" s="195"/>
      <c r="F125" s="247"/>
      <c r="G125" s="220" t="s">
        <v>94</v>
      </c>
      <c r="H125" s="164">
        <v>94</v>
      </c>
      <c r="I125" s="192">
        <f t="shared" ref="I125:L127" si="10">I126</f>
        <v>0</v>
      </c>
      <c r="J125" s="191">
        <f t="shared" si="10"/>
        <v>0</v>
      </c>
      <c r="K125" s="190">
        <f t="shared" si="10"/>
        <v>0</v>
      </c>
      <c r="L125" s="192">
        <f t="shared" si="10"/>
        <v>0</v>
      </c>
    </row>
    <row r="126" spans="1:12" ht="25.5" hidden="1" customHeight="1">
      <c r="A126" s="179">
        <v>2</v>
      </c>
      <c r="B126" s="178">
        <v>6</v>
      </c>
      <c r="C126" s="177">
        <v>4</v>
      </c>
      <c r="D126" s="175">
        <v>1</v>
      </c>
      <c r="E126" s="178"/>
      <c r="F126" s="197"/>
      <c r="G126" s="175" t="s">
        <v>94</v>
      </c>
      <c r="H126" s="164">
        <v>95</v>
      </c>
      <c r="I126" s="182">
        <f t="shared" si="10"/>
        <v>0</v>
      </c>
      <c r="J126" s="188">
        <f t="shared" si="10"/>
        <v>0</v>
      </c>
      <c r="K126" s="187">
        <f t="shared" si="10"/>
        <v>0</v>
      </c>
      <c r="L126" s="182">
        <f t="shared" si="10"/>
        <v>0</v>
      </c>
    </row>
    <row r="127" spans="1:12" ht="25.5" hidden="1" customHeight="1">
      <c r="A127" s="179">
        <v>2</v>
      </c>
      <c r="B127" s="178">
        <v>6</v>
      </c>
      <c r="C127" s="177">
        <v>4</v>
      </c>
      <c r="D127" s="175">
        <v>1</v>
      </c>
      <c r="E127" s="178">
        <v>1</v>
      </c>
      <c r="F127" s="197"/>
      <c r="G127" s="175" t="s">
        <v>94</v>
      </c>
      <c r="H127" s="164">
        <v>96</v>
      </c>
      <c r="I127" s="182">
        <f t="shared" si="10"/>
        <v>0</v>
      </c>
      <c r="J127" s="188">
        <f t="shared" si="10"/>
        <v>0</v>
      </c>
      <c r="K127" s="187">
        <f t="shared" si="10"/>
        <v>0</v>
      </c>
      <c r="L127" s="182">
        <f t="shared" si="10"/>
        <v>0</v>
      </c>
    </row>
    <row r="128" spans="1:12" ht="25.5" hidden="1" customHeight="1">
      <c r="A128" s="179">
        <v>2</v>
      </c>
      <c r="B128" s="178">
        <v>6</v>
      </c>
      <c r="C128" s="177">
        <v>4</v>
      </c>
      <c r="D128" s="175">
        <v>1</v>
      </c>
      <c r="E128" s="178">
        <v>1</v>
      </c>
      <c r="F128" s="197">
        <v>1</v>
      </c>
      <c r="G128" s="175" t="s">
        <v>94</v>
      </c>
      <c r="H128" s="164">
        <v>97</v>
      </c>
      <c r="I128" s="174">
        <v>0</v>
      </c>
      <c r="J128" s="174">
        <v>0</v>
      </c>
      <c r="K128" s="174">
        <v>0</v>
      </c>
      <c r="L128" s="174">
        <v>0</v>
      </c>
    </row>
    <row r="129" spans="1:12" ht="25.5" hidden="1" customHeight="1">
      <c r="A129" s="186">
        <v>2</v>
      </c>
      <c r="B129" s="204">
        <v>6</v>
      </c>
      <c r="C129" s="210">
        <v>5</v>
      </c>
      <c r="D129" s="199"/>
      <c r="E129" s="204"/>
      <c r="F129" s="198"/>
      <c r="G129" s="199" t="s">
        <v>95</v>
      </c>
      <c r="H129" s="164">
        <v>98</v>
      </c>
      <c r="I129" s="202">
        <f t="shared" ref="I129:L131" si="11">I130</f>
        <v>0</v>
      </c>
      <c r="J129" s="223">
        <f t="shared" si="11"/>
        <v>0</v>
      </c>
      <c r="K129" s="200">
        <f t="shared" si="11"/>
        <v>0</v>
      </c>
      <c r="L129" s="202">
        <f t="shared" si="11"/>
        <v>0</v>
      </c>
    </row>
    <row r="130" spans="1:12" ht="25.5" hidden="1" customHeight="1">
      <c r="A130" s="179">
        <v>2</v>
      </c>
      <c r="B130" s="178">
        <v>6</v>
      </c>
      <c r="C130" s="177">
        <v>5</v>
      </c>
      <c r="D130" s="175">
        <v>1</v>
      </c>
      <c r="E130" s="178"/>
      <c r="F130" s="197"/>
      <c r="G130" s="199" t="s">
        <v>95</v>
      </c>
      <c r="H130" s="164">
        <v>99</v>
      </c>
      <c r="I130" s="182">
        <f t="shared" si="11"/>
        <v>0</v>
      </c>
      <c r="J130" s="188">
        <f t="shared" si="11"/>
        <v>0</v>
      </c>
      <c r="K130" s="187">
        <f t="shared" si="11"/>
        <v>0</v>
      </c>
      <c r="L130" s="182">
        <f t="shared" si="11"/>
        <v>0</v>
      </c>
    </row>
    <row r="131" spans="1:12" ht="25.5" hidden="1" customHeight="1">
      <c r="A131" s="179">
        <v>2</v>
      </c>
      <c r="B131" s="178">
        <v>6</v>
      </c>
      <c r="C131" s="177">
        <v>5</v>
      </c>
      <c r="D131" s="175">
        <v>1</v>
      </c>
      <c r="E131" s="178">
        <v>1</v>
      </c>
      <c r="F131" s="197"/>
      <c r="G131" s="199" t="s">
        <v>95</v>
      </c>
      <c r="H131" s="164">
        <v>100</v>
      </c>
      <c r="I131" s="182">
        <f t="shared" si="11"/>
        <v>0</v>
      </c>
      <c r="J131" s="188">
        <f t="shared" si="11"/>
        <v>0</v>
      </c>
      <c r="K131" s="187">
        <f t="shared" si="11"/>
        <v>0</v>
      </c>
      <c r="L131" s="182">
        <f t="shared" si="11"/>
        <v>0</v>
      </c>
    </row>
    <row r="132" spans="1:12" ht="25.5" hidden="1" customHeight="1">
      <c r="A132" s="178">
        <v>2</v>
      </c>
      <c r="B132" s="177">
        <v>6</v>
      </c>
      <c r="C132" s="178">
        <v>5</v>
      </c>
      <c r="D132" s="178">
        <v>1</v>
      </c>
      <c r="E132" s="175">
        <v>1</v>
      </c>
      <c r="F132" s="197">
        <v>1</v>
      </c>
      <c r="G132" s="178" t="s">
        <v>96</v>
      </c>
      <c r="H132" s="164">
        <v>101</v>
      </c>
      <c r="I132" s="174">
        <v>0</v>
      </c>
      <c r="J132" s="174">
        <v>0</v>
      </c>
      <c r="K132" s="174">
        <v>0</v>
      </c>
      <c r="L132" s="174">
        <v>0</v>
      </c>
    </row>
    <row r="133" spans="1:12" ht="26.25" hidden="1" customHeight="1">
      <c r="A133" s="179">
        <v>2</v>
      </c>
      <c r="B133" s="177">
        <v>6</v>
      </c>
      <c r="C133" s="178">
        <v>6</v>
      </c>
      <c r="D133" s="177"/>
      <c r="E133" s="175"/>
      <c r="F133" s="176"/>
      <c r="G133" s="246" t="s">
        <v>97</v>
      </c>
      <c r="H133" s="164">
        <v>102</v>
      </c>
      <c r="I133" s="187">
        <f t="shared" ref="I133:L135" si="12">I134</f>
        <v>0</v>
      </c>
      <c r="J133" s="182">
        <f t="shared" si="12"/>
        <v>0</v>
      </c>
      <c r="K133" s="182">
        <f t="shared" si="12"/>
        <v>0</v>
      </c>
      <c r="L133" s="182">
        <f t="shared" si="12"/>
        <v>0</v>
      </c>
    </row>
    <row r="134" spans="1:12" ht="26.25" hidden="1" customHeight="1">
      <c r="A134" s="179">
        <v>2</v>
      </c>
      <c r="B134" s="177">
        <v>6</v>
      </c>
      <c r="C134" s="178">
        <v>6</v>
      </c>
      <c r="D134" s="177">
        <v>1</v>
      </c>
      <c r="E134" s="175"/>
      <c r="F134" s="176"/>
      <c r="G134" s="246" t="s">
        <v>97</v>
      </c>
      <c r="H134" s="167">
        <v>103</v>
      </c>
      <c r="I134" s="182">
        <f t="shared" si="12"/>
        <v>0</v>
      </c>
      <c r="J134" s="182">
        <f t="shared" si="12"/>
        <v>0</v>
      </c>
      <c r="K134" s="182">
        <f t="shared" si="12"/>
        <v>0</v>
      </c>
      <c r="L134" s="182">
        <f t="shared" si="12"/>
        <v>0</v>
      </c>
    </row>
    <row r="135" spans="1:12" ht="26.25" hidden="1" customHeight="1">
      <c r="A135" s="179">
        <v>2</v>
      </c>
      <c r="B135" s="177">
        <v>6</v>
      </c>
      <c r="C135" s="178">
        <v>6</v>
      </c>
      <c r="D135" s="177">
        <v>1</v>
      </c>
      <c r="E135" s="175">
        <v>1</v>
      </c>
      <c r="F135" s="176"/>
      <c r="G135" s="246" t="s">
        <v>97</v>
      </c>
      <c r="H135" s="167">
        <v>104</v>
      </c>
      <c r="I135" s="182">
        <f t="shared" si="12"/>
        <v>0</v>
      </c>
      <c r="J135" s="182">
        <f t="shared" si="12"/>
        <v>0</v>
      </c>
      <c r="K135" s="182">
        <f t="shared" si="12"/>
        <v>0</v>
      </c>
      <c r="L135" s="182">
        <f t="shared" si="12"/>
        <v>0</v>
      </c>
    </row>
    <row r="136" spans="1:12" ht="26.25" hidden="1" customHeight="1">
      <c r="A136" s="179">
        <v>2</v>
      </c>
      <c r="B136" s="177">
        <v>6</v>
      </c>
      <c r="C136" s="178">
        <v>6</v>
      </c>
      <c r="D136" s="177">
        <v>1</v>
      </c>
      <c r="E136" s="175">
        <v>1</v>
      </c>
      <c r="F136" s="176">
        <v>1</v>
      </c>
      <c r="G136" s="232" t="s">
        <v>97</v>
      </c>
      <c r="H136" s="167">
        <v>105</v>
      </c>
      <c r="I136" s="174">
        <v>0</v>
      </c>
      <c r="J136" s="245">
        <v>0</v>
      </c>
      <c r="K136" s="174">
        <v>0</v>
      </c>
      <c r="L136" s="174">
        <v>0</v>
      </c>
    </row>
    <row r="137" spans="1:12">
      <c r="A137" s="239">
        <v>2</v>
      </c>
      <c r="B137" s="216">
        <v>7</v>
      </c>
      <c r="C137" s="216"/>
      <c r="D137" s="215"/>
      <c r="E137" s="215"/>
      <c r="F137" s="214"/>
      <c r="G137" s="213" t="s">
        <v>98</v>
      </c>
      <c r="H137" s="167">
        <v>106</v>
      </c>
      <c r="I137" s="187">
        <f>SUM(I138+I143+I151)</f>
        <v>15400</v>
      </c>
      <c r="J137" s="188">
        <f>SUM(J138+J143+J151)</f>
        <v>4200</v>
      </c>
      <c r="K137" s="187">
        <f>SUM(K138+K143+K151)</f>
        <v>3040.32</v>
      </c>
      <c r="L137" s="182">
        <f>SUM(L138+L143+L151)</f>
        <v>3040.32</v>
      </c>
    </row>
    <row r="138" spans="1:12" hidden="1">
      <c r="A138" s="179">
        <v>2</v>
      </c>
      <c r="B138" s="178">
        <v>7</v>
      </c>
      <c r="C138" s="178">
        <v>1</v>
      </c>
      <c r="D138" s="177"/>
      <c r="E138" s="177"/>
      <c r="F138" s="176"/>
      <c r="G138" s="175" t="s">
        <v>99</v>
      </c>
      <c r="H138" s="167">
        <v>107</v>
      </c>
      <c r="I138" s="187">
        <f t="shared" ref="I138:L139" si="13">I139</f>
        <v>0</v>
      </c>
      <c r="J138" s="188">
        <f t="shared" si="13"/>
        <v>0</v>
      </c>
      <c r="K138" s="187">
        <f t="shared" si="13"/>
        <v>0</v>
      </c>
      <c r="L138" s="182">
        <f t="shared" si="13"/>
        <v>0</v>
      </c>
    </row>
    <row r="139" spans="1:12" hidden="1">
      <c r="A139" s="179">
        <v>2</v>
      </c>
      <c r="B139" s="178">
        <v>7</v>
      </c>
      <c r="C139" s="178">
        <v>1</v>
      </c>
      <c r="D139" s="177">
        <v>1</v>
      </c>
      <c r="E139" s="177"/>
      <c r="F139" s="176"/>
      <c r="G139" s="175" t="s">
        <v>99</v>
      </c>
      <c r="H139" s="167">
        <v>108</v>
      </c>
      <c r="I139" s="187">
        <f t="shared" si="13"/>
        <v>0</v>
      </c>
      <c r="J139" s="188">
        <f t="shared" si="13"/>
        <v>0</v>
      </c>
      <c r="K139" s="187">
        <f t="shared" si="13"/>
        <v>0</v>
      </c>
      <c r="L139" s="182">
        <f t="shared" si="13"/>
        <v>0</v>
      </c>
    </row>
    <row r="140" spans="1:12" hidden="1">
      <c r="A140" s="179">
        <v>2</v>
      </c>
      <c r="B140" s="178">
        <v>7</v>
      </c>
      <c r="C140" s="178">
        <v>1</v>
      </c>
      <c r="D140" s="177">
        <v>1</v>
      </c>
      <c r="E140" s="177">
        <v>1</v>
      </c>
      <c r="F140" s="176"/>
      <c r="G140" s="175" t="s">
        <v>99</v>
      </c>
      <c r="H140" s="167">
        <v>109</v>
      </c>
      <c r="I140" s="187">
        <f>SUM(I141:I142)</f>
        <v>0</v>
      </c>
      <c r="J140" s="188">
        <f>SUM(J141:J142)</f>
        <v>0</v>
      </c>
      <c r="K140" s="187">
        <f>SUM(K141:K142)</f>
        <v>0</v>
      </c>
      <c r="L140" s="182">
        <f>SUM(L141:L142)</f>
        <v>0</v>
      </c>
    </row>
    <row r="141" spans="1:12" hidden="1">
      <c r="A141" s="196">
        <v>2</v>
      </c>
      <c r="B141" s="195">
        <v>7</v>
      </c>
      <c r="C141" s="196">
        <v>1</v>
      </c>
      <c r="D141" s="178">
        <v>1</v>
      </c>
      <c r="E141" s="194">
        <v>1</v>
      </c>
      <c r="F141" s="193">
        <v>1</v>
      </c>
      <c r="G141" s="220" t="s">
        <v>100</v>
      </c>
      <c r="H141" s="167">
        <v>110</v>
      </c>
      <c r="I141" s="242">
        <v>0</v>
      </c>
      <c r="J141" s="242">
        <v>0</v>
      </c>
      <c r="K141" s="242">
        <v>0</v>
      </c>
      <c r="L141" s="242">
        <v>0</v>
      </c>
    </row>
    <row r="142" spans="1:12" hidden="1">
      <c r="A142" s="178">
        <v>2</v>
      </c>
      <c r="B142" s="178">
        <v>7</v>
      </c>
      <c r="C142" s="179">
        <v>1</v>
      </c>
      <c r="D142" s="178">
        <v>1</v>
      </c>
      <c r="E142" s="177">
        <v>1</v>
      </c>
      <c r="F142" s="176">
        <v>2</v>
      </c>
      <c r="G142" s="175" t="s">
        <v>101</v>
      </c>
      <c r="H142" s="167">
        <v>111</v>
      </c>
      <c r="I142" s="211">
        <v>0</v>
      </c>
      <c r="J142" s="211">
        <v>0</v>
      </c>
      <c r="K142" s="211">
        <v>0</v>
      </c>
      <c r="L142" s="211">
        <v>0</v>
      </c>
    </row>
    <row r="143" spans="1:12" ht="25.5" hidden="1" customHeight="1">
      <c r="A143" s="186">
        <v>2</v>
      </c>
      <c r="B143" s="185">
        <v>7</v>
      </c>
      <c r="C143" s="186">
        <v>2</v>
      </c>
      <c r="D143" s="185"/>
      <c r="E143" s="184"/>
      <c r="F143" s="183"/>
      <c r="G143" s="189" t="s">
        <v>102</v>
      </c>
      <c r="H143" s="167">
        <v>112</v>
      </c>
      <c r="I143" s="227">
        <f t="shared" ref="I143:L144" si="14">I144</f>
        <v>0</v>
      </c>
      <c r="J143" s="228">
        <f t="shared" si="14"/>
        <v>0</v>
      </c>
      <c r="K143" s="227">
        <f t="shared" si="14"/>
        <v>0</v>
      </c>
      <c r="L143" s="226">
        <f t="shared" si="14"/>
        <v>0</v>
      </c>
    </row>
    <row r="144" spans="1:12" ht="25.5" hidden="1" customHeight="1">
      <c r="A144" s="179">
        <v>2</v>
      </c>
      <c r="B144" s="178">
        <v>7</v>
      </c>
      <c r="C144" s="179">
        <v>2</v>
      </c>
      <c r="D144" s="178">
        <v>1</v>
      </c>
      <c r="E144" s="177"/>
      <c r="F144" s="176"/>
      <c r="G144" s="175" t="s">
        <v>103</v>
      </c>
      <c r="H144" s="167">
        <v>113</v>
      </c>
      <c r="I144" s="187">
        <f t="shared" si="14"/>
        <v>0</v>
      </c>
      <c r="J144" s="188">
        <f t="shared" si="14"/>
        <v>0</v>
      </c>
      <c r="K144" s="187">
        <f t="shared" si="14"/>
        <v>0</v>
      </c>
      <c r="L144" s="182">
        <f t="shared" si="14"/>
        <v>0</v>
      </c>
    </row>
    <row r="145" spans="1:12" ht="25.5" hidden="1" customHeight="1">
      <c r="A145" s="179">
        <v>2</v>
      </c>
      <c r="B145" s="178">
        <v>7</v>
      </c>
      <c r="C145" s="179">
        <v>2</v>
      </c>
      <c r="D145" s="178">
        <v>1</v>
      </c>
      <c r="E145" s="177">
        <v>1</v>
      </c>
      <c r="F145" s="176"/>
      <c r="G145" s="175" t="s">
        <v>103</v>
      </c>
      <c r="H145" s="167">
        <v>114</v>
      </c>
      <c r="I145" s="187">
        <f>SUM(I146:I147)</f>
        <v>0</v>
      </c>
      <c r="J145" s="188">
        <f>SUM(J146:J147)</f>
        <v>0</v>
      </c>
      <c r="K145" s="187">
        <f>SUM(K146:K147)</f>
        <v>0</v>
      </c>
      <c r="L145" s="182">
        <f>SUM(L146:L147)</f>
        <v>0</v>
      </c>
    </row>
    <row r="146" spans="1:12" hidden="1">
      <c r="A146" s="179">
        <v>2</v>
      </c>
      <c r="B146" s="178">
        <v>7</v>
      </c>
      <c r="C146" s="179">
        <v>2</v>
      </c>
      <c r="D146" s="178">
        <v>1</v>
      </c>
      <c r="E146" s="177">
        <v>1</v>
      </c>
      <c r="F146" s="176">
        <v>1</v>
      </c>
      <c r="G146" s="175" t="s">
        <v>104</v>
      </c>
      <c r="H146" s="167">
        <v>115</v>
      </c>
      <c r="I146" s="211">
        <v>0</v>
      </c>
      <c r="J146" s="211">
        <v>0</v>
      </c>
      <c r="K146" s="211">
        <v>0</v>
      </c>
      <c r="L146" s="211">
        <v>0</v>
      </c>
    </row>
    <row r="147" spans="1:12" hidden="1">
      <c r="A147" s="179">
        <v>2</v>
      </c>
      <c r="B147" s="178">
        <v>7</v>
      </c>
      <c r="C147" s="179">
        <v>2</v>
      </c>
      <c r="D147" s="178">
        <v>1</v>
      </c>
      <c r="E147" s="177">
        <v>1</v>
      </c>
      <c r="F147" s="176">
        <v>2</v>
      </c>
      <c r="G147" s="175" t="s">
        <v>105</v>
      </c>
      <c r="H147" s="167">
        <v>116</v>
      </c>
      <c r="I147" s="211">
        <v>0</v>
      </c>
      <c r="J147" s="211">
        <v>0</v>
      </c>
      <c r="K147" s="211">
        <v>0</v>
      </c>
      <c r="L147" s="211">
        <v>0</v>
      </c>
    </row>
    <row r="148" spans="1:12" hidden="1">
      <c r="A148" s="179">
        <v>2</v>
      </c>
      <c r="B148" s="178">
        <v>7</v>
      </c>
      <c r="C148" s="179">
        <v>2</v>
      </c>
      <c r="D148" s="178">
        <v>2</v>
      </c>
      <c r="E148" s="177"/>
      <c r="F148" s="176"/>
      <c r="G148" s="175" t="s">
        <v>106</v>
      </c>
      <c r="H148" s="167">
        <v>117</v>
      </c>
      <c r="I148" s="187">
        <f>I149</f>
        <v>0</v>
      </c>
      <c r="J148" s="187">
        <f>J149</f>
        <v>0</v>
      </c>
      <c r="K148" s="187">
        <f>K149</f>
        <v>0</v>
      </c>
      <c r="L148" s="187">
        <f>L149</f>
        <v>0</v>
      </c>
    </row>
    <row r="149" spans="1:12" hidden="1">
      <c r="A149" s="179">
        <v>2</v>
      </c>
      <c r="B149" s="178">
        <v>7</v>
      </c>
      <c r="C149" s="179">
        <v>2</v>
      </c>
      <c r="D149" s="178">
        <v>2</v>
      </c>
      <c r="E149" s="177">
        <v>1</v>
      </c>
      <c r="F149" s="176"/>
      <c r="G149" s="175" t="s">
        <v>106</v>
      </c>
      <c r="H149" s="167">
        <v>118</v>
      </c>
      <c r="I149" s="187">
        <f>SUM(I150)</f>
        <v>0</v>
      </c>
      <c r="J149" s="187">
        <f>SUM(J150)</f>
        <v>0</v>
      </c>
      <c r="K149" s="187">
        <f>SUM(K150)</f>
        <v>0</v>
      </c>
      <c r="L149" s="187">
        <f>SUM(L150)</f>
        <v>0</v>
      </c>
    </row>
    <row r="150" spans="1:12" hidden="1">
      <c r="A150" s="179">
        <v>2</v>
      </c>
      <c r="B150" s="178">
        <v>7</v>
      </c>
      <c r="C150" s="179">
        <v>2</v>
      </c>
      <c r="D150" s="178">
        <v>2</v>
      </c>
      <c r="E150" s="177">
        <v>1</v>
      </c>
      <c r="F150" s="176">
        <v>1</v>
      </c>
      <c r="G150" s="175" t="s">
        <v>106</v>
      </c>
      <c r="H150" s="167">
        <v>119</v>
      </c>
      <c r="I150" s="211">
        <v>0</v>
      </c>
      <c r="J150" s="211">
        <v>0</v>
      </c>
      <c r="K150" s="211">
        <v>0</v>
      </c>
      <c r="L150" s="211">
        <v>0</v>
      </c>
    </row>
    <row r="151" spans="1:12">
      <c r="A151" s="179">
        <v>2</v>
      </c>
      <c r="B151" s="178">
        <v>7</v>
      </c>
      <c r="C151" s="179">
        <v>3</v>
      </c>
      <c r="D151" s="178"/>
      <c r="E151" s="177"/>
      <c r="F151" s="176"/>
      <c r="G151" s="175" t="s">
        <v>107</v>
      </c>
      <c r="H151" s="167">
        <v>120</v>
      </c>
      <c r="I151" s="187">
        <f t="shared" ref="I151:L152" si="15">I152</f>
        <v>15400</v>
      </c>
      <c r="J151" s="188">
        <f t="shared" si="15"/>
        <v>4200</v>
      </c>
      <c r="K151" s="187">
        <f t="shared" si="15"/>
        <v>3040.32</v>
      </c>
      <c r="L151" s="182">
        <f t="shared" si="15"/>
        <v>3040.32</v>
      </c>
    </row>
    <row r="152" spans="1:12">
      <c r="A152" s="186">
        <v>2</v>
      </c>
      <c r="B152" s="204">
        <v>7</v>
      </c>
      <c r="C152" s="212">
        <v>3</v>
      </c>
      <c r="D152" s="204">
        <v>1</v>
      </c>
      <c r="E152" s="210"/>
      <c r="F152" s="203"/>
      <c r="G152" s="199" t="s">
        <v>107</v>
      </c>
      <c r="H152" s="167">
        <v>121</v>
      </c>
      <c r="I152" s="200">
        <f t="shared" si="15"/>
        <v>15400</v>
      </c>
      <c r="J152" s="223">
        <f t="shared" si="15"/>
        <v>4200</v>
      </c>
      <c r="K152" s="200">
        <f t="shared" si="15"/>
        <v>3040.32</v>
      </c>
      <c r="L152" s="202">
        <f t="shared" si="15"/>
        <v>3040.32</v>
      </c>
    </row>
    <row r="153" spans="1:12">
      <c r="A153" s="179">
        <v>2</v>
      </c>
      <c r="B153" s="178">
        <v>7</v>
      </c>
      <c r="C153" s="179">
        <v>3</v>
      </c>
      <c r="D153" s="178">
        <v>1</v>
      </c>
      <c r="E153" s="177">
        <v>1</v>
      </c>
      <c r="F153" s="176"/>
      <c r="G153" s="175" t="s">
        <v>107</v>
      </c>
      <c r="H153" s="167">
        <v>122</v>
      </c>
      <c r="I153" s="187">
        <f>SUM(I154:I155)</f>
        <v>15400</v>
      </c>
      <c r="J153" s="188">
        <f>SUM(J154:J155)</f>
        <v>4200</v>
      </c>
      <c r="K153" s="187">
        <f>SUM(K154:K155)</f>
        <v>3040.32</v>
      </c>
      <c r="L153" s="182">
        <f>SUM(L154:L155)</f>
        <v>3040.32</v>
      </c>
    </row>
    <row r="154" spans="1:12">
      <c r="A154" s="196">
        <v>2</v>
      </c>
      <c r="B154" s="195">
        <v>7</v>
      </c>
      <c r="C154" s="196">
        <v>3</v>
      </c>
      <c r="D154" s="195">
        <v>1</v>
      </c>
      <c r="E154" s="194">
        <v>1</v>
      </c>
      <c r="F154" s="193">
        <v>1</v>
      </c>
      <c r="G154" s="220" t="s">
        <v>108</v>
      </c>
      <c r="H154" s="167">
        <v>123</v>
      </c>
      <c r="I154" s="242">
        <v>15400</v>
      </c>
      <c r="J154" s="242">
        <v>4200</v>
      </c>
      <c r="K154" s="242">
        <v>3040.32</v>
      </c>
      <c r="L154" s="242">
        <v>3040.32</v>
      </c>
    </row>
    <row r="155" spans="1:12" hidden="1">
      <c r="A155" s="179">
        <v>2</v>
      </c>
      <c r="B155" s="178">
        <v>7</v>
      </c>
      <c r="C155" s="179">
        <v>3</v>
      </c>
      <c r="D155" s="178">
        <v>1</v>
      </c>
      <c r="E155" s="177">
        <v>1</v>
      </c>
      <c r="F155" s="176">
        <v>2</v>
      </c>
      <c r="G155" s="175" t="s">
        <v>109</v>
      </c>
      <c r="H155" s="167">
        <v>124</v>
      </c>
      <c r="I155" s="211">
        <v>0</v>
      </c>
      <c r="J155" s="174">
        <v>0</v>
      </c>
      <c r="K155" s="174">
        <v>0</v>
      </c>
      <c r="L155" s="174">
        <v>0</v>
      </c>
    </row>
    <row r="156" spans="1:12" hidden="1">
      <c r="A156" s="239">
        <v>2</v>
      </c>
      <c r="B156" s="239">
        <v>8</v>
      </c>
      <c r="C156" s="216"/>
      <c r="D156" s="238"/>
      <c r="E156" s="237"/>
      <c r="F156" s="236"/>
      <c r="G156" s="244" t="s">
        <v>110</v>
      </c>
      <c r="H156" s="167">
        <v>125</v>
      </c>
      <c r="I156" s="190">
        <f>I157</f>
        <v>0</v>
      </c>
      <c r="J156" s="191">
        <f>J157</f>
        <v>0</v>
      </c>
      <c r="K156" s="190">
        <f>K157</f>
        <v>0</v>
      </c>
      <c r="L156" s="192">
        <f>L157</f>
        <v>0</v>
      </c>
    </row>
    <row r="157" spans="1:12" hidden="1">
      <c r="A157" s="186">
        <v>2</v>
      </c>
      <c r="B157" s="186">
        <v>8</v>
      </c>
      <c r="C157" s="186">
        <v>1</v>
      </c>
      <c r="D157" s="185"/>
      <c r="E157" s="184"/>
      <c r="F157" s="183"/>
      <c r="G157" s="220" t="s">
        <v>110</v>
      </c>
      <c r="H157" s="167">
        <v>126</v>
      </c>
      <c r="I157" s="190">
        <f>I158+I163</f>
        <v>0</v>
      </c>
      <c r="J157" s="191">
        <f>J158+J163</f>
        <v>0</v>
      </c>
      <c r="K157" s="190">
        <f>K158+K163</f>
        <v>0</v>
      </c>
      <c r="L157" s="192">
        <f>L158+L163</f>
        <v>0</v>
      </c>
    </row>
    <row r="158" spans="1:12" hidden="1">
      <c r="A158" s="179">
        <v>2</v>
      </c>
      <c r="B158" s="178">
        <v>8</v>
      </c>
      <c r="C158" s="175">
        <v>1</v>
      </c>
      <c r="D158" s="178">
        <v>1</v>
      </c>
      <c r="E158" s="177"/>
      <c r="F158" s="176"/>
      <c r="G158" s="175" t="s">
        <v>111</v>
      </c>
      <c r="H158" s="167">
        <v>127</v>
      </c>
      <c r="I158" s="187">
        <f>I159</f>
        <v>0</v>
      </c>
      <c r="J158" s="188">
        <f>J159</f>
        <v>0</v>
      </c>
      <c r="K158" s="187">
        <f>K159</f>
        <v>0</v>
      </c>
      <c r="L158" s="182">
        <f>L159</f>
        <v>0</v>
      </c>
    </row>
    <row r="159" spans="1:12" hidden="1">
      <c r="A159" s="179">
        <v>2</v>
      </c>
      <c r="B159" s="178">
        <v>8</v>
      </c>
      <c r="C159" s="220">
        <v>1</v>
      </c>
      <c r="D159" s="195">
        <v>1</v>
      </c>
      <c r="E159" s="194">
        <v>1</v>
      </c>
      <c r="F159" s="193"/>
      <c r="G159" s="175" t="s">
        <v>111</v>
      </c>
      <c r="H159" s="167">
        <v>128</v>
      </c>
      <c r="I159" s="190">
        <f>SUM(I160:I162)</f>
        <v>0</v>
      </c>
      <c r="J159" s="190">
        <f>SUM(J160:J162)</f>
        <v>0</v>
      </c>
      <c r="K159" s="190">
        <f>SUM(K160:K162)</f>
        <v>0</v>
      </c>
      <c r="L159" s="190">
        <f>SUM(L160:L162)</f>
        <v>0</v>
      </c>
    </row>
    <row r="160" spans="1:12" hidden="1">
      <c r="A160" s="178">
        <v>2</v>
      </c>
      <c r="B160" s="195">
        <v>8</v>
      </c>
      <c r="C160" s="175">
        <v>1</v>
      </c>
      <c r="D160" s="178">
        <v>1</v>
      </c>
      <c r="E160" s="177">
        <v>1</v>
      </c>
      <c r="F160" s="176">
        <v>1</v>
      </c>
      <c r="G160" s="175" t="s">
        <v>112</v>
      </c>
      <c r="H160" s="167">
        <v>129</v>
      </c>
      <c r="I160" s="211">
        <v>0</v>
      </c>
      <c r="J160" s="211">
        <v>0</v>
      </c>
      <c r="K160" s="211">
        <v>0</v>
      </c>
      <c r="L160" s="211">
        <v>0</v>
      </c>
    </row>
    <row r="161" spans="1:15" ht="25.5" hidden="1" customHeight="1">
      <c r="A161" s="186">
        <v>2</v>
      </c>
      <c r="B161" s="204">
        <v>8</v>
      </c>
      <c r="C161" s="199">
        <v>1</v>
      </c>
      <c r="D161" s="204">
        <v>1</v>
      </c>
      <c r="E161" s="210">
        <v>1</v>
      </c>
      <c r="F161" s="203">
        <v>2</v>
      </c>
      <c r="G161" s="199" t="s">
        <v>113</v>
      </c>
      <c r="H161" s="167">
        <v>130</v>
      </c>
      <c r="I161" s="221">
        <v>0</v>
      </c>
      <c r="J161" s="221">
        <v>0</v>
      </c>
      <c r="K161" s="221">
        <v>0</v>
      </c>
      <c r="L161" s="221">
        <v>0</v>
      </c>
    </row>
    <row r="162" spans="1:15" hidden="1">
      <c r="A162" s="186">
        <v>2</v>
      </c>
      <c r="B162" s="204">
        <v>8</v>
      </c>
      <c r="C162" s="199">
        <v>1</v>
      </c>
      <c r="D162" s="204">
        <v>1</v>
      </c>
      <c r="E162" s="210">
        <v>1</v>
      </c>
      <c r="F162" s="203">
        <v>3</v>
      </c>
      <c r="G162" s="199" t="s">
        <v>114</v>
      </c>
      <c r="H162" s="167">
        <v>131</v>
      </c>
      <c r="I162" s="221">
        <v>0</v>
      </c>
      <c r="J162" s="243">
        <v>0</v>
      </c>
      <c r="K162" s="221">
        <v>0</v>
      </c>
      <c r="L162" s="205">
        <v>0</v>
      </c>
    </row>
    <row r="163" spans="1:15" hidden="1">
      <c r="A163" s="179">
        <v>2</v>
      </c>
      <c r="B163" s="178">
        <v>8</v>
      </c>
      <c r="C163" s="175">
        <v>1</v>
      </c>
      <c r="D163" s="178">
        <v>2</v>
      </c>
      <c r="E163" s="177"/>
      <c r="F163" s="176"/>
      <c r="G163" s="175" t="s">
        <v>115</v>
      </c>
      <c r="H163" s="167">
        <v>132</v>
      </c>
      <c r="I163" s="187">
        <f t="shared" ref="I163:L164" si="16">I164</f>
        <v>0</v>
      </c>
      <c r="J163" s="188">
        <f t="shared" si="16"/>
        <v>0</v>
      </c>
      <c r="K163" s="187">
        <f t="shared" si="16"/>
        <v>0</v>
      </c>
      <c r="L163" s="182">
        <f t="shared" si="16"/>
        <v>0</v>
      </c>
    </row>
    <row r="164" spans="1:15" hidden="1">
      <c r="A164" s="179">
        <v>2</v>
      </c>
      <c r="B164" s="178">
        <v>8</v>
      </c>
      <c r="C164" s="175">
        <v>1</v>
      </c>
      <c r="D164" s="178">
        <v>2</v>
      </c>
      <c r="E164" s="177">
        <v>1</v>
      </c>
      <c r="F164" s="176"/>
      <c r="G164" s="175" t="s">
        <v>115</v>
      </c>
      <c r="H164" s="167">
        <v>133</v>
      </c>
      <c r="I164" s="187">
        <f t="shared" si="16"/>
        <v>0</v>
      </c>
      <c r="J164" s="188">
        <f t="shared" si="16"/>
        <v>0</v>
      </c>
      <c r="K164" s="187">
        <f t="shared" si="16"/>
        <v>0</v>
      </c>
      <c r="L164" s="182">
        <f t="shared" si="16"/>
        <v>0</v>
      </c>
    </row>
    <row r="165" spans="1:15" hidden="1">
      <c r="A165" s="186">
        <v>2</v>
      </c>
      <c r="B165" s="185">
        <v>8</v>
      </c>
      <c r="C165" s="189">
        <v>1</v>
      </c>
      <c r="D165" s="185">
        <v>2</v>
      </c>
      <c r="E165" s="184">
        <v>1</v>
      </c>
      <c r="F165" s="183">
        <v>1</v>
      </c>
      <c r="G165" s="175" t="s">
        <v>115</v>
      </c>
      <c r="H165" s="167">
        <v>134</v>
      </c>
      <c r="I165" s="180">
        <v>0</v>
      </c>
      <c r="J165" s="174">
        <v>0</v>
      </c>
      <c r="K165" s="174">
        <v>0</v>
      </c>
      <c r="L165" s="174">
        <v>0</v>
      </c>
    </row>
    <row r="166" spans="1:15" ht="38.25" hidden="1" customHeight="1">
      <c r="A166" s="239">
        <v>2</v>
      </c>
      <c r="B166" s="216">
        <v>9</v>
      </c>
      <c r="C166" s="213"/>
      <c r="D166" s="216"/>
      <c r="E166" s="215"/>
      <c r="F166" s="214"/>
      <c r="G166" s="213" t="s">
        <v>116</v>
      </c>
      <c r="H166" s="167">
        <v>135</v>
      </c>
      <c r="I166" s="187">
        <f>I167+I171</f>
        <v>0</v>
      </c>
      <c r="J166" s="188">
        <f>J167+J171</f>
        <v>0</v>
      </c>
      <c r="K166" s="187">
        <f>K167+K171</f>
        <v>0</v>
      </c>
      <c r="L166" s="182">
        <f>L167+L171</f>
        <v>0</v>
      </c>
    </row>
    <row r="167" spans="1:15" ht="38.25" hidden="1" customHeight="1">
      <c r="A167" s="179">
        <v>2</v>
      </c>
      <c r="B167" s="178">
        <v>9</v>
      </c>
      <c r="C167" s="175">
        <v>1</v>
      </c>
      <c r="D167" s="178"/>
      <c r="E167" s="177"/>
      <c r="F167" s="176"/>
      <c r="G167" s="175" t="s">
        <v>117</v>
      </c>
      <c r="H167" s="167">
        <v>136</v>
      </c>
      <c r="I167" s="187">
        <f t="shared" ref="I167:L169" si="17">I168</f>
        <v>0</v>
      </c>
      <c r="J167" s="188">
        <f t="shared" si="17"/>
        <v>0</v>
      </c>
      <c r="K167" s="187">
        <f t="shared" si="17"/>
        <v>0</v>
      </c>
      <c r="L167" s="182">
        <f t="shared" si="17"/>
        <v>0</v>
      </c>
      <c r="M167" s="189"/>
      <c r="N167" s="189"/>
      <c r="O167" s="189"/>
    </row>
    <row r="168" spans="1:15" ht="38.25" hidden="1" customHeight="1">
      <c r="A168" s="196">
        <v>2</v>
      </c>
      <c r="B168" s="195">
        <v>9</v>
      </c>
      <c r="C168" s="220">
        <v>1</v>
      </c>
      <c r="D168" s="195">
        <v>1</v>
      </c>
      <c r="E168" s="194"/>
      <c r="F168" s="193"/>
      <c r="G168" s="175" t="s">
        <v>117</v>
      </c>
      <c r="H168" s="167">
        <v>137</v>
      </c>
      <c r="I168" s="190">
        <f t="shared" si="17"/>
        <v>0</v>
      </c>
      <c r="J168" s="191">
        <f t="shared" si="17"/>
        <v>0</v>
      </c>
      <c r="K168" s="190">
        <f t="shared" si="17"/>
        <v>0</v>
      </c>
      <c r="L168" s="192">
        <f t="shared" si="17"/>
        <v>0</v>
      </c>
    </row>
    <row r="169" spans="1:15" ht="38.25" hidden="1" customHeight="1">
      <c r="A169" s="179">
        <v>2</v>
      </c>
      <c r="B169" s="178">
        <v>9</v>
      </c>
      <c r="C169" s="179">
        <v>1</v>
      </c>
      <c r="D169" s="178">
        <v>1</v>
      </c>
      <c r="E169" s="177">
        <v>1</v>
      </c>
      <c r="F169" s="176"/>
      <c r="G169" s="175" t="s">
        <v>117</v>
      </c>
      <c r="H169" s="167">
        <v>138</v>
      </c>
      <c r="I169" s="187">
        <f t="shared" si="17"/>
        <v>0</v>
      </c>
      <c r="J169" s="188">
        <f t="shared" si="17"/>
        <v>0</v>
      </c>
      <c r="K169" s="187">
        <f t="shared" si="17"/>
        <v>0</v>
      </c>
      <c r="L169" s="182">
        <f t="shared" si="17"/>
        <v>0</v>
      </c>
    </row>
    <row r="170" spans="1:15" ht="38.25" hidden="1" customHeight="1">
      <c r="A170" s="196">
        <v>2</v>
      </c>
      <c r="B170" s="195">
        <v>9</v>
      </c>
      <c r="C170" s="195">
        <v>1</v>
      </c>
      <c r="D170" s="195">
        <v>1</v>
      </c>
      <c r="E170" s="194">
        <v>1</v>
      </c>
      <c r="F170" s="193">
        <v>1</v>
      </c>
      <c r="G170" s="175" t="s">
        <v>117</v>
      </c>
      <c r="H170" s="167">
        <v>139</v>
      </c>
      <c r="I170" s="242">
        <v>0</v>
      </c>
      <c r="J170" s="242">
        <v>0</v>
      </c>
      <c r="K170" s="242">
        <v>0</v>
      </c>
      <c r="L170" s="242">
        <v>0</v>
      </c>
    </row>
    <row r="171" spans="1:15" ht="38.25" hidden="1" customHeight="1">
      <c r="A171" s="179">
        <v>2</v>
      </c>
      <c r="B171" s="178">
        <v>9</v>
      </c>
      <c r="C171" s="178">
        <v>2</v>
      </c>
      <c r="D171" s="178"/>
      <c r="E171" s="177"/>
      <c r="F171" s="176"/>
      <c r="G171" s="175" t="s">
        <v>118</v>
      </c>
      <c r="H171" s="167">
        <v>140</v>
      </c>
      <c r="I171" s="187">
        <f>SUM(I172+I177)</f>
        <v>0</v>
      </c>
      <c r="J171" s="187">
        <f>SUM(J172+J177)</f>
        <v>0</v>
      </c>
      <c r="K171" s="187">
        <f>SUM(K172+K177)</f>
        <v>0</v>
      </c>
      <c r="L171" s="187">
        <f>SUM(L172+L177)</f>
        <v>0</v>
      </c>
    </row>
    <row r="172" spans="1:15" ht="51" hidden="1" customHeight="1">
      <c r="A172" s="179">
        <v>2</v>
      </c>
      <c r="B172" s="178">
        <v>9</v>
      </c>
      <c r="C172" s="178">
        <v>2</v>
      </c>
      <c r="D172" s="195">
        <v>1</v>
      </c>
      <c r="E172" s="194"/>
      <c r="F172" s="193"/>
      <c r="G172" s="220" t="s">
        <v>119</v>
      </c>
      <c r="H172" s="167">
        <v>141</v>
      </c>
      <c r="I172" s="190">
        <f>I173</f>
        <v>0</v>
      </c>
      <c r="J172" s="191">
        <f>J173</f>
        <v>0</v>
      </c>
      <c r="K172" s="190">
        <f>K173</f>
        <v>0</v>
      </c>
      <c r="L172" s="192">
        <f>L173</f>
        <v>0</v>
      </c>
    </row>
    <row r="173" spans="1:15" ht="51" hidden="1" customHeight="1">
      <c r="A173" s="196">
        <v>2</v>
      </c>
      <c r="B173" s="195">
        <v>9</v>
      </c>
      <c r="C173" s="195">
        <v>2</v>
      </c>
      <c r="D173" s="178">
        <v>1</v>
      </c>
      <c r="E173" s="177">
        <v>1</v>
      </c>
      <c r="F173" s="176"/>
      <c r="G173" s="220" t="s">
        <v>119</v>
      </c>
      <c r="H173" s="167">
        <v>142</v>
      </c>
      <c r="I173" s="187">
        <f>SUM(I174:I176)</f>
        <v>0</v>
      </c>
      <c r="J173" s="188">
        <f>SUM(J174:J176)</f>
        <v>0</v>
      </c>
      <c r="K173" s="187">
        <f>SUM(K174:K176)</f>
        <v>0</v>
      </c>
      <c r="L173" s="182">
        <f>SUM(L174:L176)</f>
        <v>0</v>
      </c>
    </row>
    <row r="174" spans="1:15" ht="51" hidden="1" customHeight="1">
      <c r="A174" s="186">
        <v>2</v>
      </c>
      <c r="B174" s="204">
        <v>9</v>
      </c>
      <c r="C174" s="204">
        <v>2</v>
      </c>
      <c r="D174" s="204">
        <v>1</v>
      </c>
      <c r="E174" s="210">
        <v>1</v>
      </c>
      <c r="F174" s="203">
        <v>1</v>
      </c>
      <c r="G174" s="220" t="s">
        <v>120</v>
      </c>
      <c r="H174" s="167">
        <v>143</v>
      </c>
      <c r="I174" s="221">
        <v>0</v>
      </c>
      <c r="J174" s="229">
        <v>0</v>
      </c>
      <c r="K174" s="229">
        <v>0</v>
      </c>
      <c r="L174" s="229">
        <v>0</v>
      </c>
    </row>
    <row r="175" spans="1:15" ht="63.75" hidden="1" customHeight="1">
      <c r="A175" s="179">
        <v>2</v>
      </c>
      <c r="B175" s="178">
        <v>9</v>
      </c>
      <c r="C175" s="178">
        <v>2</v>
      </c>
      <c r="D175" s="178">
        <v>1</v>
      </c>
      <c r="E175" s="177">
        <v>1</v>
      </c>
      <c r="F175" s="176">
        <v>2</v>
      </c>
      <c r="G175" s="220" t="s">
        <v>121</v>
      </c>
      <c r="H175" s="167">
        <v>144</v>
      </c>
      <c r="I175" s="211">
        <v>0</v>
      </c>
      <c r="J175" s="181">
        <v>0</v>
      </c>
      <c r="K175" s="181">
        <v>0</v>
      </c>
      <c r="L175" s="181">
        <v>0</v>
      </c>
    </row>
    <row r="176" spans="1:15" ht="51" hidden="1" customHeight="1">
      <c r="A176" s="179">
        <v>2</v>
      </c>
      <c r="B176" s="178">
        <v>9</v>
      </c>
      <c r="C176" s="178">
        <v>2</v>
      </c>
      <c r="D176" s="178">
        <v>1</v>
      </c>
      <c r="E176" s="177">
        <v>1</v>
      </c>
      <c r="F176" s="176">
        <v>3</v>
      </c>
      <c r="G176" s="220" t="s">
        <v>122</v>
      </c>
      <c r="H176" s="167">
        <v>145</v>
      </c>
      <c r="I176" s="211">
        <v>0</v>
      </c>
      <c r="J176" s="211">
        <v>0</v>
      </c>
      <c r="K176" s="211">
        <v>0</v>
      </c>
      <c r="L176" s="211">
        <v>0</v>
      </c>
    </row>
    <row r="177" spans="1:12" ht="38.25" hidden="1" customHeight="1">
      <c r="A177" s="241">
        <v>2</v>
      </c>
      <c r="B177" s="241">
        <v>9</v>
      </c>
      <c r="C177" s="241">
        <v>2</v>
      </c>
      <c r="D177" s="241">
        <v>2</v>
      </c>
      <c r="E177" s="241"/>
      <c r="F177" s="241"/>
      <c r="G177" s="175" t="s">
        <v>123</v>
      </c>
      <c r="H177" s="167">
        <v>146</v>
      </c>
      <c r="I177" s="187">
        <f>I178</f>
        <v>0</v>
      </c>
      <c r="J177" s="188">
        <f>J178</f>
        <v>0</v>
      </c>
      <c r="K177" s="187">
        <f>K178</f>
        <v>0</v>
      </c>
      <c r="L177" s="182">
        <f>L178</f>
        <v>0</v>
      </c>
    </row>
    <row r="178" spans="1:12" ht="38.25" hidden="1" customHeight="1">
      <c r="A178" s="179">
        <v>2</v>
      </c>
      <c r="B178" s="178">
        <v>9</v>
      </c>
      <c r="C178" s="178">
        <v>2</v>
      </c>
      <c r="D178" s="178">
        <v>2</v>
      </c>
      <c r="E178" s="177">
        <v>1</v>
      </c>
      <c r="F178" s="176"/>
      <c r="G178" s="220" t="s">
        <v>124</v>
      </c>
      <c r="H178" s="167">
        <v>147</v>
      </c>
      <c r="I178" s="190">
        <f>SUM(I179:I181)</f>
        <v>0</v>
      </c>
      <c r="J178" s="190">
        <f>SUM(J179:J181)</f>
        <v>0</v>
      </c>
      <c r="K178" s="190">
        <f>SUM(K179:K181)</f>
        <v>0</v>
      </c>
      <c r="L178" s="190">
        <f>SUM(L179:L181)</f>
        <v>0</v>
      </c>
    </row>
    <row r="179" spans="1:12" ht="51" hidden="1" customHeight="1">
      <c r="A179" s="179">
        <v>2</v>
      </c>
      <c r="B179" s="178">
        <v>9</v>
      </c>
      <c r="C179" s="178">
        <v>2</v>
      </c>
      <c r="D179" s="178">
        <v>2</v>
      </c>
      <c r="E179" s="178">
        <v>1</v>
      </c>
      <c r="F179" s="176">
        <v>1</v>
      </c>
      <c r="G179" s="224" t="s">
        <v>125</v>
      </c>
      <c r="H179" s="167">
        <v>148</v>
      </c>
      <c r="I179" s="211">
        <v>0</v>
      </c>
      <c r="J179" s="229">
        <v>0</v>
      </c>
      <c r="K179" s="229">
        <v>0</v>
      </c>
      <c r="L179" s="229">
        <v>0</v>
      </c>
    </row>
    <row r="180" spans="1:12" ht="51" hidden="1" customHeight="1">
      <c r="A180" s="185">
        <v>2</v>
      </c>
      <c r="B180" s="189">
        <v>9</v>
      </c>
      <c r="C180" s="185">
        <v>2</v>
      </c>
      <c r="D180" s="184">
        <v>2</v>
      </c>
      <c r="E180" s="184">
        <v>1</v>
      </c>
      <c r="F180" s="183">
        <v>2</v>
      </c>
      <c r="G180" s="189" t="s">
        <v>126</v>
      </c>
      <c r="H180" s="167">
        <v>149</v>
      </c>
      <c r="I180" s="229">
        <v>0</v>
      </c>
      <c r="J180" s="174">
        <v>0</v>
      </c>
      <c r="K180" s="174">
        <v>0</v>
      </c>
      <c r="L180" s="174">
        <v>0</v>
      </c>
    </row>
    <row r="181" spans="1:12" ht="51" hidden="1" customHeight="1">
      <c r="A181" s="178">
        <v>2</v>
      </c>
      <c r="B181" s="199">
        <v>9</v>
      </c>
      <c r="C181" s="204">
        <v>2</v>
      </c>
      <c r="D181" s="210">
        <v>2</v>
      </c>
      <c r="E181" s="210">
        <v>1</v>
      </c>
      <c r="F181" s="203">
        <v>3</v>
      </c>
      <c r="G181" s="199" t="s">
        <v>127</v>
      </c>
      <c r="H181" s="167">
        <v>150</v>
      </c>
      <c r="I181" s="181">
        <v>0</v>
      </c>
      <c r="J181" s="181">
        <v>0</v>
      </c>
      <c r="K181" s="181">
        <v>0</v>
      </c>
      <c r="L181" s="181">
        <v>0</v>
      </c>
    </row>
    <row r="182" spans="1:12" ht="76.5" hidden="1" customHeight="1">
      <c r="A182" s="216">
        <v>3</v>
      </c>
      <c r="B182" s="213"/>
      <c r="C182" s="216"/>
      <c r="D182" s="215"/>
      <c r="E182" s="215"/>
      <c r="F182" s="214"/>
      <c r="G182" s="240" t="s">
        <v>128</v>
      </c>
      <c r="H182" s="167">
        <v>151</v>
      </c>
      <c r="I182" s="182">
        <f>SUM(I183+I236+I301)</f>
        <v>0</v>
      </c>
      <c r="J182" s="188">
        <f>SUM(J183+J236+J301)</f>
        <v>0</v>
      </c>
      <c r="K182" s="187">
        <f>SUM(K183+K236+K301)</f>
        <v>0</v>
      </c>
      <c r="L182" s="182">
        <f>SUM(L183+L236+L301)</f>
        <v>0</v>
      </c>
    </row>
    <row r="183" spans="1:12" ht="25.5" hidden="1" customHeight="1">
      <c r="A183" s="239">
        <v>3</v>
      </c>
      <c r="B183" s="216">
        <v>1</v>
      </c>
      <c r="C183" s="238"/>
      <c r="D183" s="237"/>
      <c r="E183" s="237"/>
      <c r="F183" s="236"/>
      <c r="G183" s="235" t="s">
        <v>129</v>
      </c>
      <c r="H183" s="167">
        <v>152</v>
      </c>
      <c r="I183" s="182">
        <f>SUM(I184+I207+I214+I226+I230)</f>
        <v>0</v>
      </c>
      <c r="J183" s="192">
        <f>SUM(J184+J207+J214+J226+J230)</f>
        <v>0</v>
      </c>
      <c r="K183" s="192">
        <f>SUM(K184+K207+K214+K226+K230)</f>
        <v>0</v>
      </c>
      <c r="L183" s="192">
        <f>SUM(L184+L207+L214+L226+L230)</f>
        <v>0</v>
      </c>
    </row>
    <row r="184" spans="1:12" ht="25.5" hidden="1" customHeight="1">
      <c r="A184" s="195">
        <v>3</v>
      </c>
      <c r="B184" s="220">
        <v>1</v>
      </c>
      <c r="C184" s="195">
        <v>1</v>
      </c>
      <c r="D184" s="194"/>
      <c r="E184" s="194"/>
      <c r="F184" s="234"/>
      <c r="G184" s="179" t="s">
        <v>130</v>
      </c>
      <c r="H184" s="167">
        <v>153</v>
      </c>
      <c r="I184" s="192">
        <f>SUM(I185+I188+I193+I199+I204)</f>
        <v>0</v>
      </c>
      <c r="J184" s="188">
        <f>SUM(J185+J188+J193+J199+J204)</f>
        <v>0</v>
      </c>
      <c r="K184" s="187">
        <f>SUM(K185+K188+K193+K199+K204)</f>
        <v>0</v>
      </c>
      <c r="L184" s="182">
        <f>SUM(L185+L188+L193+L199+L204)</f>
        <v>0</v>
      </c>
    </row>
    <row r="185" spans="1:12" hidden="1">
      <c r="A185" s="178">
        <v>3</v>
      </c>
      <c r="B185" s="175">
        <v>1</v>
      </c>
      <c r="C185" s="178">
        <v>1</v>
      </c>
      <c r="D185" s="177">
        <v>1</v>
      </c>
      <c r="E185" s="177"/>
      <c r="F185" s="233"/>
      <c r="G185" s="179" t="s">
        <v>131</v>
      </c>
      <c r="H185" s="167">
        <v>154</v>
      </c>
      <c r="I185" s="182">
        <f t="shared" ref="I185:L186" si="18">I186</f>
        <v>0</v>
      </c>
      <c r="J185" s="191">
        <f t="shared" si="18"/>
        <v>0</v>
      </c>
      <c r="K185" s="190">
        <f t="shared" si="18"/>
        <v>0</v>
      </c>
      <c r="L185" s="192">
        <f t="shared" si="18"/>
        <v>0</v>
      </c>
    </row>
    <row r="186" spans="1:12" hidden="1">
      <c r="A186" s="178">
        <v>3</v>
      </c>
      <c r="B186" s="175">
        <v>1</v>
      </c>
      <c r="C186" s="178">
        <v>1</v>
      </c>
      <c r="D186" s="177">
        <v>1</v>
      </c>
      <c r="E186" s="177">
        <v>1</v>
      </c>
      <c r="F186" s="197"/>
      <c r="G186" s="179" t="s">
        <v>131</v>
      </c>
      <c r="H186" s="167">
        <v>155</v>
      </c>
      <c r="I186" s="192">
        <f t="shared" si="18"/>
        <v>0</v>
      </c>
      <c r="J186" s="182">
        <f t="shared" si="18"/>
        <v>0</v>
      </c>
      <c r="K186" s="182">
        <f t="shared" si="18"/>
        <v>0</v>
      </c>
      <c r="L186" s="182">
        <f t="shared" si="18"/>
        <v>0</v>
      </c>
    </row>
    <row r="187" spans="1:12" hidden="1">
      <c r="A187" s="178">
        <v>3</v>
      </c>
      <c r="B187" s="175">
        <v>1</v>
      </c>
      <c r="C187" s="178">
        <v>1</v>
      </c>
      <c r="D187" s="177">
        <v>1</v>
      </c>
      <c r="E187" s="177">
        <v>1</v>
      </c>
      <c r="F187" s="197">
        <v>1</v>
      </c>
      <c r="G187" s="179" t="s">
        <v>131</v>
      </c>
      <c r="H187" s="167">
        <v>156</v>
      </c>
      <c r="I187" s="174">
        <v>0</v>
      </c>
      <c r="J187" s="174">
        <v>0</v>
      </c>
      <c r="K187" s="174">
        <v>0</v>
      </c>
      <c r="L187" s="174">
        <v>0</v>
      </c>
    </row>
    <row r="188" spans="1:12" hidden="1">
      <c r="A188" s="195">
        <v>3</v>
      </c>
      <c r="B188" s="194">
        <v>1</v>
      </c>
      <c r="C188" s="194">
        <v>1</v>
      </c>
      <c r="D188" s="194">
        <v>2</v>
      </c>
      <c r="E188" s="194"/>
      <c r="F188" s="193"/>
      <c r="G188" s="220" t="s">
        <v>132</v>
      </c>
      <c r="H188" s="167">
        <v>157</v>
      </c>
      <c r="I188" s="192">
        <f>I189</f>
        <v>0</v>
      </c>
      <c r="J188" s="191">
        <f>J189</f>
        <v>0</v>
      </c>
      <c r="K188" s="190">
        <f>K189</f>
        <v>0</v>
      </c>
      <c r="L188" s="192">
        <f>L189</f>
        <v>0</v>
      </c>
    </row>
    <row r="189" spans="1:12" hidden="1">
      <c r="A189" s="178">
        <v>3</v>
      </c>
      <c r="B189" s="177">
        <v>1</v>
      </c>
      <c r="C189" s="177">
        <v>1</v>
      </c>
      <c r="D189" s="177">
        <v>2</v>
      </c>
      <c r="E189" s="177">
        <v>1</v>
      </c>
      <c r="F189" s="176"/>
      <c r="G189" s="220" t="s">
        <v>132</v>
      </c>
      <c r="H189" s="167">
        <v>158</v>
      </c>
      <c r="I189" s="182">
        <f>SUM(I190:I192)</f>
        <v>0</v>
      </c>
      <c r="J189" s="188">
        <f>SUM(J190:J192)</f>
        <v>0</v>
      </c>
      <c r="K189" s="187">
        <f>SUM(K190:K192)</f>
        <v>0</v>
      </c>
      <c r="L189" s="182">
        <f>SUM(L190:L192)</f>
        <v>0</v>
      </c>
    </row>
    <row r="190" spans="1:12" hidden="1">
      <c r="A190" s="195">
        <v>3</v>
      </c>
      <c r="B190" s="194">
        <v>1</v>
      </c>
      <c r="C190" s="194">
        <v>1</v>
      </c>
      <c r="D190" s="194">
        <v>2</v>
      </c>
      <c r="E190" s="194">
        <v>1</v>
      </c>
      <c r="F190" s="193">
        <v>1</v>
      </c>
      <c r="G190" s="220" t="s">
        <v>133</v>
      </c>
      <c r="H190" s="167">
        <v>159</v>
      </c>
      <c r="I190" s="229">
        <v>0</v>
      </c>
      <c r="J190" s="229">
        <v>0</v>
      </c>
      <c r="K190" s="229">
        <v>0</v>
      </c>
      <c r="L190" s="181">
        <v>0</v>
      </c>
    </row>
    <row r="191" spans="1:12" hidden="1">
      <c r="A191" s="178">
        <v>3</v>
      </c>
      <c r="B191" s="177">
        <v>1</v>
      </c>
      <c r="C191" s="177">
        <v>1</v>
      </c>
      <c r="D191" s="177">
        <v>2</v>
      </c>
      <c r="E191" s="177">
        <v>1</v>
      </c>
      <c r="F191" s="176">
        <v>2</v>
      </c>
      <c r="G191" s="175" t="s">
        <v>134</v>
      </c>
      <c r="H191" s="167">
        <v>160</v>
      </c>
      <c r="I191" s="174">
        <v>0</v>
      </c>
      <c r="J191" s="174">
        <v>0</v>
      </c>
      <c r="K191" s="174">
        <v>0</v>
      </c>
      <c r="L191" s="174">
        <v>0</v>
      </c>
    </row>
    <row r="192" spans="1:12" ht="25.5" hidden="1" customHeight="1">
      <c r="A192" s="195">
        <v>3</v>
      </c>
      <c r="B192" s="194">
        <v>1</v>
      </c>
      <c r="C192" s="194">
        <v>1</v>
      </c>
      <c r="D192" s="194">
        <v>2</v>
      </c>
      <c r="E192" s="194">
        <v>1</v>
      </c>
      <c r="F192" s="193">
        <v>3</v>
      </c>
      <c r="G192" s="220" t="s">
        <v>135</v>
      </c>
      <c r="H192" s="167">
        <v>161</v>
      </c>
      <c r="I192" s="229">
        <v>0</v>
      </c>
      <c r="J192" s="229">
        <v>0</v>
      </c>
      <c r="K192" s="229">
        <v>0</v>
      </c>
      <c r="L192" s="181">
        <v>0</v>
      </c>
    </row>
    <row r="193" spans="1:12" hidden="1">
      <c r="A193" s="178">
        <v>3</v>
      </c>
      <c r="B193" s="177">
        <v>1</v>
      </c>
      <c r="C193" s="177">
        <v>1</v>
      </c>
      <c r="D193" s="177">
        <v>3</v>
      </c>
      <c r="E193" s="177"/>
      <c r="F193" s="176"/>
      <c r="G193" s="175" t="s">
        <v>136</v>
      </c>
      <c r="H193" s="167">
        <v>162</v>
      </c>
      <c r="I193" s="182">
        <f>I194</f>
        <v>0</v>
      </c>
      <c r="J193" s="188">
        <f>J194</f>
        <v>0</v>
      </c>
      <c r="K193" s="187">
        <f>K194</f>
        <v>0</v>
      </c>
      <c r="L193" s="182">
        <f>L194</f>
        <v>0</v>
      </c>
    </row>
    <row r="194" spans="1:12" hidden="1">
      <c r="A194" s="178">
        <v>3</v>
      </c>
      <c r="B194" s="177">
        <v>1</v>
      </c>
      <c r="C194" s="177">
        <v>1</v>
      </c>
      <c r="D194" s="177">
        <v>3</v>
      </c>
      <c r="E194" s="177">
        <v>1</v>
      </c>
      <c r="F194" s="176"/>
      <c r="G194" s="175" t="s">
        <v>136</v>
      </c>
      <c r="H194" s="167">
        <v>163</v>
      </c>
      <c r="I194" s="182">
        <f>SUM(I195:I198)</f>
        <v>0</v>
      </c>
      <c r="J194" s="182">
        <f>SUM(J195:J198)</f>
        <v>0</v>
      </c>
      <c r="K194" s="182">
        <f>SUM(K195:K198)</f>
        <v>0</v>
      </c>
      <c r="L194" s="182">
        <f>SUM(L195:L198)</f>
        <v>0</v>
      </c>
    </row>
    <row r="195" spans="1:12" hidden="1">
      <c r="A195" s="178">
        <v>3</v>
      </c>
      <c r="B195" s="177">
        <v>1</v>
      </c>
      <c r="C195" s="177">
        <v>1</v>
      </c>
      <c r="D195" s="177">
        <v>3</v>
      </c>
      <c r="E195" s="177">
        <v>1</v>
      </c>
      <c r="F195" s="176">
        <v>1</v>
      </c>
      <c r="G195" s="175" t="s">
        <v>137</v>
      </c>
      <c r="H195" s="167">
        <v>164</v>
      </c>
      <c r="I195" s="174">
        <v>0</v>
      </c>
      <c r="J195" s="174">
        <v>0</v>
      </c>
      <c r="K195" s="174">
        <v>0</v>
      </c>
      <c r="L195" s="181">
        <v>0</v>
      </c>
    </row>
    <row r="196" spans="1:12" hidden="1">
      <c r="A196" s="178">
        <v>3</v>
      </c>
      <c r="B196" s="177">
        <v>1</v>
      </c>
      <c r="C196" s="177">
        <v>1</v>
      </c>
      <c r="D196" s="177">
        <v>3</v>
      </c>
      <c r="E196" s="177">
        <v>1</v>
      </c>
      <c r="F196" s="176">
        <v>2</v>
      </c>
      <c r="G196" s="175" t="s">
        <v>138</v>
      </c>
      <c r="H196" s="167">
        <v>165</v>
      </c>
      <c r="I196" s="229">
        <v>0</v>
      </c>
      <c r="J196" s="174">
        <v>0</v>
      </c>
      <c r="K196" s="174">
        <v>0</v>
      </c>
      <c r="L196" s="174">
        <v>0</v>
      </c>
    </row>
    <row r="197" spans="1:12" hidden="1">
      <c r="A197" s="178">
        <v>3</v>
      </c>
      <c r="B197" s="177">
        <v>1</v>
      </c>
      <c r="C197" s="177">
        <v>1</v>
      </c>
      <c r="D197" s="177">
        <v>3</v>
      </c>
      <c r="E197" s="177">
        <v>1</v>
      </c>
      <c r="F197" s="176">
        <v>3</v>
      </c>
      <c r="G197" s="179" t="s">
        <v>139</v>
      </c>
      <c r="H197" s="167">
        <v>166</v>
      </c>
      <c r="I197" s="229">
        <v>0</v>
      </c>
      <c r="J197" s="205">
        <v>0</v>
      </c>
      <c r="K197" s="205">
        <v>0</v>
      </c>
      <c r="L197" s="205">
        <v>0</v>
      </c>
    </row>
    <row r="198" spans="1:12" ht="26.25" hidden="1" customHeight="1">
      <c r="A198" s="185">
        <v>3</v>
      </c>
      <c r="B198" s="184">
        <v>1</v>
      </c>
      <c r="C198" s="184">
        <v>1</v>
      </c>
      <c r="D198" s="184">
        <v>3</v>
      </c>
      <c r="E198" s="184">
        <v>1</v>
      </c>
      <c r="F198" s="183">
        <v>4</v>
      </c>
      <c r="G198" s="232" t="s">
        <v>140</v>
      </c>
      <c r="H198" s="167">
        <v>167</v>
      </c>
      <c r="I198" s="231">
        <v>0</v>
      </c>
      <c r="J198" s="230">
        <v>0</v>
      </c>
      <c r="K198" s="174">
        <v>0</v>
      </c>
      <c r="L198" s="174">
        <v>0</v>
      </c>
    </row>
    <row r="199" spans="1:12" hidden="1">
      <c r="A199" s="185">
        <v>3</v>
      </c>
      <c r="B199" s="184">
        <v>1</v>
      </c>
      <c r="C199" s="184">
        <v>1</v>
      </c>
      <c r="D199" s="184">
        <v>4</v>
      </c>
      <c r="E199" s="184"/>
      <c r="F199" s="183"/>
      <c r="G199" s="189" t="s">
        <v>141</v>
      </c>
      <c r="H199" s="167">
        <v>168</v>
      </c>
      <c r="I199" s="182">
        <f>I200</f>
        <v>0</v>
      </c>
      <c r="J199" s="228">
        <f>J200</f>
        <v>0</v>
      </c>
      <c r="K199" s="227">
        <f>K200</f>
        <v>0</v>
      </c>
      <c r="L199" s="226">
        <f>L200</f>
        <v>0</v>
      </c>
    </row>
    <row r="200" spans="1:12" hidden="1">
      <c r="A200" s="178">
        <v>3</v>
      </c>
      <c r="B200" s="177">
        <v>1</v>
      </c>
      <c r="C200" s="177">
        <v>1</v>
      </c>
      <c r="D200" s="177">
        <v>4</v>
      </c>
      <c r="E200" s="177">
        <v>1</v>
      </c>
      <c r="F200" s="176"/>
      <c r="G200" s="189" t="s">
        <v>141</v>
      </c>
      <c r="H200" s="167">
        <v>169</v>
      </c>
      <c r="I200" s="192">
        <f>SUM(I201:I203)</f>
        <v>0</v>
      </c>
      <c r="J200" s="188">
        <f>SUM(J201:J203)</f>
        <v>0</v>
      </c>
      <c r="K200" s="187">
        <f>SUM(K201:K203)</f>
        <v>0</v>
      </c>
      <c r="L200" s="182">
        <f>SUM(L201:L203)</f>
        <v>0</v>
      </c>
    </row>
    <row r="201" spans="1:12" hidden="1">
      <c r="A201" s="178">
        <v>3</v>
      </c>
      <c r="B201" s="177">
        <v>1</v>
      </c>
      <c r="C201" s="177">
        <v>1</v>
      </c>
      <c r="D201" s="177">
        <v>4</v>
      </c>
      <c r="E201" s="177">
        <v>1</v>
      </c>
      <c r="F201" s="176">
        <v>1</v>
      </c>
      <c r="G201" s="175" t="s">
        <v>142</v>
      </c>
      <c r="H201" s="167">
        <v>170</v>
      </c>
      <c r="I201" s="174">
        <v>0</v>
      </c>
      <c r="J201" s="174">
        <v>0</v>
      </c>
      <c r="K201" s="174">
        <v>0</v>
      </c>
      <c r="L201" s="181">
        <v>0</v>
      </c>
    </row>
    <row r="202" spans="1:12" ht="25.5" hidden="1" customHeight="1">
      <c r="A202" s="195">
        <v>3</v>
      </c>
      <c r="B202" s="194">
        <v>1</v>
      </c>
      <c r="C202" s="194">
        <v>1</v>
      </c>
      <c r="D202" s="194">
        <v>4</v>
      </c>
      <c r="E202" s="194">
        <v>1</v>
      </c>
      <c r="F202" s="193">
        <v>2</v>
      </c>
      <c r="G202" s="220" t="s">
        <v>234</v>
      </c>
      <c r="H202" s="167">
        <v>171</v>
      </c>
      <c r="I202" s="229">
        <v>0</v>
      </c>
      <c r="J202" s="229">
        <v>0</v>
      </c>
      <c r="K202" s="211">
        <v>0</v>
      </c>
      <c r="L202" s="174">
        <v>0</v>
      </c>
    </row>
    <row r="203" spans="1:12" hidden="1">
      <c r="A203" s="178">
        <v>3</v>
      </c>
      <c r="B203" s="177">
        <v>1</v>
      </c>
      <c r="C203" s="177">
        <v>1</v>
      </c>
      <c r="D203" s="177">
        <v>4</v>
      </c>
      <c r="E203" s="177">
        <v>1</v>
      </c>
      <c r="F203" s="176">
        <v>3</v>
      </c>
      <c r="G203" s="175" t="s">
        <v>144</v>
      </c>
      <c r="H203" s="167">
        <v>172</v>
      </c>
      <c r="I203" s="229">
        <v>0</v>
      </c>
      <c r="J203" s="229">
        <v>0</v>
      </c>
      <c r="K203" s="229">
        <v>0</v>
      </c>
      <c r="L203" s="174">
        <v>0</v>
      </c>
    </row>
    <row r="204" spans="1:12" ht="25.5" hidden="1" customHeight="1">
      <c r="A204" s="178">
        <v>3</v>
      </c>
      <c r="B204" s="177">
        <v>1</v>
      </c>
      <c r="C204" s="177">
        <v>1</v>
      </c>
      <c r="D204" s="177">
        <v>5</v>
      </c>
      <c r="E204" s="177"/>
      <c r="F204" s="176"/>
      <c r="G204" s="175" t="s">
        <v>145</v>
      </c>
      <c r="H204" s="167">
        <v>173</v>
      </c>
      <c r="I204" s="182">
        <f t="shared" ref="I204:L205" si="19">I205</f>
        <v>0</v>
      </c>
      <c r="J204" s="188">
        <f t="shared" si="19"/>
        <v>0</v>
      </c>
      <c r="K204" s="187">
        <f t="shared" si="19"/>
        <v>0</v>
      </c>
      <c r="L204" s="182">
        <f t="shared" si="19"/>
        <v>0</v>
      </c>
    </row>
    <row r="205" spans="1:12" ht="25.5" hidden="1" customHeight="1">
      <c r="A205" s="185">
        <v>3</v>
      </c>
      <c r="B205" s="184">
        <v>1</v>
      </c>
      <c r="C205" s="184">
        <v>1</v>
      </c>
      <c r="D205" s="184">
        <v>5</v>
      </c>
      <c r="E205" s="184">
        <v>1</v>
      </c>
      <c r="F205" s="183"/>
      <c r="G205" s="175" t="s">
        <v>145</v>
      </c>
      <c r="H205" s="167">
        <v>174</v>
      </c>
      <c r="I205" s="187">
        <f t="shared" si="19"/>
        <v>0</v>
      </c>
      <c r="J205" s="187">
        <f t="shared" si="19"/>
        <v>0</v>
      </c>
      <c r="K205" s="187">
        <f t="shared" si="19"/>
        <v>0</v>
      </c>
      <c r="L205" s="187">
        <f t="shared" si="19"/>
        <v>0</v>
      </c>
    </row>
    <row r="206" spans="1:12" ht="25.5" hidden="1" customHeight="1">
      <c r="A206" s="178">
        <v>3</v>
      </c>
      <c r="B206" s="177">
        <v>1</v>
      </c>
      <c r="C206" s="177">
        <v>1</v>
      </c>
      <c r="D206" s="177">
        <v>5</v>
      </c>
      <c r="E206" s="177">
        <v>1</v>
      </c>
      <c r="F206" s="176">
        <v>1</v>
      </c>
      <c r="G206" s="175" t="s">
        <v>145</v>
      </c>
      <c r="H206" s="167">
        <v>175</v>
      </c>
      <c r="I206" s="229">
        <v>0</v>
      </c>
      <c r="J206" s="174">
        <v>0</v>
      </c>
      <c r="K206" s="174">
        <v>0</v>
      </c>
      <c r="L206" s="174">
        <v>0</v>
      </c>
    </row>
    <row r="207" spans="1:12" ht="25.5" hidden="1" customHeight="1">
      <c r="A207" s="185">
        <v>3</v>
      </c>
      <c r="B207" s="184">
        <v>1</v>
      </c>
      <c r="C207" s="184">
        <v>2</v>
      </c>
      <c r="D207" s="184"/>
      <c r="E207" s="184"/>
      <c r="F207" s="183"/>
      <c r="G207" s="189" t="s">
        <v>146</v>
      </c>
      <c r="H207" s="167">
        <v>176</v>
      </c>
      <c r="I207" s="182">
        <f t="shared" ref="I207:L208" si="20">I208</f>
        <v>0</v>
      </c>
      <c r="J207" s="228">
        <f t="shared" si="20"/>
        <v>0</v>
      </c>
      <c r="K207" s="227">
        <f t="shared" si="20"/>
        <v>0</v>
      </c>
      <c r="L207" s="226">
        <f t="shared" si="20"/>
        <v>0</v>
      </c>
    </row>
    <row r="208" spans="1:12" ht="25.5" hidden="1" customHeight="1">
      <c r="A208" s="178">
        <v>3</v>
      </c>
      <c r="B208" s="177">
        <v>1</v>
      </c>
      <c r="C208" s="177">
        <v>2</v>
      </c>
      <c r="D208" s="177">
        <v>1</v>
      </c>
      <c r="E208" s="177"/>
      <c r="F208" s="176"/>
      <c r="G208" s="189" t="s">
        <v>146</v>
      </c>
      <c r="H208" s="167">
        <v>177</v>
      </c>
      <c r="I208" s="192">
        <f t="shared" si="20"/>
        <v>0</v>
      </c>
      <c r="J208" s="188">
        <f t="shared" si="20"/>
        <v>0</v>
      </c>
      <c r="K208" s="187">
        <f t="shared" si="20"/>
        <v>0</v>
      </c>
      <c r="L208" s="182">
        <f t="shared" si="20"/>
        <v>0</v>
      </c>
    </row>
    <row r="209" spans="1:15" ht="25.5" hidden="1" customHeight="1">
      <c r="A209" s="195">
        <v>3</v>
      </c>
      <c r="B209" s="194">
        <v>1</v>
      </c>
      <c r="C209" s="194">
        <v>2</v>
      </c>
      <c r="D209" s="194">
        <v>1</v>
      </c>
      <c r="E209" s="194">
        <v>1</v>
      </c>
      <c r="F209" s="193"/>
      <c r="G209" s="189" t="s">
        <v>146</v>
      </c>
      <c r="H209" s="167">
        <v>178</v>
      </c>
      <c r="I209" s="182">
        <f>SUM(I210:I213)</f>
        <v>0</v>
      </c>
      <c r="J209" s="191">
        <f>SUM(J210:J213)</f>
        <v>0</v>
      </c>
      <c r="K209" s="190">
        <f>SUM(K210:K213)</f>
        <v>0</v>
      </c>
      <c r="L209" s="192">
        <f>SUM(L210:L213)</f>
        <v>0</v>
      </c>
    </row>
    <row r="210" spans="1:15" ht="38.25" hidden="1" customHeight="1">
      <c r="A210" s="178">
        <v>3</v>
      </c>
      <c r="B210" s="177">
        <v>1</v>
      </c>
      <c r="C210" s="177">
        <v>2</v>
      </c>
      <c r="D210" s="177">
        <v>1</v>
      </c>
      <c r="E210" s="177">
        <v>1</v>
      </c>
      <c r="F210" s="176">
        <v>2</v>
      </c>
      <c r="G210" s="175" t="s">
        <v>233</v>
      </c>
      <c r="H210" s="167">
        <v>179</v>
      </c>
      <c r="I210" s="174">
        <v>0</v>
      </c>
      <c r="J210" s="174">
        <v>0</v>
      </c>
      <c r="K210" s="174">
        <v>0</v>
      </c>
      <c r="L210" s="174">
        <v>0</v>
      </c>
    </row>
    <row r="211" spans="1:15" hidden="1">
      <c r="A211" s="178">
        <v>3</v>
      </c>
      <c r="B211" s="177">
        <v>1</v>
      </c>
      <c r="C211" s="177">
        <v>2</v>
      </c>
      <c r="D211" s="178">
        <v>1</v>
      </c>
      <c r="E211" s="177">
        <v>1</v>
      </c>
      <c r="F211" s="176">
        <v>3</v>
      </c>
      <c r="G211" s="175" t="s">
        <v>148</v>
      </c>
      <c r="H211" s="167">
        <v>180</v>
      </c>
      <c r="I211" s="174">
        <v>0</v>
      </c>
      <c r="J211" s="174">
        <v>0</v>
      </c>
      <c r="K211" s="174">
        <v>0</v>
      </c>
      <c r="L211" s="174">
        <v>0</v>
      </c>
    </row>
    <row r="212" spans="1:15" ht="25.5" hidden="1" customHeight="1">
      <c r="A212" s="178">
        <v>3</v>
      </c>
      <c r="B212" s="177">
        <v>1</v>
      </c>
      <c r="C212" s="177">
        <v>2</v>
      </c>
      <c r="D212" s="178">
        <v>1</v>
      </c>
      <c r="E212" s="177">
        <v>1</v>
      </c>
      <c r="F212" s="176">
        <v>4</v>
      </c>
      <c r="G212" s="175" t="s">
        <v>149</v>
      </c>
      <c r="H212" s="167">
        <v>181</v>
      </c>
      <c r="I212" s="174">
        <v>0</v>
      </c>
      <c r="J212" s="174">
        <v>0</v>
      </c>
      <c r="K212" s="174">
        <v>0</v>
      </c>
      <c r="L212" s="174">
        <v>0</v>
      </c>
    </row>
    <row r="213" spans="1:15" hidden="1">
      <c r="A213" s="185">
        <v>3</v>
      </c>
      <c r="B213" s="210">
        <v>1</v>
      </c>
      <c r="C213" s="210">
        <v>2</v>
      </c>
      <c r="D213" s="204">
        <v>1</v>
      </c>
      <c r="E213" s="210">
        <v>1</v>
      </c>
      <c r="F213" s="203">
        <v>5</v>
      </c>
      <c r="G213" s="199" t="s">
        <v>150</v>
      </c>
      <c r="H213" s="167">
        <v>182</v>
      </c>
      <c r="I213" s="174">
        <v>0</v>
      </c>
      <c r="J213" s="174">
        <v>0</v>
      </c>
      <c r="K213" s="174">
        <v>0</v>
      </c>
      <c r="L213" s="181">
        <v>0</v>
      </c>
    </row>
    <row r="214" spans="1:15" hidden="1">
      <c r="A214" s="178">
        <v>3</v>
      </c>
      <c r="B214" s="177">
        <v>1</v>
      </c>
      <c r="C214" s="177">
        <v>3</v>
      </c>
      <c r="D214" s="178"/>
      <c r="E214" s="177"/>
      <c r="F214" s="176"/>
      <c r="G214" s="175" t="s">
        <v>151</v>
      </c>
      <c r="H214" s="167">
        <v>183</v>
      </c>
      <c r="I214" s="182">
        <f>SUM(I215+I218)</f>
        <v>0</v>
      </c>
      <c r="J214" s="188">
        <f>SUM(J215+J218)</f>
        <v>0</v>
      </c>
      <c r="K214" s="187">
        <f>SUM(K215+K218)</f>
        <v>0</v>
      </c>
      <c r="L214" s="182">
        <f>SUM(L215+L218)</f>
        <v>0</v>
      </c>
    </row>
    <row r="215" spans="1:15" ht="25.5" hidden="1" customHeight="1">
      <c r="A215" s="195">
        <v>3</v>
      </c>
      <c r="B215" s="194">
        <v>1</v>
      </c>
      <c r="C215" s="194">
        <v>3</v>
      </c>
      <c r="D215" s="195">
        <v>1</v>
      </c>
      <c r="E215" s="178"/>
      <c r="F215" s="193"/>
      <c r="G215" s="220" t="s">
        <v>152</v>
      </c>
      <c r="H215" s="167">
        <v>184</v>
      </c>
      <c r="I215" s="192">
        <f t="shared" ref="I215:L216" si="21">I216</f>
        <v>0</v>
      </c>
      <c r="J215" s="191">
        <f t="shared" si="21"/>
        <v>0</v>
      </c>
      <c r="K215" s="190">
        <f t="shared" si="21"/>
        <v>0</v>
      </c>
      <c r="L215" s="192">
        <f t="shared" si="21"/>
        <v>0</v>
      </c>
    </row>
    <row r="216" spans="1:15" ht="25.5" hidden="1" customHeight="1">
      <c r="A216" s="178">
        <v>3</v>
      </c>
      <c r="B216" s="177">
        <v>1</v>
      </c>
      <c r="C216" s="177">
        <v>3</v>
      </c>
      <c r="D216" s="178">
        <v>1</v>
      </c>
      <c r="E216" s="178">
        <v>1</v>
      </c>
      <c r="F216" s="176"/>
      <c r="G216" s="220" t="s">
        <v>152</v>
      </c>
      <c r="H216" s="167">
        <v>185</v>
      </c>
      <c r="I216" s="182">
        <f t="shared" si="21"/>
        <v>0</v>
      </c>
      <c r="J216" s="188">
        <f t="shared" si="21"/>
        <v>0</v>
      </c>
      <c r="K216" s="187">
        <f t="shared" si="21"/>
        <v>0</v>
      </c>
      <c r="L216" s="182">
        <f t="shared" si="21"/>
        <v>0</v>
      </c>
    </row>
    <row r="217" spans="1:15" ht="25.5" hidden="1" customHeight="1">
      <c r="A217" s="178">
        <v>3</v>
      </c>
      <c r="B217" s="175">
        <v>1</v>
      </c>
      <c r="C217" s="178">
        <v>3</v>
      </c>
      <c r="D217" s="177">
        <v>1</v>
      </c>
      <c r="E217" s="177">
        <v>1</v>
      </c>
      <c r="F217" s="176">
        <v>1</v>
      </c>
      <c r="G217" s="220" t="s">
        <v>152</v>
      </c>
      <c r="H217" s="167">
        <v>186</v>
      </c>
      <c r="I217" s="181">
        <v>0</v>
      </c>
      <c r="J217" s="181">
        <v>0</v>
      </c>
      <c r="K217" s="181">
        <v>0</v>
      </c>
      <c r="L217" s="181">
        <v>0</v>
      </c>
    </row>
    <row r="218" spans="1:15" hidden="1">
      <c r="A218" s="178">
        <v>3</v>
      </c>
      <c r="B218" s="175">
        <v>1</v>
      </c>
      <c r="C218" s="178">
        <v>3</v>
      </c>
      <c r="D218" s="177">
        <v>2</v>
      </c>
      <c r="E218" s="177"/>
      <c r="F218" s="176"/>
      <c r="G218" s="175" t="s">
        <v>153</v>
      </c>
      <c r="H218" s="167">
        <v>187</v>
      </c>
      <c r="I218" s="182">
        <f>I219</f>
        <v>0</v>
      </c>
      <c r="J218" s="188">
        <f>J219</f>
        <v>0</v>
      </c>
      <c r="K218" s="187">
        <f>K219</f>
        <v>0</v>
      </c>
      <c r="L218" s="182">
        <f>L219</f>
        <v>0</v>
      </c>
    </row>
    <row r="219" spans="1:15" hidden="1">
      <c r="A219" s="195">
        <v>3</v>
      </c>
      <c r="B219" s="220">
        <v>1</v>
      </c>
      <c r="C219" s="195">
        <v>3</v>
      </c>
      <c r="D219" s="194">
        <v>2</v>
      </c>
      <c r="E219" s="194">
        <v>1</v>
      </c>
      <c r="F219" s="193"/>
      <c r="G219" s="175" t="s">
        <v>153</v>
      </c>
      <c r="H219" s="167">
        <v>188</v>
      </c>
      <c r="I219" s="182">
        <f>SUM(I220:I225)</f>
        <v>0</v>
      </c>
      <c r="J219" s="182">
        <f>SUM(J220:J225)</f>
        <v>0</v>
      </c>
      <c r="K219" s="182">
        <f>SUM(K220:K225)</f>
        <v>0</v>
      </c>
      <c r="L219" s="182">
        <f>SUM(L220:L225)</f>
        <v>0</v>
      </c>
      <c r="M219" s="225"/>
      <c r="N219" s="225"/>
      <c r="O219" s="225"/>
    </row>
    <row r="220" spans="1:15" hidden="1">
      <c r="A220" s="178">
        <v>3</v>
      </c>
      <c r="B220" s="175">
        <v>1</v>
      </c>
      <c r="C220" s="178">
        <v>3</v>
      </c>
      <c r="D220" s="177">
        <v>2</v>
      </c>
      <c r="E220" s="177">
        <v>1</v>
      </c>
      <c r="F220" s="176">
        <v>1</v>
      </c>
      <c r="G220" s="175" t="s">
        <v>154</v>
      </c>
      <c r="H220" s="167">
        <v>189</v>
      </c>
      <c r="I220" s="174">
        <v>0</v>
      </c>
      <c r="J220" s="174">
        <v>0</v>
      </c>
      <c r="K220" s="174">
        <v>0</v>
      </c>
      <c r="L220" s="181">
        <v>0</v>
      </c>
    </row>
    <row r="221" spans="1:15" ht="25.5" hidden="1" customHeight="1">
      <c r="A221" s="178">
        <v>3</v>
      </c>
      <c r="B221" s="175">
        <v>1</v>
      </c>
      <c r="C221" s="178">
        <v>3</v>
      </c>
      <c r="D221" s="177">
        <v>2</v>
      </c>
      <c r="E221" s="177">
        <v>1</v>
      </c>
      <c r="F221" s="176">
        <v>2</v>
      </c>
      <c r="G221" s="175" t="s">
        <v>155</v>
      </c>
      <c r="H221" s="167">
        <v>190</v>
      </c>
      <c r="I221" s="174">
        <v>0</v>
      </c>
      <c r="J221" s="174">
        <v>0</v>
      </c>
      <c r="K221" s="174">
        <v>0</v>
      </c>
      <c r="L221" s="174">
        <v>0</v>
      </c>
    </row>
    <row r="222" spans="1:15" hidden="1">
      <c r="A222" s="178">
        <v>3</v>
      </c>
      <c r="B222" s="175">
        <v>1</v>
      </c>
      <c r="C222" s="178">
        <v>3</v>
      </c>
      <c r="D222" s="177">
        <v>2</v>
      </c>
      <c r="E222" s="177">
        <v>1</v>
      </c>
      <c r="F222" s="176">
        <v>3</v>
      </c>
      <c r="G222" s="175" t="s">
        <v>156</v>
      </c>
      <c r="H222" s="167">
        <v>191</v>
      </c>
      <c r="I222" s="174">
        <v>0</v>
      </c>
      <c r="J222" s="174">
        <v>0</v>
      </c>
      <c r="K222" s="174">
        <v>0</v>
      </c>
      <c r="L222" s="174">
        <v>0</v>
      </c>
    </row>
    <row r="223" spans="1:15" ht="25.5" hidden="1" customHeight="1">
      <c r="A223" s="178">
        <v>3</v>
      </c>
      <c r="B223" s="175">
        <v>1</v>
      </c>
      <c r="C223" s="178">
        <v>3</v>
      </c>
      <c r="D223" s="177">
        <v>2</v>
      </c>
      <c r="E223" s="177">
        <v>1</v>
      </c>
      <c r="F223" s="176">
        <v>4</v>
      </c>
      <c r="G223" s="175" t="s">
        <v>232</v>
      </c>
      <c r="H223" s="167">
        <v>192</v>
      </c>
      <c r="I223" s="174">
        <v>0</v>
      </c>
      <c r="J223" s="174">
        <v>0</v>
      </c>
      <c r="K223" s="174">
        <v>0</v>
      </c>
      <c r="L223" s="181">
        <v>0</v>
      </c>
    </row>
    <row r="224" spans="1:15" hidden="1">
      <c r="A224" s="178">
        <v>3</v>
      </c>
      <c r="B224" s="175">
        <v>1</v>
      </c>
      <c r="C224" s="178">
        <v>3</v>
      </c>
      <c r="D224" s="177">
        <v>2</v>
      </c>
      <c r="E224" s="177">
        <v>1</v>
      </c>
      <c r="F224" s="176">
        <v>5</v>
      </c>
      <c r="G224" s="220" t="s">
        <v>158</v>
      </c>
      <c r="H224" s="167">
        <v>193</v>
      </c>
      <c r="I224" s="174">
        <v>0</v>
      </c>
      <c r="J224" s="174">
        <v>0</v>
      </c>
      <c r="K224" s="174">
        <v>0</v>
      </c>
      <c r="L224" s="174">
        <v>0</v>
      </c>
    </row>
    <row r="225" spans="1:12" hidden="1">
      <c r="A225" s="178">
        <v>3</v>
      </c>
      <c r="B225" s="175">
        <v>1</v>
      </c>
      <c r="C225" s="178">
        <v>3</v>
      </c>
      <c r="D225" s="177">
        <v>2</v>
      </c>
      <c r="E225" s="177">
        <v>1</v>
      </c>
      <c r="F225" s="176">
        <v>6</v>
      </c>
      <c r="G225" s="220" t="s">
        <v>153</v>
      </c>
      <c r="H225" s="167">
        <v>194</v>
      </c>
      <c r="I225" s="174">
        <v>0</v>
      </c>
      <c r="J225" s="174">
        <v>0</v>
      </c>
      <c r="K225" s="174">
        <v>0</v>
      </c>
      <c r="L225" s="181">
        <v>0</v>
      </c>
    </row>
    <row r="226" spans="1:12" ht="25.5" hidden="1" customHeight="1">
      <c r="A226" s="195">
        <v>3</v>
      </c>
      <c r="B226" s="194">
        <v>1</v>
      </c>
      <c r="C226" s="194">
        <v>4</v>
      </c>
      <c r="D226" s="194"/>
      <c r="E226" s="194"/>
      <c r="F226" s="193"/>
      <c r="G226" s="220" t="s">
        <v>159</v>
      </c>
      <c r="H226" s="167">
        <v>195</v>
      </c>
      <c r="I226" s="192">
        <f t="shared" ref="I226:L228" si="22">I227</f>
        <v>0</v>
      </c>
      <c r="J226" s="191">
        <f t="shared" si="22"/>
        <v>0</v>
      </c>
      <c r="K226" s="190">
        <f t="shared" si="22"/>
        <v>0</v>
      </c>
      <c r="L226" s="190">
        <f t="shared" si="22"/>
        <v>0</v>
      </c>
    </row>
    <row r="227" spans="1:12" ht="25.5" hidden="1" customHeight="1">
      <c r="A227" s="185">
        <v>3</v>
      </c>
      <c r="B227" s="210">
        <v>1</v>
      </c>
      <c r="C227" s="210">
        <v>4</v>
      </c>
      <c r="D227" s="210">
        <v>1</v>
      </c>
      <c r="E227" s="210"/>
      <c r="F227" s="203"/>
      <c r="G227" s="220" t="s">
        <v>159</v>
      </c>
      <c r="H227" s="167">
        <v>196</v>
      </c>
      <c r="I227" s="202">
        <f t="shared" si="22"/>
        <v>0</v>
      </c>
      <c r="J227" s="223">
        <f t="shared" si="22"/>
        <v>0</v>
      </c>
      <c r="K227" s="200">
        <f t="shared" si="22"/>
        <v>0</v>
      </c>
      <c r="L227" s="200">
        <f t="shared" si="22"/>
        <v>0</v>
      </c>
    </row>
    <row r="228" spans="1:12" ht="25.5" hidden="1" customHeight="1">
      <c r="A228" s="178">
        <v>3</v>
      </c>
      <c r="B228" s="177">
        <v>1</v>
      </c>
      <c r="C228" s="177">
        <v>4</v>
      </c>
      <c r="D228" s="177">
        <v>1</v>
      </c>
      <c r="E228" s="177">
        <v>1</v>
      </c>
      <c r="F228" s="176"/>
      <c r="G228" s="220" t="s">
        <v>160</v>
      </c>
      <c r="H228" s="167">
        <v>197</v>
      </c>
      <c r="I228" s="182">
        <f t="shared" si="22"/>
        <v>0</v>
      </c>
      <c r="J228" s="188">
        <f t="shared" si="22"/>
        <v>0</v>
      </c>
      <c r="K228" s="187">
        <f t="shared" si="22"/>
        <v>0</v>
      </c>
      <c r="L228" s="187">
        <f t="shared" si="22"/>
        <v>0</v>
      </c>
    </row>
    <row r="229" spans="1:12" ht="25.5" hidden="1" customHeight="1">
      <c r="A229" s="179">
        <v>3</v>
      </c>
      <c r="B229" s="178">
        <v>1</v>
      </c>
      <c r="C229" s="177">
        <v>4</v>
      </c>
      <c r="D229" s="177">
        <v>1</v>
      </c>
      <c r="E229" s="177">
        <v>1</v>
      </c>
      <c r="F229" s="176">
        <v>1</v>
      </c>
      <c r="G229" s="220" t="s">
        <v>160</v>
      </c>
      <c r="H229" s="167">
        <v>198</v>
      </c>
      <c r="I229" s="174">
        <v>0</v>
      </c>
      <c r="J229" s="174">
        <v>0</v>
      </c>
      <c r="K229" s="174">
        <v>0</v>
      </c>
      <c r="L229" s="174">
        <v>0</v>
      </c>
    </row>
    <row r="230" spans="1:12" ht="25.5" hidden="1" customHeight="1">
      <c r="A230" s="179">
        <v>3</v>
      </c>
      <c r="B230" s="177">
        <v>1</v>
      </c>
      <c r="C230" s="177">
        <v>5</v>
      </c>
      <c r="D230" s="177"/>
      <c r="E230" s="177"/>
      <c r="F230" s="176"/>
      <c r="G230" s="175" t="s">
        <v>231</v>
      </c>
      <c r="H230" s="167">
        <v>199</v>
      </c>
      <c r="I230" s="182">
        <f t="shared" ref="I230:L231" si="23">I231</f>
        <v>0</v>
      </c>
      <c r="J230" s="182">
        <f t="shared" si="23"/>
        <v>0</v>
      </c>
      <c r="K230" s="182">
        <f t="shared" si="23"/>
        <v>0</v>
      </c>
      <c r="L230" s="182">
        <f t="shared" si="23"/>
        <v>0</v>
      </c>
    </row>
    <row r="231" spans="1:12" ht="25.5" hidden="1" customHeight="1">
      <c r="A231" s="179">
        <v>3</v>
      </c>
      <c r="B231" s="177">
        <v>1</v>
      </c>
      <c r="C231" s="177">
        <v>5</v>
      </c>
      <c r="D231" s="177">
        <v>1</v>
      </c>
      <c r="E231" s="177"/>
      <c r="F231" s="176"/>
      <c r="G231" s="175" t="s">
        <v>231</v>
      </c>
      <c r="H231" s="167">
        <v>200</v>
      </c>
      <c r="I231" s="182">
        <f t="shared" si="23"/>
        <v>0</v>
      </c>
      <c r="J231" s="182">
        <f t="shared" si="23"/>
        <v>0</v>
      </c>
      <c r="K231" s="182">
        <f t="shared" si="23"/>
        <v>0</v>
      </c>
      <c r="L231" s="182">
        <f t="shared" si="23"/>
        <v>0</v>
      </c>
    </row>
    <row r="232" spans="1:12" ht="25.5" hidden="1" customHeight="1">
      <c r="A232" s="179">
        <v>3</v>
      </c>
      <c r="B232" s="177">
        <v>1</v>
      </c>
      <c r="C232" s="177">
        <v>5</v>
      </c>
      <c r="D232" s="177">
        <v>1</v>
      </c>
      <c r="E232" s="177">
        <v>1</v>
      </c>
      <c r="F232" s="176"/>
      <c r="G232" s="175" t="s">
        <v>231</v>
      </c>
      <c r="H232" s="167">
        <v>201</v>
      </c>
      <c r="I232" s="182">
        <f>SUM(I233:I235)</f>
        <v>0</v>
      </c>
      <c r="J232" s="182">
        <f>SUM(J233:J235)</f>
        <v>0</v>
      </c>
      <c r="K232" s="182">
        <f>SUM(K233:K235)</f>
        <v>0</v>
      </c>
      <c r="L232" s="182">
        <f>SUM(L233:L235)</f>
        <v>0</v>
      </c>
    </row>
    <row r="233" spans="1:12" hidden="1">
      <c r="A233" s="179">
        <v>3</v>
      </c>
      <c r="B233" s="177">
        <v>1</v>
      </c>
      <c r="C233" s="177">
        <v>5</v>
      </c>
      <c r="D233" s="177">
        <v>1</v>
      </c>
      <c r="E233" s="177">
        <v>1</v>
      </c>
      <c r="F233" s="176">
        <v>1</v>
      </c>
      <c r="G233" s="224" t="s">
        <v>162</v>
      </c>
      <c r="H233" s="167">
        <v>202</v>
      </c>
      <c r="I233" s="174">
        <v>0</v>
      </c>
      <c r="J233" s="174">
        <v>0</v>
      </c>
      <c r="K233" s="174">
        <v>0</v>
      </c>
      <c r="L233" s="174">
        <v>0</v>
      </c>
    </row>
    <row r="234" spans="1:12" hidden="1">
      <c r="A234" s="179">
        <v>3</v>
      </c>
      <c r="B234" s="177">
        <v>1</v>
      </c>
      <c r="C234" s="177">
        <v>5</v>
      </c>
      <c r="D234" s="177">
        <v>1</v>
      </c>
      <c r="E234" s="177">
        <v>1</v>
      </c>
      <c r="F234" s="176">
        <v>2</v>
      </c>
      <c r="G234" s="224" t="s">
        <v>163</v>
      </c>
      <c r="H234" s="167">
        <v>203</v>
      </c>
      <c r="I234" s="174">
        <v>0</v>
      </c>
      <c r="J234" s="174">
        <v>0</v>
      </c>
      <c r="K234" s="174">
        <v>0</v>
      </c>
      <c r="L234" s="174">
        <v>0</v>
      </c>
    </row>
    <row r="235" spans="1:12" ht="25.5" hidden="1" customHeight="1">
      <c r="A235" s="179">
        <v>3</v>
      </c>
      <c r="B235" s="177">
        <v>1</v>
      </c>
      <c r="C235" s="177">
        <v>5</v>
      </c>
      <c r="D235" s="177">
        <v>1</v>
      </c>
      <c r="E235" s="177">
        <v>1</v>
      </c>
      <c r="F235" s="176">
        <v>3</v>
      </c>
      <c r="G235" s="224" t="s">
        <v>164</v>
      </c>
      <c r="H235" s="167">
        <v>204</v>
      </c>
      <c r="I235" s="174">
        <v>0</v>
      </c>
      <c r="J235" s="174">
        <v>0</v>
      </c>
      <c r="K235" s="174">
        <v>0</v>
      </c>
      <c r="L235" s="174">
        <v>0</v>
      </c>
    </row>
    <row r="236" spans="1:12" ht="38.25" hidden="1" customHeight="1">
      <c r="A236" s="216">
        <v>3</v>
      </c>
      <c r="B236" s="215">
        <v>2</v>
      </c>
      <c r="C236" s="215"/>
      <c r="D236" s="215"/>
      <c r="E236" s="215"/>
      <c r="F236" s="214"/>
      <c r="G236" s="213" t="s">
        <v>165</v>
      </c>
      <c r="H236" s="167">
        <v>205</v>
      </c>
      <c r="I236" s="182">
        <f>SUM(I237+I269)</f>
        <v>0</v>
      </c>
      <c r="J236" s="188">
        <f>SUM(J237+J269)</f>
        <v>0</v>
      </c>
      <c r="K236" s="187">
        <f>SUM(K237+K269)</f>
        <v>0</v>
      </c>
      <c r="L236" s="187">
        <f>SUM(L237+L269)</f>
        <v>0</v>
      </c>
    </row>
    <row r="237" spans="1:12" ht="38.25" hidden="1" customHeight="1">
      <c r="A237" s="185">
        <v>3</v>
      </c>
      <c r="B237" s="204">
        <v>2</v>
      </c>
      <c r="C237" s="210">
        <v>1</v>
      </c>
      <c r="D237" s="210"/>
      <c r="E237" s="210"/>
      <c r="F237" s="203"/>
      <c r="G237" s="199" t="s">
        <v>166</v>
      </c>
      <c r="H237" s="167">
        <v>206</v>
      </c>
      <c r="I237" s="202">
        <f>SUM(I238+I247+I251+I255+I259+I262+I265)</f>
        <v>0</v>
      </c>
      <c r="J237" s="223">
        <f>SUM(J238+J247+J251+J255+J259+J262+J265)</f>
        <v>0</v>
      </c>
      <c r="K237" s="200">
        <f>SUM(K238+K247+K251+K255+K259+K262+K265)</f>
        <v>0</v>
      </c>
      <c r="L237" s="200">
        <f>SUM(L238+L247+L251+L255+L259+L262+L265)</f>
        <v>0</v>
      </c>
    </row>
    <row r="238" spans="1:12" hidden="1">
      <c r="A238" s="178">
        <v>3</v>
      </c>
      <c r="B238" s="177">
        <v>2</v>
      </c>
      <c r="C238" s="177">
        <v>1</v>
      </c>
      <c r="D238" s="177">
        <v>1</v>
      </c>
      <c r="E238" s="177"/>
      <c r="F238" s="176"/>
      <c r="G238" s="175" t="s">
        <v>167</v>
      </c>
      <c r="H238" s="167">
        <v>207</v>
      </c>
      <c r="I238" s="202">
        <f>I239</f>
        <v>0</v>
      </c>
      <c r="J238" s="202">
        <f>J239</f>
        <v>0</v>
      </c>
      <c r="K238" s="202">
        <f>K239</f>
        <v>0</v>
      </c>
      <c r="L238" s="202">
        <f>L239</f>
        <v>0</v>
      </c>
    </row>
    <row r="239" spans="1:12" hidden="1">
      <c r="A239" s="178">
        <v>3</v>
      </c>
      <c r="B239" s="178">
        <v>2</v>
      </c>
      <c r="C239" s="177">
        <v>1</v>
      </c>
      <c r="D239" s="177">
        <v>1</v>
      </c>
      <c r="E239" s="177">
        <v>1</v>
      </c>
      <c r="F239" s="176"/>
      <c r="G239" s="175" t="s">
        <v>168</v>
      </c>
      <c r="H239" s="167">
        <v>208</v>
      </c>
      <c r="I239" s="182">
        <f>SUM(I240:I240)</f>
        <v>0</v>
      </c>
      <c r="J239" s="188">
        <f>SUM(J240:J240)</f>
        <v>0</v>
      </c>
      <c r="K239" s="187">
        <f>SUM(K240:K240)</f>
        <v>0</v>
      </c>
      <c r="L239" s="187">
        <f>SUM(L240:L240)</f>
        <v>0</v>
      </c>
    </row>
    <row r="240" spans="1:12" hidden="1">
      <c r="A240" s="185">
        <v>3</v>
      </c>
      <c r="B240" s="185">
        <v>2</v>
      </c>
      <c r="C240" s="210">
        <v>1</v>
      </c>
      <c r="D240" s="210">
        <v>1</v>
      </c>
      <c r="E240" s="210">
        <v>1</v>
      </c>
      <c r="F240" s="203">
        <v>1</v>
      </c>
      <c r="G240" s="199" t="s">
        <v>168</v>
      </c>
      <c r="H240" s="167">
        <v>209</v>
      </c>
      <c r="I240" s="174">
        <v>0</v>
      </c>
      <c r="J240" s="174">
        <v>0</v>
      </c>
      <c r="K240" s="174">
        <v>0</v>
      </c>
      <c r="L240" s="174">
        <v>0</v>
      </c>
    </row>
    <row r="241" spans="1:12" hidden="1">
      <c r="A241" s="185">
        <v>3</v>
      </c>
      <c r="B241" s="210">
        <v>2</v>
      </c>
      <c r="C241" s="210">
        <v>1</v>
      </c>
      <c r="D241" s="210">
        <v>1</v>
      </c>
      <c r="E241" s="210">
        <v>2</v>
      </c>
      <c r="F241" s="203"/>
      <c r="G241" s="199" t="s">
        <v>169</v>
      </c>
      <c r="H241" s="167">
        <v>210</v>
      </c>
      <c r="I241" s="182">
        <f>SUM(I242:I243)</f>
        <v>0</v>
      </c>
      <c r="J241" s="182">
        <f>SUM(J242:J243)</f>
        <v>0</v>
      </c>
      <c r="K241" s="182">
        <f>SUM(K242:K243)</f>
        <v>0</v>
      </c>
      <c r="L241" s="182">
        <f>SUM(L242:L243)</f>
        <v>0</v>
      </c>
    </row>
    <row r="242" spans="1:12" hidden="1">
      <c r="A242" s="185">
        <v>3</v>
      </c>
      <c r="B242" s="210">
        <v>2</v>
      </c>
      <c r="C242" s="210">
        <v>1</v>
      </c>
      <c r="D242" s="210">
        <v>1</v>
      </c>
      <c r="E242" s="210">
        <v>2</v>
      </c>
      <c r="F242" s="203">
        <v>1</v>
      </c>
      <c r="G242" s="199" t="s">
        <v>170</v>
      </c>
      <c r="H242" s="167">
        <v>211</v>
      </c>
      <c r="I242" s="174">
        <v>0</v>
      </c>
      <c r="J242" s="174">
        <v>0</v>
      </c>
      <c r="K242" s="174">
        <v>0</v>
      </c>
      <c r="L242" s="174">
        <v>0</v>
      </c>
    </row>
    <row r="243" spans="1:12" hidden="1">
      <c r="A243" s="185">
        <v>3</v>
      </c>
      <c r="B243" s="210">
        <v>2</v>
      </c>
      <c r="C243" s="210">
        <v>1</v>
      </c>
      <c r="D243" s="210">
        <v>1</v>
      </c>
      <c r="E243" s="210">
        <v>2</v>
      </c>
      <c r="F243" s="203">
        <v>2</v>
      </c>
      <c r="G243" s="199" t="s">
        <v>171</v>
      </c>
      <c r="H243" s="167">
        <v>212</v>
      </c>
      <c r="I243" s="174">
        <v>0</v>
      </c>
      <c r="J243" s="174">
        <v>0</v>
      </c>
      <c r="K243" s="174">
        <v>0</v>
      </c>
      <c r="L243" s="174">
        <v>0</v>
      </c>
    </row>
    <row r="244" spans="1:12" hidden="1">
      <c r="A244" s="185">
        <v>3</v>
      </c>
      <c r="B244" s="210">
        <v>2</v>
      </c>
      <c r="C244" s="210">
        <v>1</v>
      </c>
      <c r="D244" s="210">
        <v>1</v>
      </c>
      <c r="E244" s="210">
        <v>3</v>
      </c>
      <c r="F244" s="222"/>
      <c r="G244" s="199" t="s">
        <v>172</v>
      </c>
      <c r="H244" s="167">
        <v>213</v>
      </c>
      <c r="I244" s="182">
        <f>SUM(I245:I246)</f>
        <v>0</v>
      </c>
      <c r="J244" s="182">
        <f>SUM(J245:J246)</f>
        <v>0</v>
      </c>
      <c r="K244" s="182">
        <f>SUM(K245:K246)</f>
        <v>0</v>
      </c>
      <c r="L244" s="182">
        <f>SUM(L245:L246)</f>
        <v>0</v>
      </c>
    </row>
    <row r="245" spans="1:12" hidden="1">
      <c r="A245" s="185">
        <v>3</v>
      </c>
      <c r="B245" s="210">
        <v>2</v>
      </c>
      <c r="C245" s="210">
        <v>1</v>
      </c>
      <c r="D245" s="210">
        <v>1</v>
      </c>
      <c r="E245" s="210">
        <v>3</v>
      </c>
      <c r="F245" s="203">
        <v>1</v>
      </c>
      <c r="G245" s="199" t="s">
        <v>173</v>
      </c>
      <c r="H245" s="167">
        <v>214</v>
      </c>
      <c r="I245" s="174">
        <v>0</v>
      </c>
      <c r="J245" s="174">
        <v>0</v>
      </c>
      <c r="K245" s="174">
        <v>0</v>
      </c>
      <c r="L245" s="174">
        <v>0</v>
      </c>
    </row>
    <row r="246" spans="1:12" hidden="1">
      <c r="A246" s="185">
        <v>3</v>
      </c>
      <c r="B246" s="210">
        <v>2</v>
      </c>
      <c r="C246" s="210">
        <v>1</v>
      </c>
      <c r="D246" s="210">
        <v>1</v>
      </c>
      <c r="E246" s="210">
        <v>3</v>
      </c>
      <c r="F246" s="203">
        <v>2</v>
      </c>
      <c r="G246" s="199" t="s">
        <v>174</v>
      </c>
      <c r="H246" s="167">
        <v>215</v>
      </c>
      <c r="I246" s="174">
        <v>0</v>
      </c>
      <c r="J246" s="174">
        <v>0</v>
      </c>
      <c r="K246" s="174">
        <v>0</v>
      </c>
      <c r="L246" s="174">
        <v>0</v>
      </c>
    </row>
    <row r="247" spans="1:12" hidden="1">
      <c r="A247" s="178">
        <v>3</v>
      </c>
      <c r="B247" s="177">
        <v>2</v>
      </c>
      <c r="C247" s="177">
        <v>1</v>
      </c>
      <c r="D247" s="177">
        <v>2</v>
      </c>
      <c r="E247" s="177"/>
      <c r="F247" s="176"/>
      <c r="G247" s="175" t="s">
        <v>175</v>
      </c>
      <c r="H247" s="167">
        <v>216</v>
      </c>
      <c r="I247" s="182">
        <f>I248</f>
        <v>0</v>
      </c>
      <c r="J247" s="182">
        <f>J248</f>
        <v>0</v>
      </c>
      <c r="K247" s="182">
        <f>K248</f>
        <v>0</v>
      </c>
      <c r="L247" s="182">
        <f>L248</f>
        <v>0</v>
      </c>
    </row>
    <row r="248" spans="1:12" hidden="1">
      <c r="A248" s="178">
        <v>3</v>
      </c>
      <c r="B248" s="177">
        <v>2</v>
      </c>
      <c r="C248" s="177">
        <v>1</v>
      </c>
      <c r="D248" s="177">
        <v>2</v>
      </c>
      <c r="E248" s="177">
        <v>1</v>
      </c>
      <c r="F248" s="176"/>
      <c r="G248" s="175" t="s">
        <v>175</v>
      </c>
      <c r="H248" s="167">
        <v>217</v>
      </c>
      <c r="I248" s="182">
        <f>SUM(I249:I250)</f>
        <v>0</v>
      </c>
      <c r="J248" s="188">
        <f>SUM(J249:J250)</f>
        <v>0</v>
      </c>
      <c r="K248" s="187">
        <f>SUM(K249:K250)</f>
        <v>0</v>
      </c>
      <c r="L248" s="187">
        <f>SUM(L249:L250)</f>
        <v>0</v>
      </c>
    </row>
    <row r="249" spans="1:12" ht="25.5" hidden="1" customHeight="1">
      <c r="A249" s="185">
        <v>3</v>
      </c>
      <c r="B249" s="204">
        <v>2</v>
      </c>
      <c r="C249" s="210">
        <v>1</v>
      </c>
      <c r="D249" s="210">
        <v>2</v>
      </c>
      <c r="E249" s="210">
        <v>1</v>
      </c>
      <c r="F249" s="203">
        <v>1</v>
      </c>
      <c r="G249" s="199" t="s">
        <v>176</v>
      </c>
      <c r="H249" s="167">
        <v>218</v>
      </c>
      <c r="I249" s="174">
        <v>0</v>
      </c>
      <c r="J249" s="174">
        <v>0</v>
      </c>
      <c r="K249" s="174">
        <v>0</v>
      </c>
      <c r="L249" s="174">
        <v>0</v>
      </c>
    </row>
    <row r="250" spans="1:12" ht="25.5" hidden="1" customHeight="1">
      <c r="A250" s="178">
        <v>3</v>
      </c>
      <c r="B250" s="177">
        <v>2</v>
      </c>
      <c r="C250" s="177">
        <v>1</v>
      </c>
      <c r="D250" s="177">
        <v>2</v>
      </c>
      <c r="E250" s="177">
        <v>1</v>
      </c>
      <c r="F250" s="176">
        <v>2</v>
      </c>
      <c r="G250" s="175" t="s">
        <v>177</v>
      </c>
      <c r="H250" s="167">
        <v>219</v>
      </c>
      <c r="I250" s="174">
        <v>0</v>
      </c>
      <c r="J250" s="174">
        <v>0</v>
      </c>
      <c r="K250" s="174">
        <v>0</v>
      </c>
      <c r="L250" s="174">
        <v>0</v>
      </c>
    </row>
    <row r="251" spans="1:12" ht="25.5" hidden="1" customHeight="1">
      <c r="A251" s="195">
        <v>3</v>
      </c>
      <c r="B251" s="194">
        <v>2</v>
      </c>
      <c r="C251" s="194">
        <v>1</v>
      </c>
      <c r="D251" s="194">
        <v>3</v>
      </c>
      <c r="E251" s="194"/>
      <c r="F251" s="193"/>
      <c r="G251" s="220" t="s">
        <v>178</v>
      </c>
      <c r="H251" s="167">
        <v>220</v>
      </c>
      <c r="I251" s="192">
        <f>I252</f>
        <v>0</v>
      </c>
      <c r="J251" s="191">
        <f>J252</f>
        <v>0</v>
      </c>
      <c r="K251" s="190">
        <f>K252</f>
        <v>0</v>
      </c>
      <c r="L251" s="190">
        <f>L252</f>
        <v>0</v>
      </c>
    </row>
    <row r="252" spans="1:12" ht="25.5" hidden="1" customHeight="1">
      <c r="A252" s="178">
        <v>3</v>
      </c>
      <c r="B252" s="177">
        <v>2</v>
      </c>
      <c r="C252" s="177">
        <v>1</v>
      </c>
      <c r="D252" s="177">
        <v>3</v>
      </c>
      <c r="E252" s="177">
        <v>1</v>
      </c>
      <c r="F252" s="176"/>
      <c r="G252" s="220" t="s">
        <v>178</v>
      </c>
      <c r="H252" s="167">
        <v>221</v>
      </c>
      <c r="I252" s="182">
        <f>I253+I254</f>
        <v>0</v>
      </c>
      <c r="J252" s="182">
        <f>J253+J254</f>
        <v>0</v>
      </c>
      <c r="K252" s="182">
        <f>K253+K254</f>
        <v>0</v>
      </c>
      <c r="L252" s="182">
        <f>L253+L254</f>
        <v>0</v>
      </c>
    </row>
    <row r="253" spans="1:12" ht="25.5" hidden="1" customHeight="1">
      <c r="A253" s="178">
        <v>3</v>
      </c>
      <c r="B253" s="177">
        <v>2</v>
      </c>
      <c r="C253" s="177">
        <v>1</v>
      </c>
      <c r="D253" s="177">
        <v>3</v>
      </c>
      <c r="E253" s="177">
        <v>1</v>
      </c>
      <c r="F253" s="176">
        <v>1</v>
      </c>
      <c r="G253" s="175" t="s">
        <v>179</v>
      </c>
      <c r="H253" s="167">
        <v>222</v>
      </c>
      <c r="I253" s="174">
        <v>0</v>
      </c>
      <c r="J253" s="174">
        <v>0</v>
      </c>
      <c r="K253" s="174">
        <v>0</v>
      </c>
      <c r="L253" s="174">
        <v>0</v>
      </c>
    </row>
    <row r="254" spans="1:12" ht="25.5" hidden="1" customHeight="1">
      <c r="A254" s="178">
        <v>3</v>
      </c>
      <c r="B254" s="177">
        <v>2</v>
      </c>
      <c r="C254" s="177">
        <v>1</v>
      </c>
      <c r="D254" s="177">
        <v>3</v>
      </c>
      <c r="E254" s="177">
        <v>1</v>
      </c>
      <c r="F254" s="176">
        <v>2</v>
      </c>
      <c r="G254" s="175" t="s">
        <v>180</v>
      </c>
      <c r="H254" s="167">
        <v>223</v>
      </c>
      <c r="I254" s="181">
        <v>0</v>
      </c>
      <c r="J254" s="221">
        <v>0</v>
      </c>
      <c r="K254" s="181">
        <v>0</v>
      </c>
      <c r="L254" s="181">
        <v>0</v>
      </c>
    </row>
    <row r="255" spans="1:12" hidden="1">
      <c r="A255" s="178">
        <v>3</v>
      </c>
      <c r="B255" s="177">
        <v>2</v>
      </c>
      <c r="C255" s="177">
        <v>1</v>
      </c>
      <c r="D255" s="177">
        <v>4</v>
      </c>
      <c r="E255" s="177"/>
      <c r="F255" s="176"/>
      <c r="G255" s="175" t="s">
        <v>181</v>
      </c>
      <c r="H255" s="167">
        <v>224</v>
      </c>
      <c r="I255" s="182">
        <f>I256</f>
        <v>0</v>
      </c>
      <c r="J255" s="187">
        <f>J256</f>
        <v>0</v>
      </c>
      <c r="K255" s="182">
        <f>K256</f>
        <v>0</v>
      </c>
      <c r="L255" s="187">
        <f>L256</f>
        <v>0</v>
      </c>
    </row>
    <row r="256" spans="1:12" hidden="1">
      <c r="A256" s="195">
        <v>3</v>
      </c>
      <c r="B256" s="194">
        <v>2</v>
      </c>
      <c r="C256" s="194">
        <v>1</v>
      </c>
      <c r="D256" s="194">
        <v>4</v>
      </c>
      <c r="E256" s="194">
        <v>1</v>
      </c>
      <c r="F256" s="193"/>
      <c r="G256" s="220" t="s">
        <v>181</v>
      </c>
      <c r="H256" s="167">
        <v>225</v>
      </c>
      <c r="I256" s="192">
        <f>SUM(I257:I258)</f>
        <v>0</v>
      </c>
      <c r="J256" s="191">
        <f>SUM(J257:J258)</f>
        <v>0</v>
      </c>
      <c r="K256" s="190">
        <f>SUM(K257:K258)</f>
        <v>0</v>
      </c>
      <c r="L256" s="190">
        <f>SUM(L257:L258)</f>
        <v>0</v>
      </c>
    </row>
    <row r="257" spans="1:12" ht="25.5" hidden="1" customHeight="1">
      <c r="A257" s="178">
        <v>3</v>
      </c>
      <c r="B257" s="177">
        <v>2</v>
      </c>
      <c r="C257" s="177">
        <v>1</v>
      </c>
      <c r="D257" s="177">
        <v>4</v>
      </c>
      <c r="E257" s="177">
        <v>1</v>
      </c>
      <c r="F257" s="176">
        <v>1</v>
      </c>
      <c r="G257" s="175" t="s">
        <v>182</v>
      </c>
      <c r="H257" s="167">
        <v>226</v>
      </c>
      <c r="I257" s="174">
        <v>0</v>
      </c>
      <c r="J257" s="174">
        <v>0</v>
      </c>
      <c r="K257" s="174">
        <v>0</v>
      </c>
      <c r="L257" s="174">
        <v>0</v>
      </c>
    </row>
    <row r="258" spans="1:12" ht="25.5" hidden="1" customHeight="1">
      <c r="A258" s="178">
        <v>3</v>
      </c>
      <c r="B258" s="177">
        <v>2</v>
      </c>
      <c r="C258" s="177">
        <v>1</v>
      </c>
      <c r="D258" s="177">
        <v>4</v>
      </c>
      <c r="E258" s="177">
        <v>1</v>
      </c>
      <c r="F258" s="176">
        <v>2</v>
      </c>
      <c r="G258" s="175" t="s">
        <v>183</v>
      </c>
      <c r="H258" s="167">
        <v>227</v>
      </c>
      <c r="I258" s="174">
        <v>0</v>
      </c>
      <c r="J258" s="174">
        <v>0</v>
      </c>
      <c r="K258" s="174">
        <v>0</v>
      </c>
      <c r="L258" s="174">
        <v>0</v>
      </c>
    </row>
    <row r="259" spans="1:12" hidden="1">
      <c r="A259" s="178">
        <v>3</v>
      </c>
      <c r="B259" s="177">
        <v>2</v>
      </c>
      <c r="C259" s="177">
        <v>1</v>
      </c>
      <c r="D259" s="177">
        <v>5</v>
      </c>
      <c r="E259" s="177"/>
      <c r="F259" s="176"/>
      <c r="G259" s="175" t="s">
        <v>184</v>
      </c>
      <c r="H259" s="167">
        <v>228</v>
      </c>
      <c r="I259" s="182">
        <f t="shared" ref="I259:L260" si="24">I260</f>
        <v>0</v>
      </c>
      <c r="J259" s="188">
        <f t="shared" si="24"/>
        <v>0</v>
      </c>
      <c r="K259" s="187">
        <f t="shared" si="24"/>
        <v>0</v>
      </c>
      <c r="L259" s="187">
        <f t="shared" si="24"/>
        <v>0</v>
      </c>
    </row>
    <row r="260" spans="1:12" hidden="1">
      <c r="A260" s="178">
        <v>3</v>
      </c>
      <c r="B260" s="177">
        <v>2</v>
      </c>
      <c r="C260" s="177">
        <v>1</v>
      </c>
      <c r="D260" s="177">
        <v>5</v>
      </c>
      <c r="E260" s="177">
        <v>1</v>
      </c>
      <c r="F260" s="176"/>
      <c r="G260" s="175" t="s">
        <v>184</v>
      </c>
      <c r="H260" s="167">
        <v>229</v>
      </c>
      <c r="I260" s="187">
        <f t="shared" si="24"/>
        <v>0</v>
      </c>
      <c r="J260" s="188">
        <f t="shared" si="24"/>
        <v>0</v>
      </c>
      <c r="K260" s="187">
        <f t="shared" si="24"/>
        <v>0</v>
      </c>
      <c r="L260" s="187">
        <f t="shared" si="24"/>
        <v>0</v>
      </c>
    </row>
    <row r="261" spans="1:12" hidden="1">
      <c r="A261" s="204">
        <v>3</v>
      </c>
      <c r="B261" s="210">
        <v>2</v>
      </c>
      <c r="C261" s="210">
        <v>1</v>
      </c>
      <c r="D261" s="210">
        <v>5</v>
      </c>
      <c r="E261" s="210">
        <v>1</v>
      </c>
      <c r="F261" s="203">
        <v>1</v>
      </c>
      <c r="G261" s="175" t="s">
        <v>184</v>
      </c>
      <c r="H261" s="167">
        <v>230</v>
      </c>
      <c r="I261" s="181">
        <v>0</v>
      </c>
      <c r="J261" s="181">
        <v>0</v>
      </c>
      <c r="K261" s="181">
        <v>0</v>
      </c>
      <c r="L261" s="181">
        <v>0</v>
      </c>
    </row>
    <row r="262" spans="1:12" hidden="1">
      <c r="A262" s="178">
        <v>3</v>
      </c>
      <c r="B262" s="177">
        <v>2</v>
      </c>
      <c r="C262" s="177">
        <v>1</v>
      </c>
      <c r="D262" s="177">
        <v>6</v>
      </c>
      <c r="E262" s="177"/>
      <c r="F262" s="176"/>
      <c r="G262" s="175" t="s">
        <v>185</v>
      </c>
      <c r="H262" s="167">
        <v>231</v>
      </c>
      <c r="I262" s="182">
        <f t="shared" ref="I262:L263" si="25">I263</f>
        <v>0</v>
      </c>
      <c r="J262" s="188">
        <f t="shared" si="25"/>
        <v>0</v>
      </c>
      <c r="K262" s="187">
        <f t="shared" si="25"/>
        <v>0</v>
      </c>
      <c r="L262" s="187">
        <f t="shared" si="25"/>
        <v>0</v>
      </c>
    </row>
    <row r="263" spans="1:12" hidden="1">
      <c r="A263" s="178">
        <v>3</v>
      </c>
      <c r="B263" s="178">
        <v>2</v>
      </c>
      <c r="C263" s="177">
        <v>1</v>
      </c>
      <c r="D263" s="177">
        <v>6</v>
      </c>
      <c r="E263" s="177">
        <v>1</v>
      </c>
      <c r="F263" s="176"/>
      <c r="G263" s="175" t="s">
        <v>185</v>
      </c>
      <c r="H263" s="167">
        <v>232</v>
      </c>
      <c r="I263" s="182">
        <f t="shared" si="25"/>
        <v>0</v>
      </c>
      <c r="J263" s="188">
        <f t="shared" si="25"/>
        <v>0</v>
      </c>
      <c r="K263" s="187">
        <f t="shared" si="25"/>
        <v>0</v>
      </c>
      <c r="L263" s="187">
        <f t="shared" si="25"/>
        <v>0</v>
      </c>
    </row>
    <row r="264" spans="1:12" hidden="1">
      <c r="A264" s="195">
        <v>3</v>
      </c>
      <c r="B264" s="195">
        <v>2</v>
      </c>
      <c r="C264" s="177">
        <v>1</v>
      </c>
      <c r="D264" s="177">
        <v>6</v>
      </c>
      <c r="E264" s="177">
        <v>1</v>
      </c>
      <c r="F264" s="176">
        <v>1</v>
      </c>
      <c r="G264" s="175" t="s">
        <v>185</v>
      </c>
      <c r="H264" s="167">
        <v>233</v>
      </c>
      <c r="I264" s="181">
        <v>0</v>
      </c>
      <c r="J264" s="181">
        <v>0</v>
      </c>
      <c r="K264" s="181">
        <v>0</v>
      </c>
      <c r="L264" s="181">
        <v>0</v>
      </c>
    </row>
    <row r="265" spans="1:12" hidden="1">
      <c r="A265" s="178">
        <v>3</v>
      </c>
      <c r="B265" s="178">
        <v>2</v>
      </c>
      <c r="C265" s="177">
        <v>1</v>
      </c>
      <c r="D265" s="177">
        <v>7</v>
      </c>
      <c r="E265" s="177"/>
      <c r="F265" s="176"/>
      <c r="G265" s="175" t="s">
        <v>186</v>
      </c>
      <c r="H265" s="167">
        <v>234</v>
      </c>
      <c r="I265" s="182">
        <f>I266</f>
        <v>0</v>
      </c>
      <c r="J265" s="188">
        <f>J266</f>
        <v>0</v>
      </c>
      <c r="K265" s="187">
        <f>K266</f>
        <v>0</v>
      </c>
      <c r="L265" s="187">
        <f>L266</f>
        <v>0</v>
      </c>
    </row>
    <row r="266" spans="1:12" hidden="1">
      <c r="A266" s="178">
        <v>3</v>
      </c>
      <c r="B266" s="177">
        <v>2</v>
      </c>
      <c r="C266" s="177">
        <v>1</v>
      </c>
      <c r="D266" s="177">
        <v>7</v>
      </c>
      <c r="E266" s="177">
        <v>1</v>
      </c>
      <c r="F266" s="176"/>
      <c r="G266" s="175" t="s">
        <v>186</v>
      </c>
      <c r="H266" s="167">
        <v>235</v>
      </c>
      <c r="I266" s="182">
        <f>I267+I268</f>
        <v>0</v>
      </c>
      <c r="J266" s="182">
        <f>J267+J268</f>
        <v>0</v>
      </c>
      <c r="K266" s="182">
        <f>K267+K268</f>
        <v>0</v>
      </c>
      <c r="L266" s="182">
        <f>L267+L268</f>
        <v>0</v>
      </c>
    </row>
    <row r="267" spans="1:12" ht="25.5" hidden="1" customHeight="1">
      <c r="A267" s="178">
        <v>3</v>
      </c>
      <c r="B267" s="177">
        <v>2</v>
      </c>
      <c r="C267" s="177">
        <v>1</v>
      </c>
      <c r="D267" s="177">
        <v>7</v>
      </c>
      <c r="E267" s="177">
        <v>1</v>
      </c>
      <c r="F267" s="176">
        <v>1</v>
      </c>
      <c r="G267" s="175" t="s">
        <v>187</v>
      </c>
      <c r="H267" s="167">
        <v>236</v>
      </c>
      <c r="I267" s="211">
        <v>0</v>
      </c>
      <c r="J267" s="174">
        <v>0</v>
      </c>
      <c r="K267" s="174">
        <v>0</v>
      </c>
      <c r="L267" s="174">
        <v>0</v>
      </c>
    </row>
    <row r="268" spans="1:12" ht="25.5" hidden="1" customHeight="1">
      <c r="A268" s="178">
        <v>3</v>
      </c>
      <c r="B268" s="177">
        <v>2</v>
      </c>
      <c r="C268" s="177">
        <v>1</v>
      </c>
      <c r="D268" s="177">
        <v>7</v>
      </c>
      <c r="E268" s="177">
        <v>1</v>
      </c>
      <c r="F268" s="176">
        <v>2</v>
      </c>
      <c r="G268" s="175" t="s">
        <v>188</v>
      </c>
      <c r="H268" s="167">
        <v>237</v>
      </c>
      <c r="I268" s="174">
        <v>0</v>
      </c>
      <c r="J268" s="174">
        <v>0</v>
      </c>
      <c r="K268" s="174">
        <v>0</v>
      </c>
      <c r="L268" s="174">
        <v>0</v>
      </c>
    </row>
    <row r="269" spans="1:12" ht="38.25" hidden="1" customHeight="1">
      <c r="A269" s="178">
        <v>3</v>
      </c>
      <c r="B269" s="177">
        <v>2</v>
      </c>
      <c r="C269" s="177">
        <v>2</v>
      </c>
      <c r="D269" s="219"/>
      <c r="E269" s="219"/>
      <c r="F269" s="218"/>
      <c r="G269" s="175" t="s">
        <v>189</v>
      </c>
      <c r="H269" s="167">
        <v>238</v>
      </c>
      <c r="I269" s="182">
        <f>SUM(I270+I279+I283+I287+I291+I294+I297)</f>
        <v>0</v>
      </c>
      <c r="J269" s="188">
        <f>SUM(J270+J279+J283+J287+J291+J294+J297)</f>
        <v>0</v>
      </c>
      <c r="K269" s="187">
        <f>SUM(K270+K279+K283+K287+K291+K294+K297)</f>
        <v>0</v>
      </c>
      <c r="L269" s="187">
        <f>SUM(L270+L279+L283+L287+L291+L294+L297)</f>
        <v>0</v>
      </c>
    </row>
    <row r="270" spans="1:12" hidden="1">
      <c r="A270" s="178">
        <v>3</v>
      </c>
      <c r="B270" s="177">
        <v>2</v>
      </c>
      <c r="C270" s="177">
        <v>2</v>
      </c>
      <c r="D270" s="177">
        <v>1</v>
      </c>
      <c r="E270" s="177"/>
      <c r="F270" s="176"/>
      <c r="G270" s="175" t="s">
        <v>190</v>
      </c>
      <c r="H270" s="167">
        <v>239</v>
      </c>
      <c r="I270" s="182">
        <f>I271</f>
        <v>0</v>
      </c>
      <c r="J270" s="182">
        <f>J271</f>
        <v>0</v>
      </c>
      <c r="K270" s="182">
        <f>K271</f>
        <v>0</v>
      </c>
      <c r="L270" s="182">
        <f>L271</f>
        <v>0</v>
      </c>
    </row>
    <row r="271" spans="1:12" hidden="1">
      <c r="A271" s="179">
        <v>3</v>
      </c>
      <c r="B271" s="178">
        <v>2</v>
      </c>
      <c r="C271" s="177">
        <v>2</v>
      </c>
      <c r="D271" s="177">
        <v>1</v>
      </c>
      <c r="E271" s="177">
        <v>1</v>
      </c>
      <c r="F271" s="176"/>
      <c r="G271" s="175" t="s">
        <v>168</v>
      </c>
      <c r="H271" s="167">
        <v>240</v>
      </c>
      <c r="I271" s="182">
        <f>SUM(I272)</f>
        <v>0</v>
      </c>
      <c r="J271" s="182">
        <f>SUM(J272)</f>
        <v>0</v>
      </c>
      <c r="K271" s="182">
        <f>SUM(K272)</f>
        <v>0</v>
      </c>
      <c r="L271" s="182">
        <f>SUM(L272)</f>
        <v>0</v>
      </c>
    </row>
    <row r="272" spans="1:12" hidden="1">
      <c r="A272" s="179">
        <v>3</v>
      </c>
      <c r="B272" s="178">
        <v>2</v>
      </c>
      <c r="C272" s="177">
        <v>2</v>
      </c>
      <c r="D272" s="177">
        <v>1</v>
      </c>
      <c r="E272" s="177">
        <v>1</v>
      </c>
      <c r="F272" s="176">
        <v>1</v>
      </c>
      <c r="G272" s="175" t="s">
        <v>168</v>
      </c>
      <c r="H272" s="167">
        <v>241</v>
      </c>
      <c r="I272" s="174">
        <v>0</v>
      </c>
      <c r="J272" s="174">
        <v>0</v>
      </c>
      <c r="K272" s="174">
        <v>0</v>
      </c>
      <c r="L272" s="174">
        <v>0</v>
      </c>
    </row>
    <row r="273" spans="1:12" hidden="1">
      <c r="A273" s="179">
        <v>3</v>
      </c>
      <c r="B273" s="178">
        <v>2</v>
      </c>
      <c r="C273" s="177">
        <v>2</v>
      </c>
      <c r="D273" s="177">
        <v>1</v>
      </c>
      <c r="E273" s="177">
        <v>2</v>
      </c>
      <c r="F273" s="176"/>
      <c r="G273" s="175" t="s">
        <v>191</v>
      </c>
      <c r="H273" s="167">
        <v>242</v>
      </c>
      <c r="I273" s="182">
        <f>SUM(I274:I275)</f>
        <v>0</v>
      </c>
      <c r="J273" s="182">
        <f>SUM(J274:J275)</f>
        <v>0</v>
      </c>
      <c r="K273" s="182">
        <f>SUM(K274:K275)</f>
        <v>0</v>
      </c>
      <c r="L273" s="182">
        <f>SUM(L274:L275)</f>
        <v>0</v>
      </c>
    </row>
    <row r="274" spans="1:12" hidden="1">
      <c r="A274" s="179">
        <v>3</v>
      </c>
      <c r="B274" s="178">
        <v>2</v>
      </c>
      <c r="C274" s="177">
        <v>2</v>
      </c>
      <c r="D274" s="177">
        <v>1</v>
      </c>
      <c r="E274" s="177">
        <v>2</v>
      </c>
      <c r="F274" s="176">
        <v>1</v>
      </c>
      <c r="G274" s="175" t="s">
        <v>170</v>
      </c>
      <c r="H274" s="167">
        <v>243</v>
      </c>
      <c r="I274" s="174">
        <v>0</v>
      </c>
      <c r="J274" s="211">
        <v>0</v>
      </c>
      <c r="K274" s="174">
        <v>0</v>
      </c>
      <c r="L274" s="174">
        <v>0</v>
      </c>
    </row>
    <row r="275" spans="1:12" hidden="1">
      <c r="A275" s="179">
        <v>3</v>
      </c>
      <c r="B275" s="178">
        <v>2</v>
      </c>
      <c r="C275" s="177">
        <v>2</v>
      </c>
      <c r="D275" s="177">
        <v>1</v>
      </c>
      <c r="E275" s="177">
        <v>2</v>
      </c>
      <c r="F275" s="176">
        <v>2</v>
      </c>
      <c r="G275" s="175" t="s">
        <v>171</v>
      </c>
      <c r="H275" s="167">
        <v>244</v>
      </c>
      <c r="I275" s="174">
        <v>0</v>
      </c>
      <c r="J275" s="211">
        <v>0</v>
      </c>
      <c r="K275" s="174">
        <v>0</v>
      </c>
      <c r="L275" s="174">
        <v>0</v>
      </c>
    </row>
    <row r="276" spans="1:12" hidden="1">
      <c r="A276" s="179">
        <v>3</v>
      </c>
      <c r="B276" s="178">
        <v>2</v>
      </c>
      <c r="C276" s="177">
        <v>2</v>
      </c>
      <c r="D276" s="177">
        <v>1</v>
      </c>
      <c r="E276" s="177">
        <v>3</v>
      </c>
      <c r="F276" s="176"/>
      <c r="G276" s="175" t="s">
        <v>172</v>
      </c>
      <c r="H276" s="167">
        <v>245</v>
      </c>
      <c r="I276" s="182">
        <f>SUM(I277:I278)</f>
        <v>0</v>
      </c>
      <c r="J276" s="182">
        <f>SUM(J277:J278)</f>
        <v>0</v>
      </c>
      <c r="K276" s="182">
        <f>SUM(K277:K278)</f>
        <v>0</v>
      </c>
      <c r="L276" s="182">
        <f>SUM(L277:L278)</f>
        <v>0</v>
      </c>
    </row>
    <row r="277" spans="1:12" hidden="1">
      <c r="A277" s="179">
        <v>3</v>
      </c>
      <c r="B277" s="178">
        <v>2</v>
      </c>
      <c r="C277" s="177">
        <v>2</v>
      </c>
      <c r="D277" s="177">
        <v>1</v>
      </c>
      <c r="E277" s="177">
        <v>3</v>
      </c>
      <c r="F277" s="176">
        <v>1</v>
      </c>
      <c r="G277" s="175" t="s">
        <v>173</v>
      </c>
      <c r="H277" s="167">
        <v>246</v>
      </c>
      <c r="I277" s="174">
        <v>0</v>
      </c>
      <c r="J277" s="211">
        <v>0</v>
      </c>
      <c r="K277" s="174">
        <v>0</v>
      </c>
      <c r="L277" s="174">
        <v>0</v>
      </c>
    </row>
    <row r="278" spans="1:12" hidden="1">
      <c r="A278" s="179">
        <v>3</v>
      </c>
      <c r="B278" s="178">
        <v>2</v>
      </c>
      <c r="C278" s="177">
        <v>2</v>
      </c>
      <c r="D278" s="177">
        <v>1</v>
      </c>
      <c r="E278" s="177">
        <v>3</v>
      </c>
      <c r="F278" s="176">
        <v>2</v>
      </c>
      <c r="G278" s="175" t="s">
        <v>192</v>
      </c>
      <c r="H278" s="167">
        <v>247</v>
      </c>
      <c r="I278" s="174">
        <v>0</v>
      </c>
      <c r="J278" s="211">
        <v>0</v>
      </c>
      <c r="K278" s="174">
        <v>0</v>
      </c>
      <c r="L278" s="174">
        <v>0</v>
      </c>
    </row>
    <row r="279" spans="1:12" ht="25.5" hidden="1" customHeight="1">
      <c r="A279" s="179">
        <v>3</v>
      </c>
      <c r="B279" s="178">
        <v>2</v>
      </c>
      <c r="C279" s="177">
        <v>2</v>
      </c>
      <c r="D279" s="177">
        <v>2</v>
      </c>
      <c r="E279" s="177"/>
      <c r="F279" s="176"/>
      <c r="G279" s="175" t="s">
        <v>193</v>
      </c>
      <c r="H279" s="167">
        <v>248</v>
      </c>
      <c r="I279" s="182">
        <f>I280</f>
        <v>0</v>
      </c>
      <c r="J279" s="187">
        <f>J280</f>
        <v>0</v>
      </c>
      <c r="K279" s="182">
        <f>K280</f>
        <v>0</v>
      </c>
      <c r="L279" s="187">
        <f>L280</f>
        <v>0</v>
      </c>
    </row>
    <row r="280" spans="1:12" ht="25.5" hidden="1" customHeight="1">
      <c r="A280" s="178">
        <v>3</v>
      </c>
      <c r="B280" s="177">
        <v>2</v>
      </c>
      <c r="C280" s="194">
        <v>2</v>
      </c>
      <c r="D280" s="194">
        <v>2</v>
      </c>
      <c r="E280" s="194">
        <v>1</v>
      </c>
      <c r="F280" s="193"/>
      <c r="G280" s="175" t="s">
        <v>193</v>
      </c>
      <c r="H280" s="167">
        <v>249</v>
      </c>
      <c r="I280" s="192">
        <f>SUM(I281:I282)</f>
        <v>0</v>
      </c>
      <c r="J280" s="191">
        <f>SUM(J281:J282)</f>
        <v>0</v>
      </c>
      <c r="K280" s="190">
        <f>SUM(K281:K282)</f>
        <v>0</v>
      </c>
      <c r="L280" s="190">
        <f>SUM(L281:L282)</f>
        <v>0</v>
      </c>
    </row>
    <row r="281" spans="1:12" ht="25.5" hidden="1" customHeight="1">
      <c r="A281" s="178">
        <v>3</v>
      </c>
      <c r="B281" s="177">
        <v>2</v>
      </c>
      <c r="C281" s="177">
        <v>2</v>
      </c>
      <c r="D281" s="177">
        <v>2</v>
      </c>
      <c r="E281" s="177">
        <v>1</v>
      </c>
      <c r="F281" s="176">
        <v>1</v>
      </c>
      <c r="G281" s="175" t="s">
        <v>194</v>
      </c>
      <c r="H281" s="167">
        <v>250</v>
      </c>
      <c r="I281" s="174">
        <v>0</v>
      </c>
      <c r="J281" s="174">
        <v>0</v>
      </c>
      <c r="K281" s="174">
        <v>0</v>
      </c>
      <c r="L281" s="174">
        <v>0</v>
      </c>
    </row>
    <row r="282" spans="1:12" ht="25.5" hidden="1" customHeight="1">
      <c r="A282" s="178">
        <v>3</v>
      </c>
      <c r="B282" s="177">
        <v>2</v>
      </c>
      <c r="C282" s="177">
        <v>2</v>
      </c>
      <c r="D282" s="177">
        <v>2</v>
      </c>
      <c r="E282" s="177">
        <v>1</v>
      </c>
      <c r="F282" s="176">
        <v>2</v>
      </c>
      <c r="G282" s="179" t="s">
        <v>195</v>
      </c>
      <c r="H282" s="167">
        <v>251</v>
      </c>
      <c r="I282" s="174">
        <v>0</v>
      </c>
      <c r="J282" s="174">
        <v>0</v>
      </c>
      <c r="K282" s="174">
        <v>0</v>
      </c>
      <c r="L282" s="174">
        <v>0</v>
      </c>
    </row>
    <row r="283" spans="1:12" ht="25.5" hidden="1" customHeight="1">
      <c r="A283" s="178">
        <v>3</v>
      </c>
      <c r="B283" s="177">
        <v>2</v>
      </c>
      <c r="C283" s="177">
        <v>2</v>
      </c>
      <c r="D283" s="177">
        <v>3</v>
      </c>
      <c r="E283" s="177"/>
      <c r="F283" s="176"/>
      <c r="G283" s="175" t="s">
        <v>196</v>
      </c>
      <c r="H283" s="167">
        <v>252</v>
      </c>
      <c r="I283" s="182">
        <f>I284</f>
        <v>0</v>
      </c>
      <c r="J283" s="188">
        <f>J284</f>
        <v>0</v>
      </c>
      <c r="K283" s="187">
        <f>K284</f>
        <v>0</v>
      </c>
      <c r="L283" s="187">
        <f>L284</f>
        <v>0</v>
      </c>
    </row>
    <row r="284" spans="1:12" ht="25.5" hidden="1" customHeight="1">
      <c r="A284" s="195">
        <v>3</v>
      </c>
      <c r="B284" s="177">
        <v>2</v>
      </c>
      <c r="C284" s="177">
        <v>2</v>
      </c>
      <c r="D284" s="177">
        <v>3</v>
      </c>
      <c r="E284" s="177">
        <v>1</v>
      </c>
      <c r="F284" s="176"/>
      <c r="G284" s="175" t="s">
        <v>196</v>
      </c>
      <c r="H284" s="167">
        <v>253</v>
      </c>
      <c r="I284" s="182">
        <f>I285+I286</f>
        <v>0</v>
      </c>
      <c r="J284" s="182">
        <f>J285+J286</f>
        <v>0</v>
      </c>
      <c r="K284" s="182">
        <f>K285+K286</f>
        <v>0</v>
      </c>
      <c r="L284" s="182">
        <f>L285+L286</f>
        <v>0</v>
      </c>
    </row>
    <row r="285" spans="1:12" ht="25.5" hidden="1" customHeight="1">
      <c r="A285" s="195">
        <v>3</v>
      </c>
      <c r="B285" s="177">
        <v>2</v>
      </c>
      <c r="C285" s="177">
        <v>2</v>
      </c>
      <c r="D285" s="177">
        <v>3</v>
      </c>
      <c r="E285" s="177">
        <v>1</v>
      </c>
      <c r="F285" s="176">
        <v>1</v>
      </c>
      <c r="G285" s="175" t="s">
        <v>197</v>
      </c>
      <c r="H285" s="167">
        <v>254</v>
      </c>
      <c r="I285" s="174">
        <v>0</v>
      </c>
      <c r="J285" s="174">
        <v>0</v>
      </c>
      <c r="K285" s="174">
        <v>0</v>
      </c>
      <c r="L285" s="174">
        <v>0</v>
      </c>
    </row>
    <row r="286" spans="1:12" ht="25.5" hidden="1" customHeight="1">
      <c r="A286" s="195">
        <v>3</v>
      </c>
      <c r="B286" s="177">
        <v>2</v>
      </c>
      <c r="C286" s="177">
        <v>2</v>
      </c>
      <c r="D286" s="177">
        <v>3</v>
      </c>
      <c r="E286" s="177">
        <v>1</v>
      </c>
      <c r="F286" s="176">
        <v>2</v>
      </c>
      <c r="G286" s="175" t="s">
        <v>198</v>
      </c>
      <c r="H286" s="167">
        <v>255</v>
      </c>
      <c r="I286" s="174">
        <v>0</v>
      </c>
      <c r="J286" s="174">
        <v>0</v>
      </c>
      <c r="K286" s="174">
        <v>0</v>
      </c>
      <c r="L286" s="174">
        <v>0</v>
      </c>
    </row>
    <row r="287" spans="1:12" hidden="1">
      <c r="A287" s="178">
        <v>3</v>
      </c>
      <c r="B287" s="177">
        <v>2</v>
      </c>
      <c r="C287" s="177">
        <v>2</v>
      </c>
      <c r="D287" s="177">
        <v>4</v>
      </c>
      <c r="E287" s="177"/>
      <c r="F287" s="176"/>
      <c r="G287" s="175" t="s">
        <v>199</v>
      </c>
      <c r="H287" s="167">
        <v>256</v>
      </c>
      <c r="I287" s="182">
        <f>I288</f>
        <v>0</v>
      </c>
      <c r="J287" s="188">
        <f>J288</f>
        <v>0</v>
      </c>
      <c r="K287" s="187">
        <f>K288</f>
        <v>0</v>
      </c>
      <c r="L287" s="187">
        <f>L288</f>
        <v>0</v>
      </c>
    </row>
    <row r="288" spans="1:12" hidden="1">
      <c r="A288" s="178">
        <v>3</v>
      </c>
      <c r="B288" s="177">
        <v>2</v>
      </c>
      <c r="C288" s="177">
        <v>2</v>
      </c>
      <c r="D288" s="177">
        <v>4</v>
      </c>
      <c r="E288" s="177">
        <v>1</v>
      </c>
      <c r="F288" s="176"/>
      <c r="G288" s="175" t="s">
        <v>199</v>
      </c>
      <c r="H288" s="167">
        <v>257</v>
      </c>
      <c r="I288" s="182">
        <f>SUM(I289:I290)</f>
        <v>0</v>
      </c>
      <c r="J288" s="188">
        <f>SUM(J289:J290)</f>
        <v>0</v>
      </c>
      <c r="K288" s="187">
        <f>SUM(K289:K290)</f>
        <v>0</v>
      </c>
      <c r="L288" s="187">
        <f>SUM(L289:L290)</f>
        <v>0</v>
      </c>
    </row>
    <row r="289" spans="1:12" ht="25.5" hidden="1" customHeight="1">
      <c r="A289" s="178">
        <v>3</v>
      </c>
      <c r="B289" s="177">
        <v>2</v>
      </c>
      <c r="C289" s="177">
        <v>2</v>
      </c>
      <c r="D289" s="177">
        <v>4</v>
      </c>
      <c r="E289" s="177">
        <v>1</v>
      </c>
      <c r="F289" s="176">
        <v>1</v>
      </c>
      <c r="G289" s="175" t="s">
        <v>200</v>
      </c>
      <c r="H289" s="167">
        <v>258</v>
      </c>
      <c r="I289" s="174">
        <v>0</v>
      </c>
      <c r="J289" s="174">
        <v>0</v>
      </c>
      <c r="K289" s="174">
        <v>0</v>
      </c>
      <c r="L289" s="174">
        <v>0</v>
      </c>
    </row>
    <row r="290" spans="1:12" ht="25.5" hidden="1" customHeight="1">
      <c r="A290" s="195">
        <v>3</v>
      </c>
      <c r="B290" s="194">
        <v>2</v>
      </c>
      <c r="C290" s="194">
        <v>2</v>
      </c>
      <c r="D290" s="194">
        <v>4</v>
      </c>
      <c r="E290" s="194">
        <v>1</v>
      </c>
      <c r="F290" s="193">
        <v>2</v>
      </c>
      <c r="G290" s="179" t="s">
        <v>201</v>
      </c>
      <c r="H290" s="167">
        <v>259</v>
      </c>
      <c r="I290" s="174">
        <v>0</v>
      </c>
      <c r="J290" s="174">
        <v>0</v>
      </c>
      <c r="K290" s="174">
        <v>0</v>
      </c>
      <c r="L290" s="174">
        <v>0</v>
      </c>
    </row>
    <row r="291" spans="1:12" hidden="1">
      <c r="A291" s="178">
        <v>3</v>
      </c>
      <c r="B291" s="177">
        <v>2</v>
      </c>
      <c r="C291" s="177">
        <v>2</v>
      </c>
      <c r="D291" s="177">
        <v>5</v>
      </c>
      <c r="E291" s="177"/>
      <c r="F291" s="176"/>
      <c r="G291" s="175" t="s">
        <v>202</v>
      </c>
      <c r="H291" s="167">
        <v>260</v>
      </c>
      <c r="I291" s="182">
        <f t="shared" ref="I291:L292" si="26">I292</f>
        <v>0</v>
      </c>
      <c r="J291" s="188">
        <f t="shared" si="26"/>
        <v>0</v>
      </c>
      <c r="K291" s="187">
        <f t="shared" si="26"/>
        <v>0</v>
      </c>
      <c r="L291" s="187">
        <f t="shared" si="26"/>
        <v>0</v>
      </c>
    </row>
    <row r="292" spans="1:12" hidden="1">
      <c r="A292" s="178">
        <v>3</v>
      </c>
      <c r="B292" s="177">
        <v>2</v>
      </c>
      <c r="C292" s="177">
        <v>2</v>
      </c>
      <c r="D292" s="177">
        <v>5</v>
      </c>
      <c r="E292" s="177">
        <v>1</v>
      </c>
      <c r="F292" s="176"/>
      <c r="G292" s="175" t="s">
        <v>202</v>
      </c>
      <c r="H292" s="167">
        <v>261</v>
      </c>
      <c r="I292" s="182">
        <f t="shared" si="26"/>
        <v>0</v>
      </c>
      <c r="J292" s="188">
        <f t="shared" si="26"/>
        <v>0</v>
      </c>
      <c r="K292" s="187">
        <f t="shared" si="26"/>
        <v>0</v>
      </c>
      <c r="L292" s="187">
        <f t="shared" si="26"/>
        <v>0</v>
      </c>
    </row>
    <row r="293" spans="1:12" hidden="1">
      <c r="A293" s="178">
        <v>3</v>
      </c>
      <c r="B293" s="177">
        <v>2</v>
      </c>
      <c r="C293" s="177">
        <v>2</v>
      </c>
      <c r="D293" s="177">
        <v>5</v>
      </c>
      <c r="E293" s="177">
        <v>1</v>
      </c>
      <c r="F293" s="176">
        <v>1</v>
      </c>
      <c r="G293" s="175" t="s">
        <v>202</v>
      </c>
      <c r="H293" s="167">
        <v>262</v>
      </c>
      <c r="I293" s="174">
        <v>0</v>
      </c>
      <c r="J293" s="174">
        <v>0</v>
      </c>
      <c r="K293" s="174">
        <v>0</v>
      </c>
      <c r="L293" s="174">
        <v>0</v>
      </c>
    </row>
    <row r="294" spans="1:12" hidden="1">
      <c r="A294" s="178">
        <v>3</v>
      </c>
      <c r="B294" s="177">
        <v>2</v>
      </c>
      <c r="C294" s="177">
        <v>2</v>
      </c>
      <c r="D294" s="177">
        <v>6</v>
      </c>
      <c r="E294" s="177"/>
      <c r="F294" s="176"/>
      <c r="G294" s="175" t="s">
        <v>185</v>
      </c>
      <c r="H294" s="167">
        <v>263</v>
      </c>
      <c r="I294" s="182">
        <f t="shared" ref="I294:L295" si="27">I295</f>
        <v>0</v>
      </c>
      <c r="J294" s="208">
        <f t="shared" si="27"/>
        <v>0</v>
      </c>
      <c r="K294" s="187">
        <f t="shared" si="27"/>
        <v>0</v>
      </c>
      <c r="L294" s="187">
        <f t="shared" si="27"/>
        <v>0</v>
      </c>
    </row>
    <row r="295" spans="1:12" hidden="1">
      <c r="A295" s="178">
        <v>3</v>
      </c>
      <c r="B295" s="177">
        <v>2</v>
      </c>
      <c r="C295" s="177">
        <v>2</v>
      </c>
      <c r="D295" s="177">
        <v>6</v>
      </c>
      <c r="E295" s="177">
        <v>1</v>
      </c>
      <c r="F295" s="176"/>
      <c r="G295" s="175" t="s">
        <v>185</v>
      </c>
      <c r="H295" s="167">
        <v>264</v>
      </c>
      <c r="I295" s="182">
        <f t="shared" si="27"/>
        <v>0</v>
      </c>
      <c r="J295" s="208">
        <f t="shared" si="27"/>
        <v>0</v>
      </c>
      <c r="K295" s="187">
        <f t="shared" si="27"/>
        <v>0</v>
      </c>
      <c r="L295" s="187">
        <f t="shared" si="27"/>
        <v>0</v>
      </c>
    </row>
    <row r="296" spans="1:12" hidden="1">
      <c r="A296" s="178">
        <v>3</v>
      </c>
      <c r="B296" s="210">
        <v>2</v>
      </c>
      <c r="C296" s="210">
        <v>2</v>
      </c>
      <c r="D296" s="177">
        <v>6</v>
      </c>
      <c r="E296" s="210">
        <v>1</v>
      </c>
      <c r="F296" s="203">
        <v>1</v>
      </c>
      <c r="G296" s="199" t="s">
        <v>185</v>
      </c>
      <c r="H296" s="167">
        <v>265</v>
      </c>
      <c r="I296" s="174">
        <v>0</v>
      </c>
      <c r="J296" s="174">
        <v>0</v>
      </c>
      <c r="K296" s="174">
        <v>0</v>
      </c>
      <c r="L296" s="174">
        <v>0</v>
      </c>
    </row>
    <row r="297" spans="1:12" hidden="1">
      <c r="A297" s="179">
        <v>3</v>
      </c>
      <c r="B297" s="178">
        <v>2</v>
      </c>
      <c r="C297" s="177">
        <v>2</v>
      </c>
      <c r="D297" s="177">
        <v>7</v>
      </c>
      <c r="E297" s="177"/>
      <c r="F297" s="176"/>
      <c r="G297" s="175" t="s">
        <v>186</v>
      </c>
      <c r="H297" s="167">
        <v>266</v>
      </c>
      <c r="I297" s="182">
        <f>I298</f>
        <v>0</v>
      </c>
      <c r="J297" s="208">
        <f>J298</f>
        <v>0</v>
      </c>
      <c r="K297" s="187">
        <f>K298</f>
        <v>0</v>
      </c>
      <c r="L297" s="187">
        <f>L298</f>
        <v>0</v>
      </c>
    </row>
    <row r="298" spans="1:12" hidden="1">
      <c r="A298" s="179">
        <v>3</v>
      </c>
      <c r="B298" s="178">
        <v>2</v>
      </c>
      <c r="C298" s="177">
        <v>2</v>
      </c>
      <c r="D298" s="177">
        <v>7</v>
      </c>
      <c r="E298" s="177">
        <v>1</v>
      </c>
      <c r="F298" s="176"/>
      <c r="G298" s="175" t="s">
        <v>186</v>
      </c>
      <c r="H298" s="167">
        <v>267</v>
      </c>
      <c r="I298" s="182">
        <f>I299+I300</f>
        <v>0</v>
      </c>
      <c r="J298" s="182">
        <f>J299+J300</f>
        <v>0</v>
      </c>
      <c r="K298" s="182">
        <f>K299+K300</f>
        <v>0</v>
      </c>
      <c r="L298" s="182">
        <f>L299+L300</f>
        <v>0</v>
      </c>
    </row>
    <row r="299" spans="1:12" ht="25.5" hidden="1" customHeight="1">
      <c r="A299" s="179">
        <v>3</v>
      </c>
      <c r="B299" s="178">
        <v>2</v>
      </c>
      <c r="C299" s="178">
        <v>2</v>
      </c>
      <c r="D299" s="177">
        <v>7</v>
      </c>
      <c r="E299" s="177">
        <v>1</v>
      </c>
      <c r="F299" s="176">
        <v>1</v>
      </c>
      <c r="G299" s="175" t="s">
        <v>187</v>
      </c>
      <c r="H299" s="167">
        <v>268</v>
      </c>
      <c r="I299" s="174">
        <v>0</v>
      </c>
      <c r="J299" s="174">
        <v>0</v>
      </c>
      <c r="K299" s="174">
        <v>0</v>
      </c>
      <c r="L299" s="174">
        <v>0</v>
      </c>
    </row>
    <row r="300" spans="1:12" ht="25.5" hidden="1" customHeight="1">
      <c r="A300" s="179">
        <v>3</v>
      </c>
      <c r="B300" s="178">
        <v>2</v>
      </c>
      <c r="C300" s="178">
        <v>2</v>
      </c>
      <c r="D300" s="177">
        <v>7</v>
      </c>
      <c r="E300" s="177">
        <v>1</v>
      </c>
      <c r="F300" s="176">
        <v>2</v>
      </c>
      <c r="G300" s="175" t="s">
        <v>188</v>
      </c>
      <c r="H300" s="167">
        <v>269</v>
      </c>
      <c r="I300" s="174">
        <v>0</v>
      </c>
      <c r="J300" s="174">
        <v>0</v>
      </c>
      <c r="K300" s="174">
        <v>0</v>
      </c>
      <c r="L300" s="174">
        <v>0</v>
      </c>
    </row>
    <row r="301" spans="1:12" ht="25.5" hidden="1" customHeight="1">
      <c r="A301" s="217">
        <v>3</v>
      </c>
      <c r="B301" s="217">
        <v>3</v>
      </c>
      <c r="C301" s="216"/>
      <c r="D301" s="215"/>
      <c r="E301" s="215"/>
      <c r="F301" s="214"/>
      <c r="G301" s="213" t="s">
        <v>203</v>
      </c>
      <c r="H301" s="167">
        <v>270</v>
      </c>
      <c r="I301" s="182">
        <f>SUM(I302+I334)</f>
        <v>0</v>
      </c>
      <c r="J301" s="208">
        <f>SUM(J302+J334)</f>
        <v>0</v>
      </c>
      <c r="K301" s="187">
        <f>SUM(K302+K334)</f>
        <v>0</v>
      </c>
      <c r="L301" s="187">
        <f>SUM(L302+L334)</f>
        <v>0</v>
      </c>
    </row>
    <row r="302" spans="1:12" ht="38.25" hidden="1" customHeight="1">
      <c r="A302" s="179">
        <v>3</v>
      </c>
      <c r="B302" s="179">
        <v>3</v>
      </c>
      <c r="C302" s="178">
        <v>1</v>
      </c>
      <c r="D302" s="177"/>
      <c r="E302" s="177"/>
      <c r="F302" s="176"/>
      <c r="G302" s="175" t="s">
        <v>204</v>
      </c>
      <c r="H302" s="167">
        <v>271</v>
      </c>
      <c r="I302" s="182">
        <f>SUM(I303+I312+I316+I320+I324+I327+I330)</f>
        <v>0</v>
      </c>
      <c r="J302" s="208">
        <f>SUM(J303+J312+J316+J320+J324+J327+J330)</f>
        <v>0</v>
      </c>
      <c r="K302" s="187">
        <f>SUM(K303+K312+K316+K320+K324+K327+K330)</f>
        <v>0</v>
      </c>
      <c r="L302" s="187">
        <f>SUM(L303+L312+L316+L320+L324+L327+L330)</f>
        <v>0</v>
      </c>
    </row>
    <row r="303" spans="1:12" hidden="1">
      <c r="A303" s="179">
        <v>3</v>
      </c>
      <c r="B303" s="179">
        <v>3</v>
      </c>
      <c r="C303" s="178">
        <v>1</v>
      </c>
      <c r="D303" s="177">
        <v>1</v>
      </c>
      <c r="E303" s="177"/>
      <c r="F303" s="176"/>
      <c r="G303" s="175" t="s">
        <v>190</v>
      </c>
      <c r="H303" s="167">
        <v>272</v>
      </c>
      <c r="I303" s="182">
        <f>SUM(I304+I306+I309)</f>
        <v>0</v>
      </c>
      <c r="J303" s="182">
        <f>SUM(J304+J306+J309)</f>
        <v>0</v>
      </c>
      <c r="K303" s="182">
        <f>SUM(K304+K306+K309)</f>
        <v>0</v>
      </c>
      <c r="L303" s="182">
        <f>SUM(L304+L306+L309)</f>
        <v>0</v>
      </c>
    </row>
    <row r="304" spans="1:12" hidden="1">
      <c r="A304" s="179">
        <v>3</v>
      </c>
      <c r="B304" s="179">
        <v>3</v>
      </c>
      <c r="C304" s="178">
        <v>1</v>
      </c>
      <c r="D304" s="177">
        <v>1</v>
      </c>
      <c r="E304" s="177">
        <v>1</v>
      </c>
      <c r="F304" s="176"/>
      <c r="G304" s="175" t="s">
        <v>168</v>
      </c>
      <c r="H304" s="167">
        <v>273</v>
      </c>
      <c r="I304" s="182">
        <f>SUM(I305:I305)</f>
        <v>0</v>
      </c>
      <c r="J304" s="208">
        <f>SUM(J305:J305)</f>
        <v>0</v>
      </c>
      <c r="K304" s="187">
        <f>SUM(K305:K305)</f>
        <v>0</v>
      </c>
      <c r="L304" s="187">
        <f>SUM(L305:L305)</f>
        <v>0</v>
      </c>
    </row>
    <row r="305" spans="1:12" hidden="1">
      <c r="A305" s="179">
        <v>3</v>
      </c>
      <c r="B305" s="179">
        <v>3</v>
      </c>
      <c r="C305" s="178">
        <v>1</v>
      </c>
      <c r="D305" s="177">
        <v>1</v>
      </c>
      <c r="E305" s="177">
        <v>1</v>
      </c>
      <c r="F305" s="176">
        <v>1</v>
      </c>
      <c r="G305" s="175" t="s">
        <v>168</v>
      </c>
      <c r="H305" s="167">
        <v>274</v>
      </c>
      <c r="I305" s="174">
        <v>0</v>
      </c>
      <c r="J305" s="174">
        <v>0</v>
      </c>
      <c r="K305" s="174">
        <v>0</v>
      </c>
      <c r="L305" s="174">
        <v>0</v>
      </c>
    </row>
    <row r="306" spans="1:12" hidden="1">
      <c r="A306" s="179">
        <v>3</v>
      </c>
      <c r="B306" s="179">
        <v>3</v>
      </c>
      <c r="C306" s="178">
        <v>1</v>
      </c>
      <c r="D306" s="177">
        <v>1</v>
      </c>
      <c r="E306" s="177">
        <v>2</v>
      </c>
      <c r="F306" s="176"/>
      <c r="G306" s="175" t="s">
        <v>191</v>
      </c>
      <c r="H306" s="167">
        <v>275</v>
      </c>
      <c r="I306" s="182">
        <f>SUM(I307:I308)</f>
        <v>0</v>
      </c>
      <c r="J306" s="182">
        <f>SUM(J307:J308)</f>
        <v>0</v>
      </c>
      <c r="K306" s="182">
        <f>SUM(K307:K308)</f>
        <v>0</v>
      </c>
      <c r="L306" s="182">
        <f>SUM(L307:L308)</f>
        <v>0</v>
      </c>
    </row>
    <row r="307" spans="1:12" hidden="1">
      <c r="A307" s="179">
        <v>3</v>
      </c>
      <c r="B307" s="179">
        <v>3</v>
      </c>
      <c r="C307" s="178">
        <v>1</v>
      </c>
      <c r="D307" s="177">
        <v>1</v>
      </c>
      <c r="E307" s="177">
        <v>2</v>
      </c>
      <c r="F307" s="176">
        <v>1</v>
      </c>
      <c r="G307" s="175" t="s">
        <v>170</v>
      </c>
      <c r="H307" s="167">
        <v>276</v>
      </c>
      <c r="I307" s="174">
        <v>0</v>
      </c>
      <c r="J307" s="174">
        <v>0</v>
      </c>
      <c r="K307" s="174">
        <v>0</v>
      </c>
      <c r="L307" s="174">
        <v>0</v>
      </c>
    </row>
    <row r="308" spans="1:12" hidden="1">
      <c r="A308" s="179">
        <v>3</v>
      </c>
      <c r="B308" s="179">
        <v>3</v>
      </c>
      <c r="C308" s="178">
        <v>1</v>
      </c>
      <c r="D308" s="177">
        <v>1</v>
      </c>
      <c r="E308" s="177">
        <v>2</v>
      </c>
      <c r="F308" s="176">
        <v>2</v>
      </c>
      <c r="G308" s="175" t="s">
        <v>171</v>
      </c>
      <c r="H308" s="167">
        <v>277</v>
      </c>
      <c r="I308" s="174">
        <v>0</v>
      </c>
      <c r="J308" s="174">
        <v>0</v>
      </c>
      <c r="K308" s="174">
        <v>0</v>
      </c>
      <c r="L308" s="174">
        <v>0</v>
      </c>
    </row>
    <row r="309" spans="1:12" hidden="1">
      <c r="A309" s="179">
        <v>3</v>
      </c>
      <c r="B309" s="179">
        <v>3</v>
      </c>
      <c r="C309" s="178">
        <v>1</v>
      </c>
      <c r="D309" s="177">
        <v>1</v>
      </c>
      <c r="E309" s="177">
        <v>3</v>
      </c>
      <c r="F309" s="176"/>
      <c r="G309" s="175" t="s">
        <v>172</v>
      </c>
      <c r="H309" s="167">
        <v>278</v>
      </c>
      <c r="I309" s="182">
        <f>SUM(I310:I311)</f>
        <v>0</v>
      </c>
      <c r="J309" s="182">
        <f>SUM(J310:J311)</f>
        <v>0</v>
      </c>
      <c r="K309" s="182">
        <f>SUM(K310:K311)</f>
        <v>0</v>
      </c>
      <c r="L309" s="182">
        <f>SUM(L310:L311)</f>
        <v>0</v>
      </c>
    </row>
    <row r="310" spans="1:12" hidden="1">
      <c r="A310" s="179">
        <v>3</v>
      </c>
      <c r="B310" s="179">
        <v>3</v>
      </c>
      <c r="C310" s="178">
        <v>1</v>
      </c>
      <c r="D310" s="177">
        <v>1</v>
      </c>
      <c r="E310" s="177">
        <v>3</v>
      </c>
      <c r="F310" s="176">
        <v>1</v>
      </c>
      <c r="G310" s="175" t="s">
        <v>173</v>
      </c>
      <c r="H310" s="167">
        <v>279</v>
      </c>
      <c r="I310" s="174">
        <v>0</v>
      </c>
      <c r="J310" s="174">
        <v>0</v>
      </c>
      <c r="K310" s="174">
        <v>0</v>
      </c>
      <c r="L310" s="174">
        <v>0</v>
      </c>
    </row>
    <row r="311" spans="1:12" hidden="1">
      <c r="A311" s="179">
        <v>3</v>
      </c>
      <c r="B311" s="179">
        <v>3</v>
      </c>
      <c r="C311" s="178">
        <v>1</v>
      </c>
      <c r="D311" s="177">
        <v>1</v>
      </c>
      <c r="E311" s="177">
        <v>3</v>
      </c>
      <c r="F311" s="176">
        <v>2</v>
      </c>
      <c r="G311" s="175" t="s">
        <v>192</v>
      </c>
      <c r="H311" s="167">
        <v>280</v>
      </c>
      <c r="I311" s="174">
        <v>0</v>
      </c>
      <c r="J311" s="174">
        <v>0</v>
      </c>
      <c r="K311" s="174">
        <v>0</v>
      </c>
      <c r="L311" s="174">
        <v>0</v>
      </c>
    </row>
    <row r="312" spans="1:12" hidden="1">
      <c r="A312" s="196">
        <v>3</v>
      </c>
      <c r="B312" s="195">
        <v>3</v>
      </c>
      <c r="C312" s="178">
        <v>1</v>
      </c>
      <c r="D312" s="177">
        <v>2</v>
      </c>
      <c r="E312" s="177"/>
      <c r="F312" s="176"/>
      <c r="G312" s="175" t="s">
        <v>205</v>
      </c>
      <c r="H312" s="167">
        <v>281</v>
      </c>
      <c r="I312" s="182">
        <f>I313</f>
        <v>0</v>
      </c>
      <c r="J312" s="208">
        <f>J313</f>
        <v>0</v>
      </c>
      <c r="K312" s="187">
        <f>K313</f>
        <v>0</v>
      </c>
      <c r="L312" s="187">
        <f>L313</f>
        <v>0</v>
      </c>
    </row>
    <row r="313" spans="1:12" hidden="1">
      <c r="A313" s="196">
        <v>3</v>
      </c>
      <c r="B313" s="196">
        <v>3</v>
      </c>
      <c r="C313" s="195">
        <v>1</v>
      </c>
      <c r="D313" s="194">
        <v>2</v>
      </c>
      <c r="E313" s="194">
        <v>1</v>
      </c>
      <c r="F313" s="193"/>
      <c r="G313" s="175" t="s">
        <v>205</v>
      </c>
      <c r="H313" s="167">
        <v>282</v>
      </c>
      <c r="I313" s="192">
        <f>SUM(I314:I315)</f>
        <v>0</v>
      </c>
      <c r="J313" s="209">
        <f>SUM(J314:J315)</f>
        <v>0</v>
      </c>
      <c r="K313" s="190">
        <f>SUM(K314:K315)</f>
        <v>0</v>
      </c>
      <c r="L313" s="190">
        <f>SUM(L314:L315)</f>
        <v>0</v>
      </c>
    </row>
    <row r="314" spans="1:12" ht="25.5" hidden="1" customHeight="1">
      <c r="A314" s="179">
        <v>3</v>
      </c>
      <c r="B314" s="179">
        <v>3</v>
      </c>
      <c r="C314" s="178">
        <v>1</v>
      </c>
      <c r="D314" s="177">
        <v>2</v>
      </c>
      <c r="E314" s="177">
        <v>1</v>
      </c>
      <c r="F314" s="176">
        <v>1</v>
      </c>
      <c r="G314" s="175" t="s">
        <v>206</v>
      </c>
      <c r="H314" s="167">
        <v>283</v>
      </c>
      <c r="I314" s="174">
        <v>0</v>
      </c>
      <c r="J314" s="174">
        <v>0</v>
      </c>
      <c r="K314" s="174">
        <v>0</v>
      </c>
      <c r="L314" s="174">
        <v>0</v>
      </c>
    </row>
    <row r="315" spans="1:12" hidden="1">
      <c r="A315" s="186">
        <v>3</v>
      </c>
      <c r="B315" s="212">
        <v>3</v>
      </c>
      <c r="C315" s="204">
        <v>1</v>
      </c>
      <c r="D315" s="210">
        <v>2</v>
      </c>
      <c r="E315" s="210">
        <v>1</v>
      </c>
      <c r="F315" s="203">
        <v>2</v>
      </c>
      <c r="G315" s="199" t="s">
        <v>207</v>
      </c>
      <c r="H315" s="167">
        <v>284</v>
      </c>
      <c r="I315" s="174">
        <v>0</v>
      </c>
      <c r="J315" s="174">
        <v>0</v>
      </c>
      <c r="K315" s="174">
        <v>0</v>
      </c>
      <c r="L315" s="174">
        <v>0</v>
      </c>
    </row>
    <row r="316" spans="1:12" ht="25.5" hidden="1" customHeight="1">
      <c r="A316" s="178">
        <v>3</v>
      </c>
      <c r="B316" s="175">
        <v>3</v>
      </c>
      <c r="C316" s="178">
        <v>1</v>
      </c>
      <c r="D316" s="177">
        <v>3</v>
      </c>
      <c r="E316" s="177"/>
      <c r="F316" s="176"/>
      <c r="G316" s="175" t="s">
        <v>208</v>
      </c>
      <c r="H316" s="167">
        <v>285</v>
      </c>
      <c r="I316" s="182">
        <f>I317</f>
        <v>0</v>
      </c>
      <c r="J316" s="208">
        <f>J317</f>
        <v>0</v>
      </c>
      <c r="K316" s="187">
        <f>K317</f>
        <v>0</v>
      </c>
      <c r="L316" s="187">
        <f>L317</f>
        <v>0</v>
      </c>
    </row>
    <row r="317" spans="1:12" ht="25.5" hidden="1" customHeight="1">
      <c r="A317" s="178">
        <v>3</v>
      </c>
      <c r="B317" s="199">
        <v>3</v>
      </c>
      <c r="C317" s="204">
        <v>1</v>
      </c>
      <c r="D317" s="210">
        <v>3</v>
      </c>
      <c r="E317" s="210">
        <v>1</v>
      </c>
      <c r="F317" s="203"/>
      <c r="G317" s="175" t="s">
        <v>208</v>
      </c>
      <c r="H317" s="167">
        <v>286</v>
      </c>
      <c r="I317" s="187">
        <f>I318+I319</f>
        <v>0</v>
      </c>
      <c r="J317" s="187">
        <f>J318+J319</f>
        <v>0</v>
      </c>
      <c r="K317" s="187">
        <f>K318+K319</f>
        <v>0</v>
      </c>
      <c r="L317" s="187">
        <f>L318+L319</f>
        <v>0</v>
      </c>
    </row>
    <row r="318" spans="1:12" ht="25.5" hidden="1" customHeight="1">
      <c r="A318" s="178">
        <v>3</v>
      </c>
      <c r="B318" s="175">
        <v>3</v>
      </c>
      <c r="C318" s="178">
        <v>1</v>
      </c>
      <c r="D318" s="177">
        <v>3</v>
      </c>
      <c r="E318" s="177">
        <v>1</v>
      </c>
      <c r="F318" s="176">
        <v>1</v>
      </c>
      <c r="G318" s="175" t="s">
        <v>209</v>
      </c>
      <c r="H318" s="167">
        <v>287</v>
      </c>
      <c r="I318" s="181">
        <v>0</v>
      </c>
      <c r="J318" s="181">
        <v>0</v>
      </c>
      <c r="K318" s="181">
        <v>0</v>
      </c>
      <c r="L318" s="180">
        <v>0</v>
      </c>
    </row>
    <row r="319" spans="1:12" ht="25.5" hidden="1" customHeight="1">
      <c r="A319" s="178">
        <v>3</v>
      </c>
      <c r="B319" s="175">
        <v>3</v>
      </c>
      <c r="C319" s="178">
        <v>1</v>
      </c>
      <c r="D319" s="177">
        <v>3</v>
      </c>
      <c r="E319" s="177">
        <v>1</v>
      </c>
      <c r="F319" s="176">
        <v>2</v>
      </c>
      <c r="G319" s="175" t="s">
        <v>210</v>
      </c>
      <c r="H319" s="167">
        <v>288</v>
      </c>
      <c r="I319" s="174">
        <v>0</v>
      </c>
      <c r="J319" s="174">
        <v>0</v>
      </c>
      <c r="K319" s="174">
        <v>0</v>
      </c>
      <c r="L319" s="174">
        <v>0</v>
      </c>
    </row>
    <row r="320" spans="1:12" hidden="1">
      <c r="A320" s="178">
        <v>3</v>
      </c>
      <c r="B320" s="175">
        <v>3</v>
      </c>
      <c r="C320" s="178">
        <v>1</v>
      </c>
      <c r="D320" s="177">
        <v>4</v>
      </c>
      <c r="E320" s="177"/>
      <c r="F320" s="176"/>
      <c r="G320" s="175" t="s">
        <v>211</v>
      </c>
      <c r="H320" s="167">
        <v>289</v>
      </c>
      <c r="I320" s="182">
        <f>I321</f>
        <v>0</v>
      </c>
      <c r="J320" s="208">
        <f>J321</f>
        <v>0</v>
      </c>
      <c r="K320" s="187">
        <f>K321</f>
        <v>0</v>
      </c>
      <c r="L320" s="187">
        <f>L321</f>
        <v>0</v>
      </c>
    </row>
    <row r="321" spans="1:15" hidden="1">
      <c r="A321" s="179">
        <v>3</v>
      </c>
      <c r="B321" s="178">
        <v>3</v>
      </c>
      <c r="C321" s="177">
        <v>1</v>
      </c>
      <c r="D321" s="177">
        <v>4</v>
      </c>
      <c r="E321" s="177">
        <v>1</v>
      </c>
      <c r="F321" s="176"/>
      <c r="G321" s="175" t="s">
        <v>211</v>
      </c>
      <c r="H321" s="167">
        <v>290</v>
      </c>
      <c r="I321" s="182">
        <f>SUM(I322:I323)</f>
        <v>0</v>
      </c>
      <c r="J321" s="182">
        <f>SUM(J322:J323)</f>
        <v>0</v>
      </c>
      <c r="K321" s="182">
        <f>SUM(K322:K323)</f>
        <v>0</v>
      </c>
      <c r="L321" s="182">
        <f>SUM(L322:L323)</f>
        <v>0</v>
      </c>
    </row>
    <row r="322" spans="1:15" hidden="1">
      <c r="A322" s="179">
        <v>3</v>
      </c>
      <c r="B322" s="178">
        <v>3</v>
      </c>
      <c r="C322" s="177">
        <v>1</v>
      </c>
      <c r="D322" s="177">
        <v>4</v>
      </c>
      <c r="E322" s="177">
        <v>1</v>
      </c>
      <c r="F322" s="176">
        <v>1</v>
      </c>
      <c r="G322" s="175" t="s">
        <v>212</v>
      </c>
      <c r="H322" s="167">
        <v>291</v>
      </c>
      <c r="I322" s="211">
        <v>0</v>
      </c>
      <c r="J322" s="174">
        <v>0</v>
      </c>
      <c r="K322" s="174">
        <v>0</v>
      </c>
      <c r="L322" s="211">
        <v>0</v>
      </c>
    </row>
    <row r="323" spans="1:15" hidden="1">
      <c r="A323" s="178">
        <v>3</v>
      </c>
      <c r="B323" s="177">
        <v>3</v>
      </c>
      <c r="C323" s="177">
        <v>1</v>
      </c>
      <c r="D323" s="177">
        <v>4</v>
      </c>
      <c r="E323" s="177">
        <v>1</v>
      </c>
      <c r="F323" s="176">
        <v>2</v>
      </c>
      <c r="G323" s="175" t="s">
        <v>213</v>
      </c>
      <c r="H323" s="167">
        <v>292</v>
      </c>
      <c r="I323" s="174">
        <v>0</v>
      </c>
      <c r="J323" s="181">
        <v>0</v>
      </c>
      <c r="K323" s="181">
        <v>0</v>
      </c>
      <c r="L323" s="180">
        <v>0</v>
      </c>
    </row>
    <row r="324" spans="1:15" hidden="1">
      <c r="A324" s="178">
        <v>3</v>
      </c>
      <c r="B324" s="177">
        <v>3</v>
      </c>
      <c r="C324" s="177">
        <v>1</v>
      </c>
      <c r="D324" s="177">
        <v>5</v>
      </c>
      <c r="E324" s="177"/>
      <c r="F324" s="176"/>
      <c r="G324" s="175" t="s">
        <v>214</v>
      </c>
      <c r="H324" s="167">
        <v>293</v>
      </c>
      <c r="I324" s="190">
        <f t="shared" ref="I324:L325" si="28">I325</f>
        <v>0</v>
      </c>
      <c r="J324" s="208">
        <f t="shared" si="28"/>
        <v>0</v>
      </c>
      <c r="K324" s="187">
        <f t="shared" si="28"/>
        <v>0</v>
      </c>
      <c r="L324" s="187">
        <f t="shared" si="28"/>
        <v>0</v>
      </c>
    </row>
    <row r="325" spans="1:15" hidden="1">
      <c r="A325" s="195">
        <v>3</v>
      </c>
      <c r="B325" s="210">
        <v>3</v>
      </c>
      <c r="C325" s="210">
        <v>1</v>
      </c>
      <c r="D325" s="210">
        <v>5</v>
      </c>
      <c r="E325" s="210">
        <v>1</v>
      </c>
      <c r="F325" s="203"/>
      <c r="G325" s="175" t="s">
        <v>214</v>
      </c>
      <c r="H325" s="167">
        <v>294</v>
      </c>
      <c r="I325" s="187">
        <f t="shared" si="28"/>
        <v>0</v>
      </c>
      <c r="J325" s="209">
        <f t="shared" si="28"/>
        <v>0</v>
      </c>
      <c r="K325" s="190">
        <f t="shared" si="28"/>
        <v>0</v>
      </c>
      <c r="L325" s="190">
        <f t="shared" si="28"/>
        <v>0</v>
      </c>
    </row>
    <row r="326" spans="1:15" hidden="1">
      <c r="A326" s="178">
        <v>3</v>
      </c>
      <c r="B326" s="177">
        <v>3</v>
      </c>
      <c r="C326" s="177">
        <v>1</v>
      </c>
      <c r="D326" s="177">
        <v>5</v>
      </c>
      <c r="E326" s="177">
        <v>1</v>
      </c>
      <c r="F326" s="176">
        <v>1</v>
      </c>
      <c r="G326" s="175" t="s">
        <v>215</v>
      </c>
      <c r="H326" s="167">
        <v>295</v>
      </c>
      <c r="I326" s="174">
        <v>0</v>
      </c>
      <c r="J326" s="181">
        <v>0</v>
      </c>
      <c r="K326" s="181">
        <v>0</v>
      </c>
      <c r="L326" s="180">
        <v>0</v>
      </c>
    </row>
    <row r="327" spans="1:15" hidden="1">
      <c r="A327" s="178">
        <v>3</v>
      </c>
      <c r="B327" s="177">
        <v>3</v>
      </c>
      <c r="C327" s="177">
        <v>1</v>
      </c>
      <c r="D327" s="177">
        <v>6</v>
      </c>
      <c r="E327" s="177"/>
      <c r="F327" s="176"/>
      <c r="G327" s="175" t="s">
        <v>185</v>
      </c>
      <c r="H327" s="167">
        <v>296</v>
      </c>
      <c r="I327" s="187">
        <f t="shared" ref="I327:L328" si="29">I328</f>
        <v>0</v>
      </c>
      <c r="J327" s="208">
        <f t="shared" si="29"/>
        <v>0</v>
      </c>
      <c r="K327" s="187">
        <f t="shared" si="29"/>
        <v>0</v>
      </c>
      <c r="L327" s="187">
        <f t="shared" si="29"/>
        <v>0</v>
      </c>
    </row>
    <row r="328" spans="1:15" hidden="1">
      <c r="A328" s="178">
        <v>3</v>
      </c>
      <c r="B328" s="177">
        <v>3</v>
      </c>
      <c r="C328" s="177">
        <v>1</v>
      </c>
      <c r="D328" s="177">
        <v>6</v>
      </c>
      <c r="E328" s="177">
        <v>1</v>
      </c>
      <c r="F328" s="176"/>
      <c r="G328" s="175" t="s">
        <v>185</v>
      </c>
      <c r="H328" s="167">
        <v>297</v>
      </c>
      <c r="I328" s="182">
        <f t="shared" si="29"/>
        <v>0</v>
      </c>
      <c r="J328" s="208">
        <f t="shared" si="29"/>
        <v>0</v>
      </c>
      <c r="K328" s="187">
        <f t="shared" si="29"/>
        <v>0</v>
      </c>
      <c r="L328" s="187">
        <f t="shared" si="29"/>
        <v>0</v>
      </c>
    </row>
    <row r="329" spans="1:15" hidden="1">
      <c r="A329" s="178">
        <v>3</v>
      </c>
      <c r="B329" s="177">
        <v>3</v>
      </c>
      <c r="C329" s="177">
        <v>1</v>
      </c>
      <c r="D329" s="177">
        <v>6</v>
      </c>
      <c r="E329" s="177">
        <v>1</v>
      </c>
      <c r="F329" s="176">
        <v>1</v>
      </c>
      <c r="G329" s="175" t="s">
        <v>185</v>
      </c>
      <c r="H329" s="167">
        <v>298</v>
      </c>
      <c r="I329" s="181">
        <v>0</v>
      </c>
      <c r="J329" s="181">
        <v>0</v>
      </c>
      <c r="K329" s="181">
        <v>0</v>
      </c>
      <c r="L329" s="180">
        <v>0</v>
      </c>
    </row>
    <row r="330" spans="1:15" hidden="1">
      <c r="A330" s="178">
        <v>3</v>
      </c>
      <c r="B330" s="177">
        <v>3</v>
      </c>
      <c r="C330" s="177">
        <v>1</v>
      </c>
      <c r="D330" s="177">
        <v>7</v>
      </c>
      <c r="E330" s="177"/>
      <c r="F330" s="176"/>
      <c r="G330" s="175" t="s">
        <v>216</v>
      </c>
      <c r="H330" s="167">
        <v>299</v>
      </c>
      <c r="I330" s="182">
        <f>I331</f>
        <v>0</v>
      </c>
      <c r="J330" s="208">
        <f>J331</f>
        <v>0</v>
      </c>
      <c r="K330" s="187">
        <f>K331</f>
        <v>0</v>
      </c>
      <c r="L330" s="187">
        <f>L331</f>
        <v>0</v>
      </c>
    </row>
    <row r="331" spans="1:15" hidden="1">
      <c r="A331" s="178">
        <v>3</v>
      </c>
      <c r="B331" s="177">
        <v>3</v>
      </c>
      <c r="C331" s="177">
        <v>1</v>
      </c>
      <c r="D331" s="177">
        <v>7</v>
      </c>
      <c r="E331" s="177">
        <v>1</v>
      </c>
      <c r="F331" s="176"/>
      <c r="G331" s="175" t="s">
        <v>216</v>
      </c>
      <c r="H331" s="167">
        <v>300</v>
      </c>
      <c r="I331" s="182">
        <f>I332+I333</f>
        <v>0</v>
      </c>
      <c r="J331" s="182">
        <f>J332+J333</f>
        <v>0</v>
      </c>
      <c r="K331" s="182">
        <f>K332+K333</f>
        <v>0</v>
      </c>
      <c r="L331" s="182">
        <f>L332+L333</f>
        <v>0</v>
      </c>
    </row>
    <row r="332" spans="1:15" ht="25.5" hidden="1" customHeight="1">
      <c r="A332" s="178">
        <v>3</v>
      </c>
      <c r="B332" s="177">
        <v>3</v>
      </c>
      <c r="C332" s="177">
        <v>1</v>
      </c>
      <c r="D332" s="177">
        <v>7</v>
      </c>
      <c r="E332" s="177">
        <v>1</v>
      </c>
      <c r="F332" s="176">
        <v>1</v>
      </c>
      <c r="G332" s="175" t="s">
        <v>217</v>
      </c>
      <c r="H332" s="167">
        <v>301</v>
      </c>
      <c r="I332" s="181">
        <v>0</v>
      </c>
      <c r="J332" s="181">
        <v>0</v>
      </c>
      <c r="K332" s="181">
        <v>0</v>
      </c>
      <c r="L332" s="180">
        <v>0</v>
      </c>
    </row>
    <row r="333" spans="1:15" ht="25.5" hidden="1" customHeight="1">
      <c r="A333" s="178">
        <v>3</v>
      </c>
      <c r="B333" s="177">
        <v>3</v>
      </c>
      <c r="C333" s="177">
        <v>1</v>
      </c>
      <c r="D333" s="177">
        <v>7</v>
      </c>
      <c r="E333" s="177">
        <v>1</v>
      </c>
      <c r="F333" s="176">
        <v>2</v>
      </c>
      <c r="G333" s="175" t="s">
        <v>218</v>
      </c>
      <c r="H333" s="167">
        <v>302</v>
      </c>
      <c r="I333" s="174">
        <v>0</v>
      </c>
      <c r="J333" s="174">
        <v>0</v>
      </c>
      <c r="K333" s="174">
        <v>0</v>
      </c>
      <c r="L333" s="174">
        <v>0</v>
      </c>
    </row>
    <row r="334" spans="1:15" ht="38.25" hidden="1" customHeight="1">
      <c r="A334" s="178">
        <v>3</v>
      </c>
      <c r="B334" s="177">
        <v>3</v>
      </c>
      <c r="C334" s="177">
        <v>2</v>
      </c>
      <c r="D334" s="177"/>
      <c r="E334" s="177"/>
      <c r="F334" s="176"/>
      <c r="G334" s="175" t="s">
        <v>219</v>
      </c>
      <c r="H334" s="167">
        <v>303</v>
      </c>
      <c r="I334" s="182">
        <f>SUM(I335+I344+I348+I352+I356+I359+I362)</f>
        <v>0</v>
      </c>
      <c r="J334" s="208">
        <f>SUM(J335+J344+J348+J352+J356+J359+J362)</f>
        <v>0</v>
      </c>
      <c r="K334" s="187">
        <f>SUM(K335+K344+K348+K352+K356+K359+K362)</f>
        <v>0</v>
      </c>
      <c r="L334" s="187">
        <f>SUM(L335+L344+L348+L352+L356+L359+L362)</f>
        <v>0</v>
      </c>
    </row>
    <row r="335" spans="1:15" hidden="1">
      <c r="A335" s="178">
        <v>3</v>
      </c>
      <c r="B335" s="177">
        <v>3</v>
      </c>
      <c r="C335" s="177">
        <v>2</v>
      </c>
      <c r="D335" s="177">
        <v>1</v>
      </c>
      <c r="E335" s="177"/>
      <c r="F335" s="176"/>
      <c r="G335" s="175" t="s">
        <v>167</v>
      </c>
      <c r="H335" s="167">
        <v>304</v>
      </c>
      <c r="I335" s="182">
        <f>I336</f>
        <v>0</v>
      </c>
      <c r="J335" s="208">
        <f>J336</f>
        <v>0</v>
      </c>
      <c r="K335" s="187">
        <f>K336</f>
        <v>0</v>
      </c>
      <c r="L335" s="187">
        <f>L336</f>
        <v>0</v>
      </c>
    </row>
    <row r="336" spans="1:15" hidden="1">
      <c r="A336" s="179">
        <v>3</v>
      </c>
      <c r="B336" s="178">
        <v>3</v>
      </c>
      <c r="C336" s="177">
        <v>2</v>
      </c>
      <c r="D336" s="175">
        <v>1</v>
      </c>
      <c r="E336" s="178">
        <v>1</v>
      </c>
      <c r="F336" s="176"/>
      <c r="G336" s="175" t="s">
        <v>167</v>
      </c>
      <c r="H336" s="167">
        <v>305</v>
      </c>
      <c r="I336" s="182">
        <f>SUM(I337:I337)</f>
        <v>0</v>
      </c>
      <c r="J336" s="182">
        <f>SUM(J337:J337)</f>
        <v>0</v>
      </c>
      <c r="K336" s="182">
        <f>SUM(K337:K337)</f>
        <v>0</v>
      </c>
      <c r="L336" s="182">
        <f>SUM(L337:L337)</f>
        <v>0</v>
      </c>
      <c r="M336" s="207"/>
      <c r="N336" s="207"/>
      <c r="O336" s="207"/>
    </row>
    <row r="337" spans="1:12" hidden="1">
      <c r="A337" s="179">
        <v>3</v>
      </c>
      <c r="B337" s="178">
        <v>3</v>
      </c>
      <c r="C337" s="177">
        <v>2</v>
      </c>
      <c r="D337" s="175">
        <v>1</v>
      </c>
      <c r="E337" s="178">
        <v>1</v>
      </c>
      <c r="F337" s="176">
        <v>1</v>
      </c>
      <c r="G337" s="175" t="s">
        <v>168</v>
      </c>
      <c r="H337" s="167">
        <v>306</v>
      </c>
      <c r="I337" s="181">
        <v>0</v>
      </c>
      <c r="J337" s="181">
        <v>0</v>
      </c>
      <c r="K337" s="181">
        <v>0</v>
      </c>
      <c r="L337" s="180">
        <v>0</v>
      </c>
    </row>
    <row r="338" spans="1:12" hidden="1">
      <c r="A338" s="179">
        <v>3</v>
      </c>
      <c r="B338" s="178">
        <v>3</v>
      </c>
      <c r="C338" s="177">
        <v>2</v>
      </c>
      <c r="D338" s="175">
        <v>1</v>
      </c>
      <c r="E338" s="178">
        <v>2</v>
      </c>
      <c r="F338" s="176"/>
      <c r="G338" s="199" t="s">
        <v>191</v>
      </c>
      <c r="H338" s="167">
        <v>307</v>
      </c>
      <c r="I338" s="182">
        <f>SUM(I339:I340)</f>
        <v>0</v>
      </c>
      <c r="J338" s="182">
        <f>SUM(J339:J340)</f>
        <v>0</v>
      </c>
      <c r="K338" s="182">
        <f>SUM(K339:K340)</f>
        <v>0</v>
      </c>
      <c r="L338" s="182">
        <f>SUM(L339:L340)</f>
        <v>0</v>
      </c>
    </row>
    <row r="339" spans="1:12" hidden="1">
      <c r="A339" s="179">
        <v>3</v>
      </c>
      <c r="B339" s="178">
        <v>3</v>
      </c>
      <c r="C339" s="177">
        <v>2</v>
      </c>
      <c r="D339" s="175">
        <v>1</v>
      </c>
      <c r="E339" s="178">
        <v>2</v>
      </c>
      <c r="F339" s="176">
        <v>1</v>
      </c>
      <c r="G339" s="199" t="s">
        <v>170</v>
      </c>
      <c r="H339" s="167">
        <v>308</v>
      </c>
      <c r="I339" s="181">
        <v>0</v>
      </c>
      <c r="J339" s="181">
        <v>0</v>
      </c>
      <c r="K339" s="181">
        <v>0</v>
      </c>
      <c r="L339" s="180">
        <v>0</v>
      </c>
    </row>
    <row r="340" spans="1:12" hidden="1">
      <c r="A340" s="179">
        <v>3</v>
      </c>
      <c r="B340" s="178">
        <v>3</v>
      </c>
      <c r="C340" s="177">
        <v>2</v>
      </c>
      <c r="D340" s="175">
        <v>1</v>
      </c>
      <c r="E340" s="178">
        <v>2</v>
      </c>
      <c r="F340" s="176">
        <v>2</v>
      </c>
      <c r="G340" s="199" t="s">
        <v>171</v>
      </c>
      <c r="H340" s="167">
        <v>309</v>
      </c>
      <c r="I340" s="174">
        <v>0</v>
      </c>
      <c r="J340" s="174">
        <v>0</v>
      </c>
      <c r="K340" s="174">
        <v>0</v>
      </c>
      <c r="L340" s="174">
        <v>0</v>
      </c>
    </row>
    <row r="341" spans="1:12" hidden="1">
      <c r="A341" s="179">
        <v>3</v>
      </c>
      <c r="B341" s="178">
        <v>3</v>
      </c>
      <c r="C341" s="177">
        <v>2</v>
      </c>
      <c r="D341" s="175">
        <v>1</v>
      </c>
      <c r="E341" s="178">
        <v>3</v>
      </c>
      <c r="F341" s="176"/>
      <c r="G341" s="199" t="s">
        <v>172</v>
      </c>
      <c r="H341" s="167">
        <v>310</v>
      </c>
      <c r="I341" s="182">
        <f>SUM(I342:I343)</f>
        <v>0</v>
      </c>
      <c r="J341" s="182">
        <f>SUM(J342:J343)</f>
        <v>0</v>
      </c>
      <c r="K341" s="182">
        <f>SUM(K342:K343)</f>
        <v>0</v>
      </c>
      <c r="L341" s="182">
        <f>SUM(L342:L343)</f>
        <v>0</v>
      </c>
    </row>
    <row r="342" spans="1:12" hidden="1">
      <c r="A342" s="179">
        <v>3</v>
      </c>
      <c r="B342" s="178">
        <v>3</v>
      </c>
      <c r="C342" s="177">
        <v>2</v>
      </c>
      <c r="D342" s="175">
        <v>1</v>
      </c>
      <c r="E342" s="178">
        <v>3</v>
      </c>
      <c r="F342" s="176">
        <v>1</v>
      </c>
      <c r="G342" s="199" t="s">
        <v>173</v>
      </c>
      <c r="H342" s="167">
        <v>311</v>
      </c>
      <c r="I342" s="174">
        <v>0</v>
      </c>
      <c r="J342" s="174">
        <v>0</v>
      </c>
      <c r="K342" s="174">
        <v>0</v>
      </c>
      <c r="L342" s="174">
        <v>0</v>
      </c>
    </row>
    <row r="343" spans="1:12" hidden="1">
      <c r="A343" s="179">
        <v>3</v>
      </c>
      <c r="B343" s="178">
        <v>3</v>
      </c>
      <c r="C343" s="177">
        <v>2</v>
      </c>
      <c r="D343" s="175">
        <v>1</v>
      </c>
      <c r="E343" s="178">
        <v>3</v>
      </c>
      <c r="F343" s="176">
        <v>2</v>
      </c>
      <c r="G343" s="199" t="s">
        <v>192</v>
      </c>
      <c r="H343" s="167">
        <v>312</v>
      </c>
      <c r="I343" s="205">
        <v>0</v>
      </c>
      <c r="J343" s="206">
        <v>0</v>
      </c>
      <c r="K343" s="205">
        <v>0</v>
      </c>
      <c r="L343" s="205">
        <v>0</v>
      </c>
    </row>
    <row r="344" spans="1:12" hidden="1">
      <c r="A344" s="186">
        <v>3</v>
      </c>
      <c r="B344" s="186">
        <v>3</v>
      </c>
      <c r="C344" s="204">
        <v>2</v>
      </c>
      <c r="D344" s="199">
        <v>2</v>
      </c>
      <c r="E344" s="204"/>
      <c r="F344" s="203"/>
      <c r="G344" s="199" t="s">
        <v>205</v>
      </c>
      <c r="H344" s="167">
        <v>313</v>
      </c>
      <c r="I344" s="202">
        <f>I345</f>
        <v>0</v>
      </c>
      <c r="J344" s="201">
        <f>J345</f>
        <v>0</v>
      </c>
      <c r="K344" s="200">
        <f>K345</f>
        <v>0</v>
      </c>
      <c r="L344" s="200">
        <f>L345</f>
        <v>0</v>
      </c>
    </row>
    <row r="345" spans="1:12" hidden="1">
      <c r="A345" s="179">
        <v>3</v>
      </c>
      <c r="B345" s="179">
        <v>3</v>
      </c>
      <c r="C345" s="178">
        <v>2</v>
      </c>
      <c r="D345" s="175">
        <v>2</v>
      </c>
      <c r="E345" s="178">
        <v>1</v>
      </c>
      <c r="F345" s="176"/>
      <c r="G345" s="199" t="s">
        <v>205</v>
      </c>
      <c r="H345" s="167">
        <v>314</v>
      </c>
      <c r="I345" s="182">
        <f>SUM(I346:I347)</f>
        <v>0</v>
      </c>
      <c r="J345" s="188">
        <f>SUM(J346:J347)</f>
        <v>0</v>
      </c>
      <c r="K345" s="187">
        <f>SUM(K346:K347)</f>
        <v>0</v>
      </c>
      <c r="L345" s="187">
        <f>SUM(L346:L347)</f>
        <v>0</v>
      </c>
    </row>
    <row r="346" spans="1:12" ht="25.5" hidden="1" customHeight="1">
      <c r="A346" s="179">
        <v>3</v>
      </c>
      <c r="B346" s="179">
        <v>3</v>
      </c>
      <c r="C346" s="178">
        <v>2</v>
      </c>
      <c r="D346" s="175">
        <v>2</v>
      </c>
      <c r="E346" s="179">
        <v>1</v>
      </c>
      <c r="F346" s="197">
        <v>1</v>
      </c>
      <c r="G346" s="175" t="s">
        <v>206</v>
      </c>
      <c r="H346" s="167">
        <v>315</v>
      </c>
      <c r="I346" s="174">
        <v>0</v>
      </c>
      <c r="J346" s="174">
        <v>0</v>
      </c>
      <c r="K346" s="174">
        <v>0</v>
      </c>
      <c r="L346" s="174">
        <v>0</v>
      </c>
    </row>
    <row r="347" spans="1:12" hidden="1">
      <c r="A347" s="186">
        <v>3</v>
      </c>
      <c r="B347" s="186">
        <v>3</v>
      </c>
      <c r="C347" s="185">
        <v>2</v>
      </c>
      <c r="D347" s="184">
        <v>2</v>
      </c>
      <c r="E347" s="189">
        <v>1</v>
      </c>
      <c r="F347" s="198">
        <v>2</v>
      </c>
      <c r="G347" s="189" t="s">
        <v>207</v>
      </c>
      <c r="H347" s="167">
        <v>316</v>
      </c>
      <c r="I347" s="174">
        <v>0</v>
      </c>
      <c r="J347" s="174">
        <v>0</v>
      </c>
      <c r="K347" s="174">
        <v>0</v>
      </c>
      <c r="L347" s="174">
        <v>0</v>
      </c>
    </row>
    <row r="348" spans="1:12" ht="25.5" hidden="1" customHeight="1">
      <c r="A348" s="179">
        <v>3</v>
      </c>
      <c r="B348" s="179">
        <v>3</v>
      </c>
      <c r="C348" s="178">
        <v>2</v>
      </c>
      <c r="D348" s="177">
        <v>3</v>
      </c>
      <c r="E348" s="175"/>
      <c r="F348" s="197"/>
      <c r="G348" s="175" t="s">
        <v>208</v>
      </c>
      <c r="H348" s="167">
        <v>317</v>
      </c>
      <c r="I348" s="182">
        <f>I349</f>
        <v>0</v>
      </c>
      <c r="J348" s="188">
        <f>J349</f>
        <v>0</v>
      </c>
      <c r="K348" s="187">
        <f>K349</f>
        <v>0</v>
      </c>
      <c r="L348" s="187">
        <f>L349</f>
        <v>0</v>
      </c>
    </row>
    <row r="349" spans="1:12" ht="25.5" hidden="1" customHeight="1">
      <c r="A349" s="179">
        <v>3</v>
      </c>
      <c r="B349" s="179">
        <v>3</v>
      </c>
      <c r="C349" s="178">
        <v>2</v>
      </c>
      <c r="D349" s="177">
        <v>3</v>
      </c>
      <c r="E349" s="175">
        <v>1</v>
      </c>
      <c r="F349" s="197"/>
      <c r="G349" s="175" t="s">
        <v>208</v>
      </c>
      <c r="H349" s="167">
        <v>318</v>
      </c>
      <c r="I349" s="182">
        <f>I350+I351</f>
        <v>0</v>
      </c>
      <c r="J349" s="182">
        <f>J350+J351</f>
        <v>0</v>
      </c>
      <c r="K349" s="182">
        <f>K350+K351</f>
        <v>0</v>
      </c>
      <c r="L349" s="182">
        <f>L350+L351</f>
        <v>0</v>
      </c>
    </row>
    <row r="350" spans="1:12" ht="25.5" hidden="1" customHeight="1">
      <c r="A350" s="179">
        <v>3</v>
      </c>
      <c r="B350" s="179">
        <v>3</v>
      </c>
      <c r="C350" s="178">
        <v>2</v>
      </c>
      <c r="D350" s="177">
        <v>3</v>
      </c>
      <c r="E350" s="175">
        <v>1</v>
      </c>
      <c r="F350" s="197">
        <v>1</v>
      </c>
      <c r="G350" s="175" t="s">
        <v>209</v>
      </c>
      <c r="H350" s="167">
        <v>319</v>
      </c>
      <c r="I350" s="181">
        <v>0</v>
      </c>
      <c r="J350" s="181">
        <v>0</v>
      </c>
      <c r="K350" s="181">
        <v>0</v>
      </c>
      <c r="L350" s="180">
        <v>0</v>
      </c>
    </row>
    <row r="351" spans="1:12" ht="25.5" hidden="1" customHeight="1">
      <c r="A351" s="179">
        <v>3</v>
      </c>
      <c r="B351" s="179">
        <v>3</v>
      </c>
      <c r="C351" s="178">
        <v>2</v>
      </c>
      <c r="D351" s="177">
        <v>3</v>
      </c>
      <c r="E351" s="175">
        <v>1</v>
      </c>
      <c r="F351" s="197">
        <v>2</v>
      </c>
      <c r="G351" s="175" t="s">
        <v>210</v>
      </c>
      <c r="H351" s="167">
        <v>320</v>
      </c>
      <c r="I351" s="174">
        <v>0</v>
      </c>
      <c r="J351" s="174">
        <v>0</v>
      </c>
      <c r="K351" s="174">
        <v>0</v>
      </c>
      <c r="L351" s="174">
        <v>0</v>
      </c>
    </row>
    <row r="352" spans="1:12" hidden="1">
      <c r="A352" s="179">
        <v>3</v>
      </c>
      <c r="B352" s="179">
        <v>3</v>
      </c>
      <c r="C352" s="178">
        <v>2</v>
      </c>
      <c r="D352" s="177">
        <v>4</v>
      </c>
      <c r="E352" s="177"/>
      <c r="F352" s="176"/>
      <c r="G352" s="175" t="s">
        <v>211</v>
      </c>
      <c r="H352" s="167">
        <v>321</v>
      </c>
      <c r="I352" s="182">
        <f>I353</f>
        <v>0</v>
      </c>
      <c r="J352" s="188">
        <f>J353</f>
        <v>0</v>
      </c>
      <c r="K352" s="187">
        <f>K353</f>
        <v>0</v>
      </c>
      <c r="L352" s="187">
        <f>L353</f>
        <v>0</v>
      </c>
    </row>
    <row r="353" spans="1:12" hidden="1">
      <c r="A353" s="196">
        <v>3</v>
      </c>
      <c r="B353" s="196">
        <v>3</v>
      </c>
      <c r="C353" s="195">
        <v>2</v>
      </c>
      <c r="D353" s="194">
        <v>4</v>
      </c>
      <c r="E353" s="194">
        <v>1</v>
      </c>
      <c r="F353" s="193"/>
      <c r="G353" s="175" t="s">
        <v>211</v>
      </c>
      <c r="H353" s="167">
        <v>322</v>
      </c>
      <c r="I353" s="192">
        <f>SUM(I354:I355)</f>
        <v>0</v>
      </c>
      <c r="J353" s="191">
        <f>SUM(J354:J355)</f>
        <v>0</v>
      </c>
      <c r="K353" s="190">
        <f>SUM(K354:K355)</f>
        <v>0</v>
      </c>
      <c r="L353" s="190">
        <f>SUM(L354:L355)</f>
        <v>0</v>
      </c>
    </row>
    <row r="354" spans="1:12" hidden="1">
      <c r="A354" s="179">
        <v>3</v>
      </c>
      <c r="B354" s="179">
        <v>3</v>
      </c>
      <c r="C354" s="178">
        <v>2</v>
      </c>
      <c r="D354" s="177">
        <v>4</v>
      </c>
      <c r="E354" s="177">
        <v>1</v>
      </c>
      <c r="F354" s="176">
        <v>1</v>
      </c>
      <c r="G354" s="175" t="s">
        <v>212</v>
      </c>
      <c r="H354" s="167">
        <v>323</v>
      </c>
      <c r="I354" s="174">
        <v>0</v>
      </c>
      <c r="J354" s="174">
        <v>0</v>
      </c>
      <c r="K354" s="174">
        <v>0</v>
      </c>
      <c r="L354" s="174">
        <v>0</v>
      </c>
    </row>
    <row r="355" spans="1:12" hidden="1">
      <c r="A355" s="179">
        <v>3</v>
      </c>
      <c r="B355" s="179">
        <v>3</v>
      </c>
      <c r="C355" s="178">
        <v>2</v>
      </c>
      <c r="D355" s="177">
        <v>4</v>
      </c>
      <c r="E355" s="177">
        <v>1</v>
      </c>
      <c r="F355" s="176">
        <v>2</v>
      </c>
      <c r="G355" s="175" t="s">
        <v>220</v>
      </c>
      <c r="H355" s="167">
        <v>324</v>
      </c>
      <c r="I355" s="174">
        <v>0</v>
      </c>
      <c r="J355" s="174">
        <v>0</v>
      </c>
      <c r="K355" s="174">
        <v>0</v>
      </c>
      <c r="L355" s="174">
        <v>0</v>
      </c>
    </row>
    <row r="356" spans="1:12" hidden="1">
      <c r="A356" s="179">
        <v>3</v>
      </c>
      <c r="B356" s="179">
        <v>3</v>
      </c>
      <c r="C356" s="178">
        <v>2</v>
      </c>
      <c r="D356" s="177">
        <v>5</v>
      </c>
      <c r="E356" s="177"/>
      <c r="F356" s="176"/>
      <c r="G356" s="175" t="s">
        <v>214</v>
      </c>
      <c r="H356" s="167">
        <v>325</v>
      </c>
      <c r="I356" s="182">
        <f t="shared" ref="I356:L357" si="30">I357</f>
        <v>0</v>
      </c>
      <c r="J356" s="188">
        <f t="shared" si="30"/>
        <v>0</v>
      </c>
      <c r="K356" s="187">
        <f t="shared" si="30"/>
        <v>0</v>
      </c>
      <c r="L356" s="187">
        <f t="shared" si="30"/>
        <v>0</v>
      </c>
    </row>
    <row r="357" spans="1:12" hidden="1">
      <c r="A357" s="196">
        <v>3</v>
      </c>
      <c r="B357" s="196">
        <v>3</v>
      </c>
      <c r="C357" s="195">
        <v>2</v>
      </c>
      <c r="D357" s="194">
        <v>5</v>
      </c>
      <c r="E357" s="194">
        <v>1</v>
      </c>
      <c r="F357" s="193"/>
      <c r="G357" s="175" t="s">
        <v>214</v>
      </c>
      <c r="H357" s="167">
        <v>326</v>
      </c>
      <c r="I357" s="192">
        <f t="shared" si="30"/>
        <v>0</v>
      </c>
      <c r="J357" s="191">
        <f t="shared" si="30"/>
        <v>0</v>
      </c>
      <c r="K357" s="190">
        <f t="shared" si="30"/>
        <v>0</v>
      </c>
      <c r="L357" s="190">
        <f t="shared" si="30"/>
        <v>0</v>
      </c>
    </row>
    <row r="358" spans="1:12" hidden="1">
      <c r="A358" s="179">
        <v>3</v>
      </c>
      <c r="B358" s="179">
        <v>3</v>
      </c>
      <c r="C358" s="178">
        <v>2</v>
      </c>
      <c r="D358" s="177">
        <v>5</v>
      </c>
      <c r="E358" s="177">
        <v>1</v>
      </c>
      <c r="F358" s="176">
        <v>1</v>
      </c>
      <c r="G358" s="175" t="s">
        <v>214</v>
      </c>
      <c r="H358" s="167">
        <v>327</v>
      </c>
      <c r="I358" s="181">
        <v>0</v>
      </c>
      <c r="J358" s="181">
        <v>0</v>
      </c>
      <c r="K358" s="181">
        <v>0</v>
      </c>
      <c r="L358" s="180">
        <v>0</v>
      </c>
    </row>
    <row r="359" spans="1:12" hidden="1">
      <c r="A359" s="179">
        <v>3</v>
      </c>
      <c r="B359" s="179">
        <v>3</v>
      </c>
      <c r="C359" s="178">
        <v>2</v>
      </c>
      <c r="D359" s="177">
        <v>6</v>
      </c>
      <c r="E359" s="177"/>
      <c r="F359" s="176"/>
      <c r="G359" s="175" t="s">
        <v>185</v>
      </c>
      <c r="H359" s="167">
        <v>328</v>
      </c>
      <c r="I359" s="182">
        <f t="shared" ref="I359:L360" si="31">I360</f>
        <v>0</v>
      </c>
      <c r="J359" s="188">
        <f t="shared" si="31"/>
        <v>0</v>
      </c>
      <c r="K359" s="187">
        <f t="shared" si="31"/>
        <v>0</v>
      </c>
      <c r="L359" s="187">
        <f t="shared" si="31"/>
        <v>0</v>
      </c>
    </row>
    <row r="360" spans="1:12" hidden="1">
      <c r="A360" s="179">
        <v>3</v>
      </c>
      <c r="B360" s="179">
        <v>3</v>
      </c>
      <c r="C360" s="178">
        <v>2</v>
      </c>
      <c r="D360" s="177">
        <v>6</v>
      </c>
      <c r="E360" s="177">
        <v>1</v>
      </c>
      <c r="F360" s="176"/>
      <c r="G360" s="175" t="s">
        <v>185</v>
      </c>
      <c r="H360" s="167">
        <v>329</v>
      </c>
      <c r="I360" s="182">
        <f t="shared" si="31"/>
        <v>0</v>
      </c>
      <c r="J360" s="188">
        <f t="shared" si="31"/>
        <v>0</v>
      </c>
      <c r="K360" s="187">
        <f t="shared" si="31"/>
        <v>0</v>
      </c>
      <c r="L360" s="187">
        <f t="shared" si="31"/>
        <v>0</v>
      </c>
    </row>
    <row r="361" spans="1:12" hidden="1">
      <c r="A361" s="186">
        <v>3</v>
      </c>
      <c r="B361" s="186">
        <v>3</v>
      </c>
      <c r="C361" s="185">
        <v>2</v>
      </c>
      <c r="D361" s="184">
        <v>6</v>
      </c>
      <c r="E361" s="184">
        <v>1</v>
      </c>
      <c r="F361" s="183">
        <v>1</v>
      </c>
      <c r="G361" s="189" t="s">
        <v>185</v>
      </c>
      <c r="H361" s="167">
        <v>330</v>
      </c>
      <c r="I361" s="181">
        <v>0</v>
      </c>
      <c r="J361" s="181">
        <v>0</v>
      </c>
      <c r="K361" s="181">
        <v>0</v>
      </c>
      <c r="L361" s="180">
        <v>0</v>
      </c>
    </row>
    <row r="362" spans="1:12" hidden="1">
      <c r="A362" s="179">
        <v>3</v>
      </c>
      <c r="B362" s="179">
        <v>3</v>
      </c>
      <c r="C362" s="178">
        <v>2</v>
      </c>
      <c r="D362" s="177">
        <v>7</v>
      </c>
      <c r="E362" s="177"/>
      <c r="F362" s="176"/>
      <c r="G362" s="175" t="s">
        <v>216</v>
      </c>
      <c r="H362" s="167">
        <v>331</v>
      </c>
      <c r="I362" s="182">
        <f>I363</f>
        <v>0</v>
      </c>
      <c r="J362" s="188">
        <f>J363</f>
        <v>0</v>
      </c>
      <c r="K362" s="187">
        <f>K363</f>
        <v>0</v>
      </c>
      <c r="L362" s="187">
        <f>L363</f>
        <v>0</v>
      </c>
    </row>
    <row r="363" spans="1:12" hidden="1">
      <c r="A363" s="186">
        <v>3</v>
      </c>
      <c r="B363" s="186">
        <v>3</v>
      </c>
      <c r="C363" s="185">
        <v>2</v>
      </c>
      <c r="D363" s="184">
        <v>7</v>
      </c>
      <c r="E363" s="184">
        <v>1</v>
      </c>
      <c r="F363" s="183"/>
      <c r="G363" s="175" t="s">
        <v>216</v>
      </c>
      <c r="H363" s="167">
        <v>332</v>
      </c>
      <c r="I363" s="182">
        <f>SUM(I364:I365)</f>
        <v>0</v>
      </c>
      <c r="J363" s="182">
        <f>SUM(J364:J365)</f>
        <v>0</v>
      </c>
      <c r="K363" s="182">
        <f>SUM(K364:K365)</f>
        <v>0</v>
      </c>
      <c r="L363" s="182">
        <f>SUM(L364:L365)</f>
        <v>0</v>
      </c>
    </row>
    <row r="364" spans="1:12" ht="25.5" hidden="1" customHeight="1">
      <c r="A364" s="179">
        <v>3</v>
      </c>
      <c r="B364" s="179">
        <v>3</v>
      </c>
      <c r="C364" s="178">
        <v>2</v>
      </c>
      <c r="D364" s="177">
        <v>7</v>
      </c>
      <c r="E364" s="177">
        <v>1</v>
      </c>
      <c r="F364" s="176">
        <v>1</v>
      </c>
      <c r="G364" s="175" t="s">
        <v>217</v>
      </c>
      <c r="H364" s="167">
        <v>333</v>
      </c>
      <c r="I364" s="181">
        <v>0</v>
      </c>
      <c r="J364" s="181">
        <v>0</v>
      </c>
      <c r="K364" s="181">
        <v>0</v>
      </c>
      <c r="L364" s="180">
        <v>0</v>
      </c>
    </row>
    <row r="365" spans="1:12" ht="25.5" hidden="1" customHeight="1">
      <c r="A365" s="179">
        <v>3</v>
      </c>
      <c r="B365" s="179">
        <v>3</v>
      </c>
      <c r="C365" s="178">
        <v>2</v>
      </c>
      <c r="D365" s="177">
        <v>7</v>
      </c>
      <c r="E365" s="177">
        <v>1</v>
      </c>
      <c r="F365" s="176">
        <v>2</v>
      </c>
      <c r="G365" s="175" t="s">
        <v>218</v>
      </c>
      <c r="H365" s="167">
        <v>334</v>
      </c>
      <c r="I365" s="174">
        <v>0</v>
      </c>
      <c r="J365" s="174">
        <v>0</v>
      </c>
      <c r="K365" s="174">
        <v>0</v>
      </c>
      <c r="L365" s="174">
        <v>0</v>
      </c>
    </row>
    <row r="366" spans="1:12">
      <c r="A366" s="173"/>
      <c r="B366" s="173"/>
      <c r="C366" s="172"/>
      <c r="D366" s="171"/>
      <c r="E366" s="170"/>
      <c r="F366" s="169"/>
      <c r="G366" s="168" t="s">
        <v>221</v>
      </c>
      <c r="H366" s="167">
        <v>335</v>
      </c>
      <c r="I366" s="166">
        <f>SUM(I32+I182)</f>
        <v>750900</v>
      </c>
      <c r="J366" s="166">
        <f>SUM(J32+J182)</f>
        <v>134200</v>
      </c>
      <c r="K366" s="166">
        <f>SUM(K32+K182)</f>
        <v>123143.75</v>
      </c>
      <c r="L366" s="166">
        <f>SUM(L32+L182)</f>
        <v>123143.75</v>
      </c>
    </row>
    <row r="367" spans="1:12">
      <c r="G367" s="165"/>
      <c r="H367" s="164"/>
      <c r="I367" s="163"/>
      <c r="J367" s="160"/>
      <c r="K367" s="160"/>
      <c r="L367" s="160"/>
    </row>
    <row r="368" spans="1:12">
      <c r="A368" s="156"/>
      <c r="B368" s="156"/>
      <c r="C368" s="156"/>
      <c r="D368" s="541" t="s">
        <v>222</v>
      </c>
      <c r="E368" s="541"/>
      <c r="F368" s="541"/>
      <c r="G368" s="541"/>
      <c r="H368" s="162"/>
      <c r="I368" s="161"/>
      <c r="J368" s="160"/>
      <c r="K368" s="539" t="s">
        <v>223</v>
      </c>
      <c r="L368" s="539"/>
    </row>
    <row r="369" spans="1:12" ht="18.75" customHeight="1">
      <c r="A369" s="159" t="s">
        <v>224</v>
      </c>
      <c r="B369" s="159"/>
      <c r="C369" s="159"/>
      <c r="D369" s="159"/>
      <c r="E369" s="159"/>
      <c r="F369" s="159"/>
      <c r="G369" s="159"/>
      <c r="I369" s="158" t="s">
        <v>225</v>
      </c>
      <c r="K369" s="524" t="s">
        <v>226</v>
      </c>
      <c r="L369" s="524"/>
    </row>
    <row r="370" spans="1:12" ht="15.75" customHeight="1">
      <c r="D370" s="157"/>
      <c r="I370" s="155"/>
      <c r="K370" s="155"/>
      <c r="L370" s="155"/>
    </row>
    <row r="371" spans="1:12" ht="24" customHeight="1">
      <c r="A371" s="156"/>
      <c r="B371" s="156"/>
      <c r="C371" s="542" t="s">
        <v>227</v>
      </c>
      <c r="D371" s="542"/>
      <c r="E371" s="542"/>
      <c r="F371" s="542"/>
      <c r="G371" s="542"/>
      <c r="I371" s="155"/>
      <c r="K371" s="539" t="s">
        <v>228</v>
      </c>
      <c r="L371" s="539"/>
    </row>
    <row r="372" spans="1:12" ht="24.75" customHeight="1">
      <c r="A372" s="540" t="s">
        <v>229</v>
      </c>
      <c r="B372" s="540"/>
      <c r="C372" s="540"/>
      <c r="D372" s="540"/>
      <c r="E372" s="540"/>
      <c r="F372" s="540"/>
      <c r="G372" s="540"/>
      <c r="H372" s="153"/>
      <c r="I372" s="154" t="s">
        <v>225</v>
      </c>
      <c r="K372" s="524" t="s">
        <v>226</v>
      </c>
      <c r="L372" s="524"/>
    </row>
    <row r="405" spans="1:10">
      <c r="A405" s="522" t="s">
        <v>370</v>
      </c>
      <c r="B405" s="523"/>
      <c r="C405" s="523"/>
      <c r="D405" s="523"/>
      <c r="E405" s="523"/>
      <c r="F405" s="523"/>
      <c r="G405" s="523"/>
      <c r="H405" s="523"/>
      <c r="I405" s="523"/>
      <c r="J405" s="523"/>
    </row>
  </sheetData>
  <sheetProtection formatCells="0" formatColumns="0" formatRows="0" insertColumns="0" insertRows="0" insertHyperlinks="0" deleteColumns="0" deleteRows="0" sort="0" autoFilter="0" pivotTables="0"/>
  <mergeCells count="29">
    <mergeCell ref="A7:L7"/>
    <mergeCell ref="A9:L9"/>
    <mergeCell ref="A10:L10"/>
    <mergeCell ref="A31:F31"/>
    <mergeCell ref="K369:L369"/>
    <mergeCell ref="G27:H27"/>
    <mergeCell ref="G12:K12"/>
    <mergeCell ref="A13:L13"/>
    <mergeCell ref="G14:K14"/>
    <mergeCell ref="G15:K15"/>
    <mergeCell ref="B16:L16"/>
    <mergeCell ref="A28:I28"/>
    <mergeCell ref="E19:K19"/>
    <mergeCell ref="A20:L20"/>
    <mergeCell ref="A24:I24"/>
    <mergeCell ref="A25:I25"/>
    <mergeCell ref="A405:J405"/>
    <mergeCell ref="K372:L372"/>
    <mergeCell ref="A29:F30"/>
    <mergeCell ref="G29:G30"/>
    <mergeCell ref="H29:H30"/>
    <mergeCell ref="I29:J29"/>
    <mergeCell ref="D368:G368"/>
    <mergeCell ref="A372:G372"/>
    <mergeCell ref="C371:G371"/>
    <mergeCell ref="K29:K30"/>
    <mergeCell ref="L29:L30"/>
    <mergeCell ref="K371:L371"/>
    <mergeCell ref="K368:L368"/>
  </mergeCells>
  <pageMargins left="0.51181102362205" right="0.31496062992126" top="0.23622047244093999" bottom="0.23622047244093999" header="0.31496062992126" footer="0.31496062992126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C58E9F-D24A-4837-B3AF-1F2196814FCC}">
  <dimension ref="A1:S376"/>
  <sheetViews>
    <sheetView topLeftCell="A146" zoomScaleNormal="100" workbookViewId="0">
      <selection activeCell="A376" sqref="A376:K376"/>
    </sheetView>
  </sheetViews>
  <sheetFormatPr defaultRowHeight="15"/>
  <cols>
    <col min="1" max="4" width="2" style="152" customWidth="1"/>
    <col min="5" max="5" width="2.140625" style="152" customWidth="1"/>
    <col min="6" max="6" width="3" style="153" customWidth="1"/>
    <col min="7" max="7" width="34.85546875" style="152" customWidth="1"/>
    <col min="8" max="8" width="3.85546875" style="152" customWidth="1"/>
    <col min="9" max="9" width="10" style="152" customWidth="1"/>
    <col min="10" max="10" width="11.140625" style="152" customWidth="1"/>
    <col min="11" max="11" width="11" style="152" customWidth="1"/>
    <col min="12" max="12" width="10.5703125" style="152" customWidth="1"/>
    <col min="13" max="13" width="0.140625" style="152" hidden="1" customWidth="1"/>
    <col min="14" max="14" width="6.140625" style="152" hidden="1" customWidth="1"/>
    <col min="15" max="15" width="5.5703125" style="152" hidden="1" customWidth="1"/>
    <col min="16" max="16" width="9.140625" style="151" customWidth="1"/>
    <col min="17" max="16384" width="9.140625" style="150"/>
  </cols>
  <sheetData>
    <row r="1" spans="1:15">
      <c r="G1" s="293"/>
      <c r="H1" s="290"/>
      <c r="I1" s="292"/>
      <c r="J1" s="279" t="s">
        <v>0</v>
      </c>
      <c r="K1" s="279"/>
      <c r="L1" s="279"/>
      <c r="M1" s="284"/>
      <c r="N1" s="279"/>
      <c r="O1" s="279"/>
    </row>
    <row r="2" spans="1:15">
      <c r="H2" s="290"/>
      <c r="I2" s="151"/>
      <c r="J2" s="279" t="s">
        <v>1</v>
      </c>
      <c r="K2" s="279"/>
      <c r="L2" s="279"/>
      <c r="M2" s="284"/>
      <c r="N2" s="279"/>
      <c r="O2" s="279"/>
    </row>
    <row r="3" spans="1:15">
      <c r="H3" s="280"/>
      <c r="I3" s="290"/>
      <c r="J3" s="279" t="s">
        <v>2</v>
      </c>
      <c r="K3" s="279"/>
      <c r="L3" s="279"/>
      <c r="M3" s="284"/>
      <c r="N3" s="279"/>
      <c r="O3" s="279"/>
    </row>
    <row r="4" spans="1:15">
      <c r="G4" s="291" t="s">
        <v>3</v>
      </c>
      <c r="H4" s="290"/>
      <c r="I4" s="151"/>
      <c r="J4" s="279" t="s">
        <v>4</v>
      </c>
      <c r="K4" s="279"/>
      <c r="L4" s="279"/>
      <c r="M4" s="284"/>
      <c r="N4" s="279"/>
      <c r="O4" s="279"/>
    </row>
    <row r="5" spans="1:15">
      <c r="H5" s="290"/>
      <c r="I5" s="151"/>
      <c r="J5" s="279" t="s">
        <v>5</v>
      </c>
      <c r="K5" s="279"/>
      <c r="L5" s="279"/>
      <c r="M5" s="284"/>
      <c r="N5" s="279"/>
      <c r="O5" s="279"/>
    </row>
    <row r="6" spans="1:15" ht="6" customHeight="1">
      <c r="H6" s="290"/>
      <c r="I6" s="151"/>
      <c r="J6" s="279"/>
      <c r="K6" s="279"/>
      <c r="L6" s="279"/>
      <c r="M6" s="284"/>
      <c r="N6" s="279"/>
      <c r="O6" s="279"/>
    </row>
    <row r="7" spans="1:15" ht="30" customHeight="1">
      <c r="A7" s="543" t="s">
        <v>6</v>
      </c>
      <c r="B7" s="543"/>
      <c r="C7" s="543"/>
      <c r="D7" s="543"/>
      <c r="E7" s="543"/>
      <c r="F7" s="543"/>
      <c r="G7" s="543"/>
      <c r="H7" s="543"/>
      <c r="I7" s="543"/>
      <c r="J7" s="543"/>
      <c r="K7" s="543"/>
      <c r="L7" s="543"/>
      <c r="M7" s="284"/>
    </row>
    <row r="8" spans="1:15" ht="11.25" customHeight="1">
      <c r="G8" s="289"/>
      <c r="H8" s="288"/>
      <c r="I8" s="288"/>
      <c r="J8" s="287"/>
      <c r="K8" s="287"/>
      <c r="L8" s="286"/>
      <c r="M8" s="284"/>
    </row>
    <row r="9" spans="1:15" ht="15.75" customHeight="1">
      <c r="A9" s="544" t="s">
        <v>7</v>
      </c>
      <c r="B9" s="544"/>
      <c r="C9" s="544"/>
      <c r="D9" s="544"/>
      <c r="E9" s="544"/>
      <c r="F9" s="544"/>
      <c r="G9" s="544"/>
      <c r="H9" s="544"/>
      <c r="I9" s="544"/>
      <c r="J9" s="544"/>
      <c r="K9" s="544"/>
      <c r="L9" s="544"/>
      <c r="M9" s="284"/>
    </row>
    <row r="10" spans="1:15">
      <c r="A10" s="545" t="s">
        <v>8</v>
      </c>
      <c r="B10" s="545"/>
      <c r="C10" s="545"/>
      <c r="D10" s="545"/>
      <c r="E10" s="545"/>
      <c r="F10" s="545"/>
      <c r="G10" s="545"/>
      <c r="H10" s="545"/>
      <c r="I10" s="545"/>
      <c r="J10" s="545"/>
      <c r="K10" s="545"/>
      <c r="L10" s="545"/>
      <c r="M10" s="284"/>
    </row>
    <row r="11" spans="1:15" ht="7.5" customHeight="1">
      <c r="A11" s="285"/>
      <c r="B11" s="279"/>
      <c r="C11" s="279"/>
      <c r="D11" s="279"/>
      <c r="E11" s="279"/>
      <c r="F11" s="279"/>
      <c r="G11" s="279"/>
      <c r="H11" s="279"/>
      <c r="I11" s="279"/>
      <c r="J11" s="279"/>
      <c r="K11" s="279"/>
      <c r="L11" s="279"/>
      <c r="M11" s="284"/>
    </row>
    <row r="12" spans="1:15" ht="15.75" customHeight="1">
      <c r="A12" s="285"/>
      <c r="B12" s="279"/>
      <c r="C12" s="279"/>
      <c r="D12" s="279"/>
      <c r="E12" s="279"/>
      <c r="F12" s="279"/>
      <c r="G12" s="549" t="s">
        <v>9</v>
      </c>
      <c r="H12" s="549"/>
      <c r="I12" s="549"/>
      <c r="J12" s="549"/>
      <c r="K12" s="549"/>
      <c r="L12" s="279"/>
      <c r="M12" s="284"/>
    </row>
    <row r="13" spans="1:15" ht="15.75" customHeight="1">
      <c r="A13" s="550" t="s">
        <v>10</v>
      </c>
      <c r="B13" s="550"/>
      <c r="C13" s="550"/>
      <c r="D13" s="550"/>
      <c r="E13" s="550"/>
      <c r="F13" s="550"/>
      <c r="G13" s="550"/>
      <c r="H13" s="550"/>
      <c r="I13" s="550"/>
      <c r="J13" s="550"/>
      <c r="K13" s="550"/>
      <c r="L13" s="550"/>
      <c r="M13" s="284"/>
    </row>
    <row r="14" spans="1:15" ht="12" customHeight="1">
      <c r="G14" s="551" t="s">
        <v>11</v>
      </c>
      <c r="H14" s="551"/>
      <c r="I14" s="551"/>
      <c r="J14" s="551"/>
      <c r="K14" s="551"/>
      <c r="M14" s="284"/>
    </row>
    <row r="15" spans="1:15">
      <c r="G15" s="545" t="s">
        <v>248</v>
      </c>
      <c r="H15" s="545"/>
      <c r="I15" s="545"/>
      <c r="J15" s="545"/>
      <c r="K15" s="545"/>
    </row>
    <row r="16" spans="1:15" ht="15.75" customHeight="1">
      <c r="B16" s="550" t="s">
        <v>13</v>
      </c>
      <c r="C16" s="550"/>
      <c r="D16" s="550"/>
      <c r="E16" s="550"/>
      <c r="F16" s="550"/>
      <c r="G16" s="550"/>
      <c r="H16" s="550"/>
      <c r="I16" s="550"/>
      <c r="J16" s="550"/>
      <c r="K16" s="550"/>
      <c r="L16" s="550"/>
    </row>
    <row r="17" spans="1:15" ht="7.5" customHeight="1"/>
    <row r="18" spans="1:15" ht="6.75" customHeight="1">
      <c r="G18" s="279"/>
      <c r="H18" s="279"/>
      <c r="I18" s="279"/>
      <c r="J18" s="279"/>
      <c r="K18" s="279"/>
    </row>
    <row r="19" spans="1:15">
      <c r="B19" s="151"/>
      <c r="C19" s="151"/>
      <c r="D19" s="151"/>
      <c r="E19" s="552" t="s">
        <v>245</v>
      </c>
      <c r="F19" s="552"/>
      <c r="G19" s="552"/>
      <c r="H19" s="552"/>
      <c r="I19" s="552"/>
      <c r="J19" s="552"/>
      <c r="K19" s="552"/>
      <c r="L19" s="151"/>
    </row>
    <row r="20" spans="1:15" ht="15" customHeight="1">
      <c r="A20" s="553" t="s">
        <v>14</v>
      </c>
      <c r="B20" s="553"/>
      <c r="C20" s="553"/>
      <c r="D20" s="553"/>
      <c r="E20" s="553"/>
      <c r="F20" s="553"/>
      <c r="G20" s="553"/>
      <c r="H20" s="553"/>
      <c r="I20" s="553"/>
      <c r="J20" s="553"/>
      <c r="K20" s="553"/>
      <c r="L20" s="553"/>
      <c r="M20" s="267"/>
    </row>
    <row r="21" spans="1:15">
      <c r="F21" s="152"/>
      <c r="J21" s="283"/>
      <c r="K21" s="232"/>
      <c r="L21" s="282" t="s">
        <v>15</v>
      </c>
      <c r="M21" s="267"/>
    </row>
    <row r="22" spans="1:15">
      <c r="F22" s="152"/>
      <c r="J22" s="281" t="s">
        <v>16</v>
      </c>
      <c r="K22" s="280"/>
      <c r="L22" s="268"/>
      <c r="M22" s="267"/>
    </row>
    <row r="23" spans="1:15">
      <c r="E23" s="279"/>
      <c r="F23" s="278"/>
      <c r="I23" s="277"/>
      <c r="J23" s="277"/>
      <c r="K23" s="276" t="s">
        <v>17</v>
      </c>
      <c r="L23" s="268"/>
      <c r="M23" s="267"/>
    </row>
    <row r="24" spans="1:15">
      <c r="A24" s="554" t="s">
        <v>247</v>
      </c>
      <c r="B24" s="554"/>
      <c r="C24" s="554"/>
      <c r="D24" s="554"/>
      <c r="E24" s="554"/>
      <c r="F24" s="554"/>
      <c r="G24" s="554"/>
      <c r="H24" s="554"/>
      <c r="I24" s="554"/>
      <c r="K24" s="276" t="s">
        <v>18</v>
      </c>
      <c r="L24" s="275" t="s">
        <v>19</v>
      </c>
      <c r="M24" s="267"/>
    </row>
    <row r="25" spans="1:15" ht="29.1" customHeight="1">
      <c r="A25" s="554" t="s">
        <v>243</v>
      </c>
      <c r="B25" s="554"/>
      <c r="C25" s="554"/>
      <c r="D25" s="554"/>
      <c r="E25" s="554"/>
      <c r="F25" s="554"/>
      <c r="G25" s="554"/>
      <c r="H25" s="554"/>
      <c r="I25" s="554"/>
      <c r="J25" s="274" t="s">
        <v>21</v>
      </c>
      <c r="K25" s="273" t="s">
        <v>33</v>
      </c>
      <c r="L25" s="268"/>
      <c r="M25" s="267"/>
    </row>
    <row r="26" spans="1:15">
      <c r="F26" s="152"/>
      <c r="G26" s="272" t="s">
        <v>22</v>
      </c>
      <c r="H26" s="173" t="s">
        <v>238</v>
      </c>
      <c r="I26" s="172"/>
      <c r="J26" s="271"/>
      <c r="K26" s="268"/>
      <c r="L26" s="268"/>
      <c r="M26" s="267"/>
    </row>
    <row r="27" spans="1:15">
      <c r="F27" s="152"/>
      <c r="G27" s="555" t="s">
        <v>23</v>
      </c>
      <c r="H27" s="555"/>
      <c r="I27" s="270" t="s">
        <v>242</v>
      </c>
      <c r="J27" s="269" t="s">
        <v>246</v>
      </c>
      <c r="K27" s="268" t="s">
        <v>240</v>
      </c>
      <c r="L27" s="268" t="s">
        <v>240</v>
      </c>
      <c r="M27" s="267"/>
    </row>
    <row r="28" spans="1:15">
      <c r="A28" s="556" t="s">
        <v>237</v>
      </c>
      <c r="B28" s="556"/>
      <c r="C28" s="556"/>
      <c r="D28" s="556"/>
      <c r="E28" s="556"/>
      <c r="F28" s="556"/>
      <c r="G28" s="556"/>
      <c r="H28" s="556"/>
      <c r="I28" s="556"/>
      <c r="J28" s="266"/>
      <c r="K28" s="266"/>
      <c r="L28" s="265" t="s">
        <v>24</v>
      </c>
      <c r="M28" s="264"/>
    </row>
    <row r="29" spans="1:15" ht="27" customHeight="1">
      <c r="A29" s="525" t="s">
        <v>25</v>
      </c>
      <c r="B29" s="526"/>
      <c r="C29" s="526"/>
      <c r="D29" s="526"/>
      <c r="E29" s="526"/>
      <c r="F29" s="526"/>
      <c r="G29" s="529" t="s">
        <v>26</v>
      </c>
      <c r="H29" s="531" t="s">
        <v>27</v>
      </c>
      <c r="I29" s="533" t="s">
        <v>28</v>
      </c>
      <c r="J29" s="534"/>
      <c r="K29" s="535" t="s">
        <v>29</v>
      </c>
      <c r="L29" s="537" t="s">
        <v>30</v>
      </c>
      <c r="M29" s="264"/>
    </row>
    <row r="30" spans="1:15" ht="58.5" customHeight="1">
      <c r="A30" s="527"/>
      <c r="B30" s="528"/>
      <c r="C30" s="528"/>
      <c r="D30" s="528"/>
      <c r="E30" s="528"/>
      <c r="F30" s="528"/>
      <c r="G30" s="530"/>
      <c r="H30" s="532"/>
      <c r="I30" s="263" t="s">
        <v>31</v>
      </c>
      <c r="J30" s="262" t="s">
        <v>32</v>
      </c>
      <c r="K30" s="536"/>
      <c r="L30" s="538"/>
    </row>
    <row r="31" spans="1:15">
      <c r="A31" s="546" t="s">
        <v>33</v>
      </c>
      <c r="B31" s="547"/>
      <c r="C31" s="547"/>
      <c r="D31" s="547"/>
      <c r="E31" s="547"/>
      <c r="F31" s="548"/>
      <c r="G31" s="164">
        <v>2</v>
      </c>
      <c r="H31" s="261">
        <v>3</v>
      </c>
      <c r="I31" s="260" t="s">
        <v>34</v>
      </c>
      <c r="J31" s="259" t="s">
        <v>35</v>
      </c>
      <c r="K31" s="258">
        <v>6</v>
      </c>
      <c r="L31" s="258">
        <v>7</v>
      </c>
    </row>
    <row r="32" spans="1:15">
      <c r="A32" s="216">
        <v>2</v>
      </c>
      <c r="B32" s="216"/>
      <c r="C32" s="215"/>
      <c r="D32" s="213"/>
      <c r="E32" s="216"/>
      <c r="F32" s="214"/>
      <c r="G32" s="213" t="s">
        <v>36</v>
      </c>
      <c r="H32" s="164">
        <v>1</v>
      </c>
      <c r="I32" s="182">
        <f>SUM(I33+I44+I63+I84+I91+I111+I137+I156+I166)</f>
        <v>8700</v>
      </c>
      <c r="J32" s="182">
        <f>SUM(J33+J44+J63+J84+J91+J111+J137+J156+J166)</f>
        <v>4500</v>
      </c>
      <c r="K32" s="187">
        <f>SUM(K33+K44+K63+K84+K91+K111+K137+K156+K166)</f>
        <v>2552.15</v>
      </c>
      <c r="L32" s="182">
        <f>SUM(L33+L44+L63+L84+L91+L111+L137+L156+L166)</f>
        <v>2552.15</v>
      </c>
      <c r="M32" s="165"/>
      <c r="N32" s="165"/>
      <c r="O32" s="165"/>
    </row>
    <row r="33" spans="1:12" ht="17.25" hidden="1" customHeight="1">
      <c r="A33" s="216">
        <v>2</v>
      </c>
      <c r="B33" s="237">
        <v>1</v>
      </c>
      <c r="C33" s="194"/>
      <c r="D33" s="220"/>
      <c r="E33" s="195"/>
      <c r="F33" s="193"/>
      <c r="G33" s="244" t="s">
        <v>37</v>
      </c>
      <c r="H33" s="164">
        <v>2</v>
      </c>
      <c r="I33" s="182">
        <f>SUM(I34+I40)</f>
        <v>0</v>
      </c>
      <c r="J33" s="182">
        <f>SUM(J34+J40)</f>
        <v>0</v>
      </c>
      <c r="K33" s="227">
        <f>SUM(K34+K40)</f>
        <v>0</v>
      </c>
      <c r="L33" s="226">
        <f>SUM(L34+L40)</f>
        <v>0</v>
      </c>
    </row>
    <row r="34" spans="1:12" hidden="1">
      <c r="A34" s="178">
        <v>2</v>
      </c>
      <c r="B34" s="178">
        <v>1</v>
      </c>
      <c r="C34" s="177">
        <v>1</v>
      </c>
      <c r="D34" s="175"/>
      <c r="E34" s="178"/>
      <c r="F34" s="176"/>
      <c r="G34" s="175" t="s">
        <v>38</v>
      </c>
      <c r="H34" s="164">
        <v>3</v>
      </c>
      <c r="I34" s="182">
        <f>SUM(I35)</f>
        <v>0</v>
      </c>
      <c r="J34" s="182">
        <f>SUM(J35)</f>
        <v>0</v>
      </c>
      <c r="K34" s="187">
        <f>SUM(K35)</f>
        <v>0</v>
      </c>
      <c r="L34" s="182">
        <f>SUM(L35)</f>
        <v>0</v>
      </c>
    </row>
    <row r="35" spans="1:12" hidden="1">
      <c r="A35" s="179">
        <v>2</v>
      </c>
      <c r="B35" s="178">
        <v>1</v>
      </c>
      <c r="C35" s="177">
        <v>1</v>
      </c>
      <c r="D35" s="175">
        <v>1</v>
      </c>
      <c r="E35" s="178"/>
      <c r="F35" s="176"/>
      <c r="G35" s="175" t="s">
        <v>38</v>
      </c>
      <c r="H35" s="164">
        <v>4</v>
      </c>
      <c r="I35" s="182">
        <f>SUM(I36+I38)</f>
        <v>0</v>
      </c>
      <c r="J35" s="182">
        <f t="shared" ref="J35:L36" si="0">SUM(J36)</f>
        <v>0</v>
      </c>
      <c r="K35" s="182">
        <f t="shared" si="0"/>
        <v>0</v>
      </c>
      <c r="L35" s="182">
        <f t="shared" si="0"/>
        <v>0</v>
      </c>
    </row>
    <row r="36" spans="1:12" hidden="1">
      <c r="A36" s="179">
        <v>2</v>
      </c>
      <c r="B36" s="178">
        <v>1</v>
      </c>
      <c r="C36" s="177">
        <v>1</v>
      </c>
      <c r="D36" s="175">
        <v>1</v>
      </c>
      <c r="E36" s="178">
        <v>1</v>
      </c>
      <c r="F36" s="176"/>
      <c r="G36" s="175" t="s">
        <v>39</v>
      </c>
      <c r="H36" s="164">
        <v>5</v>
      </c>
      <c r="I36" s="187">
        <f>SUM(I37)</f>
        <v>0</v>
      </c>
      <c r="J36" s="187">
        <f t="shared" si="0"/>
        <v>0</v>
      </c>
      <c r="K36" s="187">
        <f t="shared" si="0"/>
        <v>0</v>
      </c>
      <c r="L36" s="187">
        <f t="shared" si="0"/>
        <v>0</v>
      </c>
    </row>
    <row r="37" spans="1:12" hidden="1">
      <c r="A37" s="179">
        <v>2</v>
      </c>
      <c r="B37" s="178">
        <v>1</v>
      </c>
      <c r="C37" s="177">
        <v>1</v>
      </c>
      <c r="D37" s="175">
        <v>1</v>
      </c>
      <c r="E37" s="178">
        <v>1</v>
      </c>
      <c r="F37" s="176">
        <v>1</v>
      </c>
      <c r="G37" s="175" t="s">
        <v>39</v>
      </c>
      <c r="H37" s="164">
        <v>6</v>
      </c>
      <c r="I37" s="229">
        <v>0</v>
      </c>
      <c r="J37" s="211">
        <v>0</v>
      </c>
      <c r="K37" s="211">
        <v>0</v>
      </c>
      <c r="L37" s="211">
        <v>0</v>
      </c>
    </row>
    <row r="38" spans="1:12" hidden="1">
      <c r="A38" s="179">
        <v>2</v>
      </c>
      <c r="B38" s="178">
        <v>1</v>
      </c>
      <c r="C38" s="177">
        <v>1</v>
      </c>
      <c r="D38" s="175">
        <v>1</v>
      </c>
      <c r="E38" s="178">
        <v>2</v>
      </c>
      <c r="F38" s="176"/>
      <c r="G38" s="175" t="s">
        <v>40</v>
      </c>
      <c r="H38" s="164">
        <v>7</v>
      </c>
      <c r="I38" s="187">
        <f>I39</f>
        <v>0</v>
      </c>
      <c r="J38" s="187">
        <f>J39</f>
        <v>0</v>
      </c>
      <c r="K38" s="187">
        <f>K39</f>
        <v>0</v>
      </c>
      <c r="L38" s="187">
        <f>L39</f>
        <v>0</v>
      </c>
    </row>
    <row r="39" spans="1:12" hidden="1">
      <c r="A39" s="179">
        <v>2</v>
      </c>
      <c r="B39" s="178">
        <v>1</v>
      </c>
      <c r="C39" s="177">
        <v>1</v>
      </c>
      <c r="D39" s="175">
        <v>1</v>
      </c>
      <c r="E39" s="178">
        <v>2</v>
      </c>
      <c r="F39" s="176">
        <v>1</v>
      </c>
      <c r="G39" s="175" t="s">
        <v>40</v>
      </c>
      <c r="H39" s="164">
        <v>8</v>
      </c>
      <c r="I39" s="211">
        <v>0</v>
      </c>
      <c r="J39" s="174">
        <v>0</v>
      </c>
      <c r="K39" s="211">
        <v>0</v>
      </c>
      <c r="L39" s="174">
        <v>0</v>
      </c>
    </row>
    <row r="40" spans="1:12" hidden="1">
      <c r="A40" s="179">
        <v>2</v>
      </c>
      <c r="B40" s="178">
        <v>1</v>
      </c>
      <c r="C40" s="177">
        <v>2</v>
      </c>
      <c r="D40" s="175"/>
      <c r="E40" s="178"/>
      <c r="F40" s="176"/>
      <c r="G40" s="175" t="s">
        <v>41</v>
      </c>
      <c r="H40" s="164">
        <v>9</v>
      </c>
      <c r="I40" s="187">
        <f t="shared" ref="I40:L42" si="1">I41</f>
        <v>0</v>
      </c>
      <c r="J40" s="182">
        <f t="shared" si="1"/>
        <v>0</v>
      </c>
      <c r="K40" s="187">
        <f t="shared" si="1"/>
        <v>0</v>
      </c>
      <c r="L40" s="182">
        <f t="shared" si="1"/>
        <v>0</v>
      </c>
    </row>
    <row r="41" spans="1:12" hidden="1">
      <c r="A41" s="179">
        <v>2</v>
      </c>
      <c r="B41" s="178">
        <v>1</v>
      </c>
      <c r="C41" s="177">
        <v>2</v>
      </c>
      <c r="D41" s="175">
        <v>1</v>
      </c>
      <c r="E41" s="178"/>
      <c r="F41" s="176"/>
      <c r="G41" s="175" t="s">
        <v>41</v>
      </c>
      <c r="H41" s="164">
        <v>10</v>
      </c>
      <c r="I41" s="187">
        <f t="shared" si="1"/>
        <v>0</v>
      </c>
      <c r="J41" s="182">
        <f t="shared" si="1"/>
        <v>0</v>
      </c>
      <c r="K41" s="182">
        <f t="shared" si="1"/>
        <v>0</v>
      </c>
      <c r="L41" s="182">
        <f t="shared" si="1"/>
        <v>0</v>
      </c>
    </row>
    <row r="42" spans="1:12" hidden="1">
      <c r="A42" s="179">
        <v>2</v>
      </c>
      <c r="B42" s="178">
        <v>1</v>
      </c>
      <c r="C42" s="177">
        <v>2</v>
      </c>
      <c r="D42" s="175">
        <v>1</v>
      </c>
      <c r="E42" s="178">
        <v>1</v>
      </c>
      <c r="F42" s="176"/>
      <c r="G42" s="175" t="s">
        <v>41</v>
      </c>
      <c r="H42" s="164">
        <v>11</v>
      </c>
      <c r="I42" s="182">
        <f t="shared" si="1"/>
        <v>0</v>
      </c>
      <c r="J42" s="182">
        <f t="shared" si="1"/>
        <v>0</v>
      </c>
      <c r="K42" s="182">
        <f t="shared" si="1"/>
        <v>0</v>
      </c>
      <c r="L42" s="182">
        <f t="shared" si="1"/>
        <v>0</v>
      </c>
    </row>
    <row r="43" spans="1:12" hidden="1">
      <c r="A43" s="179">
        <v>2</v>
      </c>
      <c r="B43" s="178">
        <v>1</v>
      </c>
      <c r="C43" s="177">
        <v>2</v>
      </c>
      <c r="D43" s="175">
        <v>1</v>
      </c>
      <c r="E43" s="178">
        <v>1</v>
      </c>
      <c r="F43" s="176">
        <v>1</v>
      </c>
      <c r="G43" s="175" t="s">
        <v>41</v>
      </c>
      <c r="H43" s="164">
        <v>12</v>
      </c>
      <c r="I43" s="174">
        <v>0</v>
      </c>
      <c r="J43" s="211">
        <v>0</v>
      </c>
      <c r="K43" s="211">
        <v>0</v>
      </c>
      <c r="L43" s="211">
        <v>0</v>
      </c>
    </row>
    <row r="44" spans="1:12" hidden="1">
      <c r="A44" s="217">
        <v>2</v>
      </c>
      <c r="B44" s="238">
        <v>2</v>
      </c>
      <c r="C44" s="194"/>
      <c r="D44" s="220"/>
      <c r="E44" s="195"/>
      <c r="F44" s="193"/>
      <c r="G44" s="244" t="s">
        <v>42</v>
      </c>
      <c r="H44" s="164">
        <v>13</v>
      </c>
      <c r="I44" s="192">
        <f t="shared" ref="I44:L46" si="2">I45</f>
        <v>0</v>
      </c>
      <c r="J44" s="190">
        <f t="shared" si="2"/>
        <v>0</v>
      </c>
      <c r="K44" s="192">
        <f t="shared" si="2"/>
        <v>0</v>
      </c>
      <c r="L44" s="192">
        <f t="shared" si="2"/>
        <v>0</v>
      </c>
    </row>
    <row r="45" spans="1:12" hidden="1">
      <c r="A45" s="179">
        <v>2</v>
      </c>
      <c r="B45" s="178">
        <v>2</v>
      </c>
      <c r="C45" s="177">
        <v>1</v>
      </c>
      <c r="D45" s="175"/>
      <c r="E45" s="178"/>
      <c r="F45" s="176"/>
      <c r="G45" s="220" t="s">
        <v>42</v>
      </c>
      <c r="H45" s="164">
        <v>14</v>
      </c>
      <c r="I45" s="182">
        <f t="shared" si="2"/>
        <v>0</v>
      </c>
      <c r="J45" s="187">
        <f t="shared" si="2"/>
        <v>0</v>
      </c>
      <c r="K45" s="182">
        <f t="shared" si="2"/>
        <v>0</v>
      </c>
      <c r="L45" s="187">
        <f t="shared" si="2"/>
        <v>0</v>
      </c>
    </row>
    <row r="46" spans="1:12" hidden="1">
      <c r="A46" s="179">
        <v>2</v>
      </c>
      <c r="B46" s="178">
        <v>2</v>
      </c>
      <c r="C46" s="177">
        <v>1</v>
      </c>
      <c r="D46" s="175">
        <v>1</v>
      </c>
      <c r="E46" s="178"/>
      <c r="F46" s="176"/>
      <c r="G46" s="220" t="s">
        <v>42</v>
      </c>
      <c r="H46" s="164">
        <v>15</v>
      </c>
      <c r="I46" s="182">
        <f t="shared" si="2"/>
        <v>0</v>
      </c>
      <c r="J46" s="187">
        <f t="shared" si="2"/>
        <v>0</v>
      </c>
      <c r="K46" s="226">
        <f t="shared" si="2"/>
        <v>0</v>
      </c>
      <c r="L46" s="226">
        <f t="shared" si="2"/>
        <v>0</v>
      </c>
    </row>
    <row r="47" spans="1:12" hidden="1">
      <c r="A47" s="186">
        <v>2</v>
      </c>
      <c r="B47" s="185">
        <v>2</v>
      </c>
      <c r="C47" s="184">
        <v>1</v>
      </c>
      <c r="D47" s="189">
        <v>1</v>
      </c>
      <c r="E47" s="185">
        <v>1</v>
      </c>
      <c r="F47" s="183"/>
      <c r="G47" s="220" t="s">
        <v>42</v>
      </c>
      <c r="H47" s="164">
        <v>16</v>
      </c>
      <c r="I47" s="202">
        <f>SUM(I48:I62)</f>
        <v>0</v>
      </c>
      <c r="J47" s="202">
        <f>SUM(J48:J62)</f>
        <v>0</v>
      </c>
      <c r="K47" s="200">
        <f>SUM(K48:K62)</f>
        <v>0</v>
      </c>
      <c r="L47" s="200">
        <f>SUM(L48:L62)</f>
        <v>0</v>
      </c>
    </row>
    <row r="48" spans="1:12" hidden="1">
      <c r="A48" s="179">
        <v>2</v>
      </c>
      <c r="B48" s="178">
        <v>2</v>
      </c>
      <c r="C48" s="177">
        <v>1</v>
      </c>
      <c r="D48" s="175">
        <v>1</v>
      </c>
      <c r="E48" s="178">
        <v>1</v>
      </c>
      <c r="F48" s="257">
        <v>1</v>
      </c>
      <c r="G48" s="175" t="s">
        <v>43</v>
      </c>
      <c r="H48" s="164">
        <v>17</v>
      </c>
      <c r="I48" s="211">
        <v>0</v>
      </c>
      <c r="J48" s="211">
        <v>0</v>
      </c>
      <c r="K48" s="211">
        <v>0</v>
      </c>
      <c r="L48" s="211">
        <v>0</v>
      </c>
    </row>
    <row r="49" spans="1:12" ht="25.5" hidden="1" customHeight="1">
      <c r="A49" s="179">
        <v>2</v>
      </c>
      <c r="B49" s="178">
        <v>2</v>
      </c>
      <c r="C49" s="177">
        <v>1</v>
      </c>
      <c r="D49" s="175">
        <v>1</v>
      </c>
      <c r="E49" s="178">
        <v>1</v>
      </c>
      <c r="F49" s="176">
        <v>2</v>
      </c>
      <c r="G49" s="175" t="s">
        <v>44</v>
      </c>
      <c r="H49" s="164">
        <v>18</v>
      </c>
      <c r="I49" s="211">
        <v>0</v>
      </c>
      <c r="J49" s="211">
        <v>0</v>
      </c>
      <c r="K49" s="211">
        <v>0</v>
      </c>
      <c r="L49" s="211">
        <v>0</v>
      </c>
    </row>
    <row r="50" spans="1:12" ht="25.5" hidden="1" customHeight="1">
      <c r="A50" s="179">
        <v>2</v>
      </c>
      <c r="B50" s="178">
        <v>2</v>
      </c>
      <c r="C50" s="177">
        <v>1</v>
      </c>
      <c r="D50" s="175">
        <v>1</v>
      </c>
      <c r="E50" s="178">
        <v>1</v>
      </c>
      <c r="F50" s="176">
        <v>5</v>
      </c>
      <c r="G50" s="175" t="s">
        <v>45</v>
      </c>
      <c r="H50" s="164">
        <v>19</v>
      </c>
      <c r="I50" s="211">
        <v>0</v>
      </c>
      <c r="J50" s="211">
        <v>0</v>
      </c>
      <c r="K50" s="211">
        <v>0</v>
      </c>
      <c r="L50" s="211">
        <v>0</v>
      </c>
    </row>
    <row r="51" spans="1:12" ht="25.5" hidden="1" customHeight="1">
      <c r="A51" s="179">
        <v>2</v>
      </c>
      <c r="B51" s="178">
        <v>2</v>
      </c>
      <c r="C51" s="177">
        <v>1</v>
      </c>
      <c r="D51" s="175">
        <v>1</v>
      </c>
      <c r="E51" s="178">
        <v>1</v>
      </c>
      <c r="F51" s="176">
        <v>6</v>
      </c>
      <c r="G51" s="175" t="s">
        <v>46</v>
      </c>
      <c r="H51" s="164">
        <v>20</v>
      </c>
      <c r="I51" s="211">
        <v>0</v>
      </c>
      <c r="J51" s="211">
        <v>0</v>
      </c>
      <c r="K51" s="211">
        <v>0</v>
      </c>
      <c r="L51" s="211">
        <v>0</v>
      </c>
    </row>
    <row r="52" spans="1:12" ht="25.5" hidden="1" customHeight="1">
      <c r="A52" s="196">
        <v>2</v>
      </c>
      <c r="B52" s="195">
        <v>2</v>
      </c>
      <c r="C52" s="194">
        <v>1</v>
      </c>
      <c r="D52" s="220">
        <v>1</v>
      </c>
      <c r="E52" s="195">
        <v>1</v>
      </c>
      <c r="F52" s="193">
        <v>7</v>
      </c>
      <c r="G52" s="220" t="s">
        <v>47</v>
      </c>
      <c r="H52" s="164">
        <v>21</v>
      </c>
      <c r="I52" s="211">
        <v>0</v>
      </c>
      <c r="J52" s="211">
        <v>0</v>
      </c>
      <c r="K52" s="211">
        <v>0</v>
      </c>
      <c r="L52" s="211">
        <v>0</v>
      </c>
    </row>
    <row r="53" spans="1:12" hidden="1">
      <c r="A53" s="179">
        <v>2</v>
      </c>
      <c r="B53" s="178">
        <v>2</v>
      </c>
      <c r="C53" s="177">
        <v>1</v>
      </c>
      <c r="D53" s="175">
        <v>1</v>
      </c>
      <c r="E53" s="178">
        <v>1</v>
      </c>
      <c r="F53" s="176">
        <v>11</v>
      </c>
      <c r="G53" s="175" t="s">
        <v>48</v>
      </c>
      <c r="H53" s="164">
        <v>22</v>
      </c>
      <c r="I53" s="174">
        <v>0</v>
      </c>
      <c r="J53" s="211">
        <v>0</v>
      </c>
      <c r="K53" s="211">
        <v>0</v>
      </c>
      <c r="L53" s="211">
        <v>0</v>
      </c>
    </row>
    <row r="54" spans="1:12" ht="25.5" hidden="1" customHeight="1">
      <c r="A54" s="186">
        <v>2</v>
      </c>
      <c r="B54" s="204">
        <v>2</v>
      </c>
      <c r="C54" s="210">
        <v>1</v>
      </c>
      <c r="D54" s="210">
        <v>1</v>
      </c>
      <c r="E54" s="210">
        <v>1</v>
      </c>
      <c r="F54" s="203">
        <v>12</v>
      </c>
      <c r="G54" s="199" t="s">
        <v>49</v>
      </c>
      <c r="H54" s="164">
        <v>23</v>
      </c>
      <c r="I54" s="205">
        <v>0</v>
      </c>
      <c r="J54" s="211">
        <v>0</v>
      </c>
      <c r="K54" s="211">
        <v>0</v>
      </c>
      <c r="L54" s="211">
        <v>0</v>
      </c>
    </row>
    <row r="55" spans="1:12" ht="25.5" hidden="1" customHeight="1">
      <c r="A55" s="179">
        <v>2</v>
      </c>
      <c r="B55" s="178">
        <v>2</v>
      </c>
      <c r="C55" s="177">
        <v>1</v>
      </c>
      <c r="D55" s="177">
        <v>1</v>
      </c>
      <c r="E55" s="177">
        <v>1</v>
      </c>
      <c r="F55" s="176">
        <v>14</v>
      </c>
      <c r="G55" s="256" t="s">
        <v>50</v>
      </c>
      <c r="H55" s="164">
        <v>24</v>
      </c>
      <c r="I55" s="174">
        <v>0</v>
      </c>
      <c r="J55" s="174">
        <v>0</v>
      </c>
      <c r="K55" s="174">
        <v>0</v>
      </c>
      <c r="L55" s="174">
        <v>0</v>
      </c>
    </row>
    <row r="56" spans="1:12" ht="25.5" hidden="1" customHeight="1">
      <c r="A56" s="179">
        <v>2</v>
      </c>
      <c r="B56" s="178">
        <v>2</v>
      </c>
      <c r="C56" s="177">
        <v>1</v>
      </c>
      <c r="D56" s="177">
        <v>1</v>
      </c>
      <c r="E56" s="177">
        <v>1</v>
      </c>
      <c r="F56" s="176">
        <v>15</v>
      </c>
      <c r="G56" s="175" t="s">
        <v>51</v>
      </c>
      <c r="H56" s="164">
        <v>25</v>
      </c>
      <c r="I56" s="174">
        <v>0</v>
      </c>
      <c r="J56" s="211">
        <v>0</v>
      </c>
      <c r="K56" s="211">
        <v>0</v>
      </c>
      <c r="L56" s="211">
        <v>0</v>
      </c>
    </row>
    <row r="57" spans="1:12" hidden="1">
      <c r="A57" s="179">
        <v>2</v>
      </c>
      <c r="B57" s="178">
        <v>2</v>
      </c>
      <c r="C57" s="177">
        <v>1</v>
      </c>
      <c r="D57" s="177">
        <v>1</v>
      </c>
      <c r="E57" s="177">
        <v>1</v>
      </c>
      <c r="F57" s="176">
        <v>16</v>
      </c>
      <c r="G57" s="175" t="s">
        <v>52</v>
      </c>
      <c r="H57" s="164">
        <v>26</v>
      </c>
      <c r="I57" s="174">
        <v>0</v>
      </c>
      <c r="J57" s="211">
        <v>0</v>
      </c>
      <c r="K57" s="211">
        <v>0</v>
      </c>
      <c r="L57" s="211">
        <v>0</v>
      </c>
    </row>
    <row r="58" spans="1:12" ht="25.5" hidden="1" customHeight="1">
      <c r="A58" s="179">
        <v>2</v>
      </c>
      <c r="B58" s="178">
        <v>2</v>
      </c>
      <c r="C58" s="177">
        <v>1</v>
      </c>
      <c r="D58" s="177">
        <v>1</v>
      </c>
      <c r="E58" s="177">
        <v>1</v>
      </c>
      <c r="F58" s="176">
        <v>17</v>
      </c>
      <c r="G58" s="175" t="s">
        <v>53</v>
      </c>
      <c r="H58" s="164">
        <v>27</v>
      </c>
      <c r="I58" s="174">
        <v>0</v>
      </c>
      <c r="J58" s="174">
        <v>0</v>
      </c>
      <c r="K58" s="174">
        <v>0</v>
      </c>
      <c r="L58" s="174">
        <v>0</v>
      </c>
    </row>
    <row r="59" spans="1:12" hidden="1">
      <c r="A59" s="179">
        <v>2</v>
      </c>
      <c r="B59" s="178">
        <v>2</v>
      </c>
      <c r="C59" s="177">
        <v>1</v>
      </c>
      <c r="D59" s="177">
        <v>1</v>
      </c>
      <c r="E59" s="177">
        <v>1</v>
      </c>
      <c r="F59" s="176">
        <v>20</v>
      </c>
      <c r="G59" s="175" t="s">
        <v>54</v>
      </c>
      <c r="H59" s="164">
        <v>28</v>
      </c>
      <c r="I59" s="174">
        <v>0</v>
      </c>
      <c r="J59" s="211">
        <v>0</v>
      </c>
      <c r="K59" s="211">
        <v>0</v>
      </c>
      <c r="L59" s="211">
        <v>0</v>
      </c>
    </row>
    <row r="60" spans="1:12" ht="25.5" hidden="1" customHeight="1">
      <c r="A60" s="179">
        <v>2</v>
      </c>
      <c r="B60" s="178">
        <v>2</v>
      </c>
      <c r="C60" s="177">
        <v>1</v>
      </c>
      <c r="D60" s="177">
        <v>1</v>
      </c>
      <c r="E60" s="177">
        <v>1</v>
      </c>
      <c r="F60" s="176">
        <v>21</v>
      </c>
      <c r="G60" s="175" t="s">
        <v>55</v>
      </c>
      <c r="H60" s="164">
        <v>29</v>
      </c>
      <c r="I60" s="174">
        <v>0</v>
      </c>
      <c r="J60" s="211">
        <v>0</v>
      </c>
      <c r="K60" s="211">
        <v>0</v>
      </c>
      <c r="L60" s="211">
        <v>0</v>
      </c>
    </row>
    <row r="61" spans="1:12" hidden="1">
      <c r="A61" s="179">
        <v>2</v>
      </c>
      <c r="B61" s="178">
        <v>2</v>
      </c>
      <c r="C61" s="177">
        <v>1</v>
      </c>
      <c r="D61" s="177">
        <v>1</v>
      </c>
      <c r="E61" s="177">
        <v>1</v>
      </c>
      <c r="F61" s="176">
        <v>22</v>
      </c>
      <c r="G61" s="175" t="s">
        <v>56</v>
      </c>
      <c r="H61" s="164">
        <v>30</v>
      </c>
      <c r="I61" s="174">
        <v>0</v>
      </c>
      <c r="J61" s="211">
        <v>0</v>
      </c>
      <c r="K61" s="211">
        <v>0</v>
      </c>
      <c r="L61" s="211">
        <v>0</v>
      </c>
    </row>
    <row r="62" spans="1:12" hidden="1">
      <c r="A62" s="179">
        <v>2</v>
      </c>
      <c r="B62" s="178">
        <v>2</v>
      </c>
      <c r="C62" s="177">
        <v>1</v>
      </c>
      <c r="D62" s="177">
        <v>1</v>
      </c>
      <c r="E62" s="177">
        <v>1</v>
      </c>
      <c r="F62" s="176">
        <v>30</v>
      </c>
      <c r="G62" s="175" t="s">
        <v>57</v>
      </c>
      <c r="H62" s="164">
        <v>31</v>
      </c>
      <c r="I62" s="174">
        <v>0</v>
      </c>
      <c r="J62" s="211">
        <v>0</v>
      </c>
      <c r="K62" s="211">
        <v>0</v>
      </c>
      <c r="L62" s="211">
        <v>0</v>
      </c>
    </row>
    <row r="63" spans="1:12" hidden="1">
      <c r="A63" s="255">
        <v>2</v>
      </c>
      <c r="B63" s="254">
        <v>3</v>
      </c>
      <c r="C63" s="237"/>
      <c r="D63" s="194"/>
      <c r="E63" s="194"/>
      <c r="F63" s="193"/>
      <c r="G63" s="235" t="s">
        <v>58</v>
      </c>
      <c r="H63" s="164">
        <v>32</v>
      </c>
      <c r="I63" s="192">
        <f>I64+I80</f>
        <v>0</v>
      </c>
      <c r="J63" s="192">
        <f>J64+J80</f>
        <v>0</v>
      </c>
      <c r="K63" s="192">
        <f>K64+K80</f>
        <v>0</v>
      </c>
      <c r="L63" s="192">
        <f>L64+L80</f>
        <v>0</v>
      </c>
    </row>
    <row r="64" spans="1:12" hidden="1">
      <c r="A64" s="179">
        <v>2</v>
      </c>
      <c r="B64" s="178">
        <v>3</v>
      </c>
      <c r="C64" s="177">
        <v>1</v>
      </c>
      <c r="D64" s="177"/>
      <c r="E64" s="177"/>
      <c r="F64" s="176"/>
      <c r="G64" s="175" t="s">
        <v>59</v>
      </c>
      <c r="H64" s="164">
        <v>33</v>
      </c>
      <c r="I64" s="182">
        <f>SUM(I65+I70+I75)</f>
        <v>0</v>
      </c>
      <c r="J64" s="188">
        <f>SUM(J65+J70+J75)</f>
        <v>0</v>
      </c>
      <c r="K64" s="187">
        <f>SUM(K65+K70+K75)</f>
        <v>0</v>
      </c>
      <c r="L64" s="182">
        <f>SUM(L65+L70+L75)</f>
        <v>0</v>
      </c>
    </row>
    <row r="65" spans="1:15" hidden="1">
      <c r="A65" s="179">
        <v>2</v>
      </c>
      <c r="B65" s="178">
        <v>3</v>
      </c>
      <c r="C65" s="177">
        <v>1</v>
      </c>
      <c r="D65" s="177">
        <v>1</v>
      </c>
      <c r="E65" s="177"/>
      <c r="F65" s="176"/>
      <c r="G65" s="175" t="s">
        <v>60</v>
      </c>
      <c r="H65" s="164">
        <v>34</v>
      </c>
      <c r="I65" s="182">
        <f>I66</f>
        <v>0</v>
      </c>
      <c r="J65" s="188">
        <f>J66</f>
        <v>0</v>
      </c>
      <c r="K65" s="187">
        <f>K66</f>
        <v>0</v>
      </c>
      <c r="L65" s="182">
        <f>L66</f>
        <v>0</v>
      </c>
    </row>
    <row r="66" spans="1:15" hidden="1">
      <c r="A66" s="179">
        <v>2</v>
      </c>
      <c r="B66" s="178">
        <v>3</v>
      </c>
      <c r="C66" s="177">
        <v>1</v>
      </c>
      <c r="D66" s="177">
        <v>1</v>
      </c>
      <c r="E66" s="177">
        <v>1</v>
      </c>
      <c r="F66" s="176"/>
      <c r="G66" s="175" t="s">
        <v>60</v>
      </c>
      <c r="H66" s="164">
        <v>35</v>
      </c>
      <c r="I66" s="182">
        <f>SUM(I67:I69)</f>
        <v>0</v>
      </c>
      <c r="J66" s="188">
        <f>SUM(J67:J69)</f>
        <v>0</v>
      </c>
      <c r="K66" s="187">
        <f>SUM(K67:K69)</f>
        <v>0</v>
      </c>
      <c r="L66" s="182">
        <f>SUM(L67:L69)</f>
        <v>0</v>
      </c>
    </row>
    <row r="67" spans="1:15" ht="25.5" hidden="1" customHeight="1">
      <c r="A67" s="179">
        <v>2</v>
      </c>
      <c r="B67" s="178">
        <v>3</v>
      </c>
      <c r="C67" s="177">
        <v>1</v>
      </c>
      <c r="D67" s="177">
        <v>1</v>
      </c>
      <c r="E67" s="177">
        <v>1</v>
      </c>
      <c r="F67" s="176">
        <v>1</v>
      </c>
      <c r="G67" s="175" t="s">
        <v>61</v>
      </c>
      <c r="H67" s="164">
        <v>36</v>
      </c>
      <c r="I67" s="174">
        <v>0</v>
      </c>
      <c r="J67" s="174">
        <v>0</v>
      </c>
      <c r="K67" s="174">
        <v>0</v>
      </c>
      <c r="L67" s="174">
        <v>0</v>
      </c>
      <c r="M67" s="253"/>
      <c r="N67" s="253"/>
      <c r="O67" s="253"/>
    </row>
    <row r="68" spans="1:15" ht="25.5" hidden="1" customHeight="1">
      <c r="A68" s="179">
        <v>2</v>
      </c>
      <c r="B68" s="195">
        <v>3</v>
      </c>
      <c r="C68" s="194">
        <v>1</v>
      </c>
      <c r="D68" s="194">
        <v>1</v>
      </c>
      <c r="E68" s="194">
        <v>1</v>
      </c>
      <c r="F68" s="193">
        <v>2</v>
      </c>
      <c r="G68" s="220" t="s">
        <v>62</v>
      </c>
      <c r="H68" s="164">
        <v>37</v>
      </c>
      <c r="I68" s="229">
        <v>0</v>
      </c>
      <c r="J68" s="229">
        <v>0</v>
      </c>
      <c r="K68" s="229">
        <v>0</v>
      </c>
      <c r="L68" s="229">
        <v>0</v>
      </c>
    </row>
    <row r="69" spans="1:15" hidden="1">
      <c r="A69" s="178">
        <v>2</v>
      </c>
      <c r="B69" s="177">
        <v>3</v>
      </c>
      <c r="C69" s="177">
        <v>1</v>
      </c>
      <c r="D69" s="177">
        <v>1</v>
      </c>
      <c r="E69" s="177">
        <v>1</v>
      </c>
      <c r="F69" s="176">
        <v>3</v>
      </c>
      <c r="G69" s="175" t="s">
        <v>63</v>
      </c>
      <c r="H69" s="164">
        <v>38</v>
      </c>
      <c r="I69" s="174">
        <v>0</v>
      </c>
      <c r="J69" s="174">
        <v>0</v>
      </c>
      <c r="K69" s="174">
        <v>0</v>
      </c>
      <c r="L69" s="174">
        <v>0</v>
      </c>
    </row>
    <row r="70" spans="1:15" ht="25.5" hidden="1" customHeight="1">
      <c r="A70" s="195">
        <v>2</v>
      </c>
      <c r="B70" s="194">
        <v>3</v>
      </c>
      <c r="C70" s="194">
        <v>1</v>
      </c>
      <c r="D70" s="194">
        <v>2</v>
      </c>
      <c r="E70" s="194"/>
      <c r="F70" s="193"/>
      <c r="G70" s="220" t="s">
        <v>64</v>
      </c>
      <c r="H70" s="164">
        <v>39</v>
      </c>
      <c r="I70" s="192">
        <f>I71</f>
        <v>0</v>
      </c>
      <c r="J70" s="191">
        <f>J71</f>
        <v>0</v>
      </c>
      <c r="K70" s="190">
        <f>K71</f>
        <v>0</v>
      </c>
      <c r="L70" s="190">
        <f>L71</f>
        <v>0</v>
      </c>
    </row>
    <row r="71" spans="1:15" ht="25.5" hidden="1" customHeight="1">
      <c r="A71" s="185">
        <v>2</v>
      </c>
      <c r="B71" s="184">
        <v>3</v>
      </c>
      <c r="C71" s="184">
        <v>1</v>
      </c>
      <c r="D71" s="184">
        <v>2</v>
      </c>
      <c r="E71" s="184">
        <v>1</v>
      </c>
      <c r="F71" s="183"/>
      <c r="G71" s="220" t="s">
        <v>64</v>
      </c>
      <c r="H71" s="164">
        <v>40</v>
      </c>
      <c r="I71" s="226">
        <f>SUM(I72:I74)</f>
        <v>0</v>
      </c>
      <c r="J71" s="228">
        <f>SUM(J72:J74)</f>
        <v>0</v>
      </c>
      <c r="K71" s="227">
        <f>SUM(K72:K74)</f>
        <v>0</v>
      </c>
      <c r="L71" s="187">
        <f>SUM(L72:L74)</f>
        <v>0</v>
      </c>
    </row>
    <row r="72" spans="1:15" ht="25.5" hidden="1" customHeight="1">
      <c r="A72" s="178">
        <v>2</v>
      </c>
      <c r="B72" s="177">
        <v>3</v>
      </c>
      <c r="C72" s="177">
        <v>1</v>
      </c>
      <c r="D72" s="177">
        <v>2</v>
      </c>
      <c r="E72" s="177">
        <v>1</v>
      </c>
      <c r="F72" s="176">
        <v>1</v>
      </c>
      <c r="G72" s="179" t="s">
        <v>61</v>
      </c>
      <c r="H72" s="164">
        <v>41</v>
      </c>
      <c r="I72" s="174">
        <v>0</v>
      </c>
      <c r="J72" s="174">
        <v>0</v>
      </c>
      <c r="K72" s="174">
        <v>0</v>
      </c>
      <c r="L72" s="174">
        <v>0</v>
      </c>
      <c r="M72" s="253"/>
      <c r="N72" s="253"/>
      <c r="O72" s="253"/>
    </row>
    <row r="73" spans="1:15" ht="25.5" hidden="1" customHeight="1">
      <c r="A73" s="178">
        <v>2</v>
      </c>
      <c r="B73" s="177">
        <v>3</v>
      </c>
      <c r="C73" s="177">
        <v>1</v>
      </c>
      <c r="D73" s="177">
        <v>2</v>
      </c>
      <c r="E73" s="177">
        <v>1</v>
      </c>
      <c r="F73" s="176">
        <v>2</v>
      </c>
      <c r="G73" s="179" t="s">
        <v>62</v>
      </c>
      <c r="H73" s="164">
        <v>42</v>
      </c>
      <c r="I73" s="174">
        <v>0</v>
      </c>
      <c r="J73" s="174">
        <v>0</v>
      </c>
      <c r="K73" s="174">
        <v>0</v>
      </c>
      <c r="L73" s="174">
        <v>0</v>
      </c>
    </row>
    <row r="74" spans="1:15" hidden="1">
      <c r="A74" s="178">
        <v>2</v>
      </c>
      <c r="B74" s="177">
        <v>3</v>
      </c>
      <c r="C74" s="177">
        <v>1</v>
      </c>
      <c r="D74" s="177">
        <v>2</v>
      </c>
      <c r="E74" s="177">
        <v>1</v>
      </c>
      <c r="F74" s="176">
        <v>3</v>
      </c>
      <c r="G74" s="179" t="s">
        <v>63</v>
      </c>
      <c r="H74" s="164">
        <v>43</v>
      </c>
      <c r="I74" s="174">
        <v>0</v>
      </c>
      <c r="J74" s="174">
        <v>0</v>
      </c>
      <c r="K74" s="174">
        <v>0</v>
      </c>
      <c r="L74" s="174">
        <v>0</v>
      </c>
    </row>
    <row r="75" spans="1:15" ht="25.5" hidden="1" customHeight="1">
      <c r="A75" s="178">
        <v>2</v>
      </c>
      <c r="B75" s="177">
        <v>3</v>
      </c>
      <c r="C75" s="177">
        <v>1</v>
      </c>
      <c r="D75" s="177">
        <v>3</v>
      </c>
      <c r="E75" s="177"/>
      <c r="F75" s="176"/>
      <c r="G75" s="179" t="s">
        <v>236</v>
      </c>
      <c r="H75" s="164">
        <v>44</v>
      </c>
      <c r="I75" s="182">
        <f>I76</f>
        <v>0</v>
      </c>
      <c r="J75" s="188">
        <f>J76</f>
        <v>0</v>
      </c>
      <c r="K75" s="187">
        <f>K76</f>
        <v>0</v>
      </c>
      <c r="L75" s="187">
        <f>L76</f>
        <v>0</v>
      </c>
    </row>
    <row r="76" spans="1:15" ht="25.5" hidden="1" customHeight="1">
      <c r="A76" s="178">
        <v>2</v>
      </c>
      <c r="B76" s="177">
        <v>3</v>
      </c>
      <c r="C76" s="177">
        <v>1</v>
      </c>
      <c r="D76" s="177">
        <v>3</v>
      </c>
      <c r="E76" s="177">
        <v>1</v>
      </c>
      <c r="F76" s="176"/>
      <c r="G76" s="179" t="s">
        <v>235</v>
      </c>
      <c r="H76" s="164">
        <v>45</v>
      </c>
      <c r="I76" s="182">
        <f>SUM(I77:I79)</f>
        <v>0</v>
      </c>
      <c r="J76" s="188">
        <f>SUM(J77:J79)</f>
        <v>0</v>
      </c>
      <c r="K76" s="187">
        <f>SUM(K77:K79)</f>
        <v>0</v>
      </c>
      <c r="L76" s="187">
        <f>SUM(L77:L79)</f>
        <v>0</v>
      </c>
    </row>
    <row r="77" spans="1:15" hidden="1">
      <c r="A77" s="195">
        <v>2</v>
      </c>
      <c r="B77" s="194">
        <v>3</v>
      </c>
      <c r="C77" s="194">
        <v>1</v>
      </c>
      <c r="D77" s="194">
        <v>3</v>
      </c>
      <c r="E77" s="194">
        <v>1</v>
      </c>
      <c r="F77" s="193">
        <v>1</v>
      </c>
      <c r="G77" s="196" t="s">
        <v>67</v>
      </c>
      <c r="H77" s="164">
        <v>46</v>
      </c>
      <c r="I77" s="229">
        <v>0</v>
      </c>
      <c r="J77" s="229">
        <v>0</v>
      </c>
      <c r="K77" s="229">
        <v>0</v>
      </c>
      <c r="L77" s="229">
        <v>0</v>
      </c>
    </row>
    <row r="78" spans="1:15" hidden="1">
      <c r="A78" s="178">
        <v>2</v>
      </c>
      <c r="B78" s="177">
        <v>3</v>
      </c>
      <c r="C78" s="177">
        <v>1</v>
      </c>
      <c r="D78" s="177">
        <v>3</v>
      </c>
      <c r="E78" s="177">
        <v>1</v>
      </c>
      <c r="F78" s="176">
        <v>2</v>
      </c>
      <c r="G78" s="179" t="s">
        <v>68</v>
      </c>
      <c r="H78" s="164">
        <v>47</v>
      </c>
      <c r="I78" s="174">
        <v>0</v>
      </c>
      <c r="J78" s="174">
        <v>0</v>
      </c>
      <c r="K78" s="174">
        <v>0</v>
      </c>
      <c r="L78" s="174">
        <v>0</v>
      </c>
    </row>
    <row r="79" spans="1:15" hidden="1">
      <c r="A79" s="195">
        <v>2</v>
      </c>
      <c r="B79" s="194">
        <v>3</v>
      </c>
      <c r="C79" s="194">
        <v>1</v>
      </c>
      <c r="D79" s="194">
        <v>3</v>
      </c>
      <c r="E79" s="194">
        <v>1</v>
      </c>
      <c r="F79" s="193">
        <v>3</v>
      </c>
      <c r="G79" s="196" t="s">
        <v>69</v>
      </c>
      <c r="H79" s="164">
        <v>48</v>
      </c>
      <c r="I79" s="229">
        <v>0</v>
      </c>
      <c r="J79" s="229">
        <v>0</v>
      </c>
      <c r="K79" s="229">
        <v>0</v>
      </c>
      <c r="L79" s="229">
        <v>0</v>
      </c>
    </row>
    <row r="80" spans="1:15" hidden="1">
      <c r="A80" s="195">
        <v>2</v>
      </c>
      <c r="B80" s="194">
        <v>3</v>
      </c>
      <c r="C80" s="194">
        <v>2</v>
      </c>
      <c r="D80" s="194"/>
      <c r="E80" s="194"/>
      <c r="F80" s="193"/>
      <c r="G80" s="196" t="s">
        <v>70</v>
      </c>
      <c r="H80" s="164">
        <v>49</v>
      </c>
      <c r="I80" s="182">
        <f t="shared" ref="I80:L81" si="3">I81</f>
        <v>0</v>
      </c>
      <c r="J80" s="182">
        <f t="shared" si="3"/>
        <v>0</v>
      </c>
      <c r="K80" s="182">
        <f t="shared" si="3"/>
        <v>0</v>
      </c>
      <c r="L80" s="182">
        <f t="shared" si="3"/>
        <v>0</v>
      </c>
    </row>
    <row r="81" spans="1:12" hidden="1">
      <c r="A81" s="195">
        <v>2</v>
      </c>
      <c r="B81" s="194">
        <v>3</v>
      </c>
      <c r="C81" s="194">
        <v>2</v>
      </c>
      <c r="D81" s="194">
        <v>1</v>
      </c>
      <c r="E81" s="194"/>
      <c r="F81" s="193"/>
      <c r="G81" s="196" t="s">
        <v>70</v>
      </c>
      <c r="H81" s="164">
        <v>50</v>
      </c>
      <c r="I81" s="182">
        <f t="shared" si="3"/>
        <v>0</v>
      </c>
      <c r="J81" s="182">
        <f t="shared" si="3"/>
        <v>0</v>
      </c>
      <c r="K81" s="182">
        <f t="shared" si="3"/>
        <v>0</v>
      </c>
      <c r="L81" s="182">
        <f t="shared" si="3"/>
        <v>0</v>
      </c>
    </row>
    <row r="82" spans="1:12" hidden="1">
      <c r="A82" s="195">
        <v>2</v>
      </c>
      <c r="B82" s="194">
        <v>3</v>
      </c>
      <c r="C82" s="194">
        <v>2</v>
      </c>
      <c r="D82" s="194">
        <v>1</v>
      </c>
      <c r="E82" s="194">
        <v>1</v>
      </c>
      <c r="F82" s="193"/>
      <c r="G82" s="196" t="s">
        <v>70</v>
      </c>
      <c r="H82" s="164">
        <v>51</v>
      </c>
      <c r="I82" s="182">
        <f>SUM(I83)</f>
        <v>0</v>
      </c>
      <c r="J82" s="182">
        <f>SUM(J83)</f>
        <v>0</v>
      </c>
      <c r="K82" s="182">
        <f>SUM(K83)</f>
        <v>0</v>
      </c>
      <c r="L82" s="182">
        <f>SUM(L83)</f>
        <v>0</v>
      </c>
    </row>
    <row r="83" spans="1:12" hidden="1">
      <c r="A83" s="195">
        <v>2</v>
      </c>
      <c r="B83" s="194">
        <v>3</v>
      </c>
      <c r="C83" s="194">
        <v>2</v>
      </c>
      <c r="D83" s="194">
        <v>1</v>
      </c>
      <c r="E83" s="194">
        <v>1</v>
      </c>
      <c r="F83" s="193">
        <v>1</v>
      </c>
      <c r="G83" s="196" t="s">
        <v>70</v>
      </c>
      <c r="H83" s="164">
        <v>52</v>
      </c>
      <c r="I83" s="174">
        <v>0</v>
      </c>
      <c r="J83" s="174">
        <v>0</v>
      </c>
      <c r="K83" s="174">
        <v>0</v>
      </c>
      <c r="L83" s="174">
        <v>0</v>
      </c>
    </row>
    <row r="84" spans="1:12" hidden="1">
      <c r="A84" s="216">
        <v>2</v>
      </c>
      <c r="B84" s="215">
        <v>4</v>
      </c>
      <c r="C84" s="215"/>
      <c r="D84" s="215"/>
      <c r="E84" s="215"/>
      <c r="F84" s="214"/>
      <c r="G84" s="239" t="s">
        <v>71</v>
      </c>
      <c r="H84" s="164">
        <v>53</v>
      </c>
      <c r="I84" s="182">
        <f t="shared" ref="I84:L86" si="4">I85</f>
        <v>0</v>
      </c>
      <c r="J84" s="188">
        <f t="shared" si="4"/>
        <v>0</v>
      </c>
      <c r="K84" s="187">
        <f t="shared" si="4"/>
        <v>0</v>
      </c>
      <c r="L84" s="187">
        <f t="shared" si="4"/>
        <v>0</v>
      </c>
    </row>
    <row r="85" spans="1:12" hidden="1">
      <c r="A85" s="178">
        <v>2</v>
      </c>
      <c r="B85" s="177">
        <v>4</v>
      </c>
      <c r="C85" s="177">
        <v>1</v>
      </c>
      <c r="D85" s="177"/>
      <c r="E85" s="177"/>
      <c r="F85" s="176"/>
      <c r="G85" s="179" t="s">
        <v>72</v>
      </c>
      <c r="H85" s="164">
        <v>54</v>
      </c>
      <c r="I85" s="182">
        <f t="shared" si="4"/>
        <v>0</v>
      </c>
      <c r="J85" s="188">
        <f t="shared" si="4"/>
        <v>0</v>
      </c>
      <c r="K85" s="187">
        <f t="shared" si="4"/>
        <v>0</v>
      </c>
      <c r="L85" s="187">
        <f t="shared" si="4"/>
        <v>0</v>
      </c>
    </row>
    <row r="86" spans="1:12" hidden="1">
      <c r="A86" s="178">
        <v>2</v>
      </c>
      <c r="B86" s="177">
        <v>4</v>
      </c>
      <c r="C86" s="177">
        <v>1</v>
      </c>
      <c r="D86" s="177">
        <v>1</v>
      </c>
      <c r="E86" s="177"/>
      <c r="F86" s="176"/>
      <c r="G86" s="179" t="s">
        <v>72</v>
      </c>
      <c r="H86" s="164">
        <v>55</v>
      </c>
      <c r="I86" s="182">
        <f t="shared" si="4"/>
        <v>0</v>
      </c>
      <c r="J86" s="188">
        <f t="shared" si="4"/>
        <v>0</v>
      </c>
      <c r="K86" s="187">
        <f t="shared" si="4"/>
        <v>0</v>
      </c>
      <c r="L86" s="187">
        <f t="shared" si="4"/>
        <v>0</v>
      </c>
    </row>
    <row r="87" spans="1:12" hidden="1">
      <c r="A87" s="178">
        <v>2</v>
      </c>
      <c r="B87" s="177">
        <v>4</v>
      </c>
      <c r="C87" s="177">
        <v>1</v>
      </c>
      <c r="D87" s="177">
        <v>1</v>
      </c>
      <c r="E87" s="177">
        <v>1</v>
      </c>
      <c r="F87" s="176"/>
      <c r="G87" s="179" t="s">
        <v>72</v>
      </c>
      <c r="H87" s="164">
        <v>56</v>
      </c>
      <c r="I87" s="182">
        <f>SUM(I88:I90)</f>
        <v>0</v>
      </c>
      <c r="J87" s="188">
        <f>SUM(J88:J90)</f>
        <v>0</v>
      </c>
      <c r="K87" s="187">
        <f>SUM(K88:K90)</f>
        <v>0</v>
      </c>
      <c r="L87" s="187">
        <f>SUM(L88:L90)</f>
        <v>0</v>
      </c>
    </row>
    <row r="88" spans="1:12" hidden="1">
      <c r="A88" s="178">
        <v>2</v>
      </c>
      <c r="B88" s="177">
        <v>4</v>
      </c>
      <c r="C88" s="177">
        <v>1</v>
      </c>
      <c r="D88" s="177">
        <v>1</v>
      </c>
      <c r="E88" s="177">
        <v>1</v>
      </c>
      <c r="F88" s="176">
        <v>1</v>
      </c>
      <c r="G88" s="179" t="s">
        <v>73</v>
      </c>
      <c r="H88" s="164">
        <v>57</v>
      </c>
      <c r="I88" s="174">
        <v>0</v>
      </c>
      <c r="J88" s="174">
        <v>0</v>
      </c>
      <c r="K88" s="174">
        <v>0</v>
      </c>
      <c r="L88" s="174">
        <v>0</v>
      </c>
    </row>
    <row r="89" spans="1:12" hidden="1">
      <c r="A89" s="178">
        <v>2</v>
      </c>
      <c r="B89" s="178">
        <v>4</v>
      </c>
      <c r="C89" s="178">
        <v>1</v>
      </c>
      <c r="D89" s="177">
        <v>1</v>
      </c>
      <c r="E89" s="177">
        <v>1</v>
      </c>
      <c r="F89" s="197">
        <v>2</v>
      </c>
      <c r="G89" s="175" t="s">
        <v>74</v>
      </c>
      <c r="H89" s="164">
        <v>58</v>
      </c>
      <c r="I89" s="174">
        <v>0</v>
      </c>
      <c r="J89" s="174">
        <v>0</v>
      </c>
      <c r="K89" s="174">
        <v>0</v>
      </c>
      <c r="L89" s="174">
        <v>0</v>
      </c>
    </row>
    <row r="90" spans="1:12" hidden="1">
      <c r="A90" s="178">
        <v>2</v>
      </c>
      <c r="B90" s="177">
        <v>4</v>
      </c>
      <c r="C90" s="178">
        <v>1</v>
      </c>
      <c r="D90" s="177">
        <v>1</v>
      </c>
      <c r="E90" s="177">
        <v>1</v>
      </c>
      <c r="F90" s="197">
        <v>3</v>
      </c>
      <c r="G90" s="175" t="s">
        <v>75</v>
      </c>
      <c r="H90" s="164">
        <v>59</v>
      </c>
      <c r="I90" s="174">
        <v>0</v>
      </c>
      <c r="J90" s="174">
        <v>0</v>
      </c>
      <c r="K90" s="174">
        <v>0</v>
      </c>
      <c r="L90" s="174">
        <v>0</v>
      </c>
    </row>
    <row r="91" spans="1:12" hidden="1">
      <c r="A91" s="216">
        <v>2</v>
      </c>
      <c r="B91" s="215">
        <v>5</v>
      </c>
      <c r="C91" s="216"/>
      <c r="D91" s="215"/>
      <c r="E91" s="215"/>
      <c r="F91" s="251"/>
      <c r="G91" s="213" t="s">
        <v>76</v>
      </c>
      <c r="H91" s="164">
        <v>60</v>
      </c>
      <c r="I91" s="182">
        <f>SUM(I92+I97+I102)</f>
        <v>0</v>
      </c>
      <c r="J91" s="188">
        <f>SUM(J92+J97+J102)</f>
        <v>0</v>
      </c>
      <c r="K91" s="187">
        <f>SUM(K92+K97+K102)</f>
        <v>0</v>
      </c>
      <c r="L91" s="187">
        <f>SUM(L92+L97+L102)</f>
        <v>0</v>
      </c>
    </row>
    <row r="92" spans="1:12" hidden="1">
      <c r="A92" s="195">
        <v>2</v>
      </c>
      <c r="B92" s="194">
        <v>5</v>
      </c>
      <c r="C92" s="195">
        <v>1</v>
      </c>
      <c r="D92" s="194"/>
      <c r="E92" s="194"/>
      <c r="F92" s="247"/>
      <c r="G92" s="220" t="s">
        <v>77</v>
      </c>
      <c r="H92" s="164">
        <v>61</v>
      </c>
      <c r="I92" s="192">
        <f t="shared" ref="I92:L93" si="5">I93</f>
        <v>0</v>
      </c>
      <c r="J92" s="191">
        <f t="shared" si="5"/>
        <v>0</v>
      </c>
      <c r="K92" s="190">
        <f t="shared" si="5"/>
        <v>0</v>
      </c>
      <c r="L92" s="190">
        <f t="shared" si="5"/>
        <v>0</v>
      </c>
    </row>
    <row r="93" spans="1:12" hidden="1">
      <c r="A93" s="178">
        <v>2</v>
      </c>
      <c r="B93" s="177">
        <v>5</v>
      </c>
      <c r="C93" s="178">
        <v>1</v>
      </c>
      <c r="D93" s="177">
        <v>1</v>
      </c>
      <c r="E93" s="177"/>
      <c r="F93" s="197"/>
      <c r="G93" s="175" t="s">
        <v>77</v>
      </c>
      <c r="H93" s="164">
        <v>62</v>
      </c>
      <c r="I93" s="182">
        <f t="shared" si="5"/>
        <v>0</v>
      </c>
      <c r="J93" s="188">
        <f t="shared" si="5"/>
        <v>0</v>
      </c>
      <c r="K93" s="187">
        <f t="shared" si="5"/>
        <v>0</v>
      </c>
      <c r="L93" s="187">
        <f t="shared" si="5"/>
        <v>0</v>
      </c>
    </row>
    <row r="94" spans="1:12" hidden="1">
      <c r="A94" s="178">
        <v>2</v>
      </c>
      <c r="B94" s="177">
        <v>5</v>
      </c>
      <c r="C94" s="178">
        <v>1</v>
      </c>
      <c r="D94" s="177">
        <v>1</v>
      </c>
      <c r="E94" s="177">
        <v>1</v>
      </c>
      <c r="F94" s="197"/>
      <c r="G94" s="175" t="s">
        <v>77</v>
      </c>
      <c r="H94" s="164">
        <v>63</v>
      </c>
      <c r="I94" s="182">
        <f>SUM(I95:I96)</f>
        <v>0</v>
      </c>
      <c r="J94" s="188">
        <f>SUM(J95:J96)</f>
        <v>0</v>
      </c>
      <c r="K94" s="187">
        <f>SUM(K95:K96)</f>
        <v>0</v>
      </c>
      <c r="L94" s="187">
        <f>SUM(L95:L96)</f>
        <v>0</v>
      </c>
    </row>
    <row r="95" spans="1:12" ht="25.5" hidden="1" customHeight="1">
      <c r="A95" s="178">
        <v>2</v>
      </c>
      <c r="B95" s="177">
        <v>5</v>
      </c>
      <c r="C95" s="178">
        <v>1</v>
      </c>
      <c r="D95" s="177">
        <v>1</v>
      </c>
      <c r="E95" s="177">
        <v>1</v>
      </c>
      <c r="F95" s="197">
        <v>1</v>
      </c>
      <c r="G95" s="175" t="s">
        <v>78</v>
      </c>
      <c r="H95" s="164">
        <v>64</v>
      </c>
      <c r="I95" s="174">
        <v>0</v>
      </c>
      <c r="J95" s="174">
        <v>0</v>
      </c>
      <c r="K95" s="174">
        <v>0</v>
      </c>
      <c r="L95" s="174">
        <v>0</v>
      </c>
    </row>
    <row r="96" spans="1:12" ht="25.5" hidden="1" customHeight="1">
      <c r="A96" s="178">
        <v>2</v>
      </c>
      <c r="B96" s="177">
        <v>5</v>
      </c>
      <c r="C96" s="178">
        <v>1</v>
      </c>
      <c r="D96" s="177">
        <v>1</v>
      </c>
      <c r="E96" s="177">
        <v>1</v>
      </c>
      <c r="F96" s="197">
        <v>2</v>
      </c>
      <c r="G96" s="175" t="s">
        <v>79</v>
      </c>
      <c r="H96" s="164">
        <v>65</v>
      </c>
      <c r="I96" s="174">
        <v>0</v>
      </c>
      <c r="J96" s="174">
        <v>0</v>
      </c>
      <c r="K96" s="174">
        <v>0</v>
      </c>
      <c r="L96" s="174">
        <v>0</v>
      </c>
    </row>
    <row r="97" spans="1:19" hidden="1">
      <c r="A97" s="178">
        <v>2</v>
      </c>
      <c r="B97" s="177">
        <v>5</v>
      </c>
      <c r="C97" s="178">
        <v>2</v>
      </c>
      <c r="D97" s="177"/>
      <c r="E97" s="177"/>
      <c r="F97" s="197"/>
      <c r="G97" s="175" t="s">
        <v>80</v>
      </c>
      <c r="H97" s="164">
        <v>66</v>
      </c>
      <c r="I97" s="182">
        <f t="shared" ref="I97:L98" si="6">I98</f>
        <v>0</v>
      </c>
      <c r="J97" s="188">
        <f t="shared" si="6"/>
        <v>0</v>
      </c>
      <c r="K97" s="187">
        <f t="shared" si="6"/>
        <v>0</v>
      </c>
      <c r="L97" s="182">
        <f t="shared" si="6"/>
        <v>0</v>
      </c>
    </row>
    <row r="98" spans="1:19" hidden="1">
      <c r="A98" s="179">
        <v>2</v>
      </c>
      <c r="B98" s="178">
        <v>5</v>
      </c>
      <c r="C98" s="177">
        <v>2</v>
      </c>
      <c r="D98" s="175">
        <v>1</v>
      </c>
      <c r="E98" s="178"/>
      <c r="F98" s="197"/>
      <c r="G98" s="175" t="s">
        <v>80</v>
      </c>
      <c r="H98" s="164">
        <v>67</v>
      </c>
      <c r="I98" s="182">
        <f t="shared" si="6"/>
        <v>0</v>
      </c>
      <c r="J98" s="188">
        <f t="shared" si="6"/>
        <v>0</v>
      </c>
      <c r="K98" s="187">
        <f t="shared" si="6"/>
        <v>0</v>
      </c>
      <c r="L98" s="182">
        <f t="shared" si="6"/>
        <v>0</v>
      </c>
    </row>
    <row r="99" spans="1:19" hidden="1">
      <c r="A99" s="179">
        <v>2</v>
      </c>
      <c r="B99" s="178">
        <v>5</v>
      </c>
      <c r="C99" s="177">
        <v>2</v>
      </c>
      <c r="D99" s="175">
        <v>1</v>
      </c>
      <c r="E99" s="178">
        <v>1</v>
      </c>
      <c r="F99" s="197"/>
      <c r="G99" s="175" t="s">
        <v>80</v>
      </c>
      <c r="H99" s="164">
        <v>68</v>
      </c>
      <c r="I99" s="182">
        <f>SUM(I100:I101)</f>
        <v>0</v>
      </c>
      <c r="J99" s="188">
        <f>SUM(J100:J101)</f>
        <v>0</v>
      </c>
      <c r="K99" s="187">
        <f>SUM(K100:K101)</f>
        <v>0</v>
      </c>
      <c r="L99" s="182">
        <f>SUM(L100:L101)</f>
        <v>0</v>
      </c>
    </row>
    <row r="100" spans="1:19" ht="25.5" hidden="1" customHeight="1">
      <c r="A100" s="179">
        <v>2</v>
      </c>
      <c r="B100" s="178">
        <v>5</v>
      </c>
      <c r="C100" s="177">
        <v>2</v>
      </c>
      <c r="D100" s="175">
        <v>1</v>
      </c>
      <c r="E100" s="178">
        <v>1</v>
      </c>
      <c r="F100" s="197">
        <v>1</v>
      </c>
      <c r="G100" s="175" t="s">
        <v>81</v>
      </c>
      <c r="H100" s="164">
        <v>69</v>
      </c>
      <c r="I100" s="174">
        <v>0</v>
      </c>
      <c r="J100" s="174">
        <v>0</v>
      </c>
      <c r="K100" s="174">
        <v>0</v>
      </c>
      <c r="L100" s="174">
        <v>0</v>
      </c>
    </row>
    <row r="101" spans="1:19" ht="25.5" hidden="1" customHeight="1">
      <c r="A101" s="179">
        <v>2</v>
      </c>
      <c r="B101" s="178">
        <v>5</v>
      </c>
      <c r="C101" s="177">
        <v>2</v>
      </c>
      <c r="D101" s="175">
        <v>1</v>
      </c>
      <c r="E101" s="178">
        <v>1</v>
      </c>
      <c r="F101" s="197">
        <v>2</v>
      </c>
      <c r="G101" s="175" t="s">
        <v>82</v>
      </c>
      <c r="H101" s="164">
        <v>70</v>
      </c>
      <c r="I101" s="174">
        <v>0</v>
      </c>
      <c r="J101" s="174">
        <v>0</v>
      </c>
      <c r="K101" s="174">
        <v>0</v>
      </c>
      <c r="L101" s="174">
        <v>0</v>
      </c>
    </row>
    <row r="102" spans="1:19" ht="25.5" hidden="1" customHeight="1">
      <c r="A102" s="179">
        <v>2</v>
      </c>
      <c r="B102" s="178">
        <v>5</v>
      </c>
      <c r="C102" s="177">
        <v>3</v>
      </c>
      <c r="D102" s="175"/>
      <c r="E102" s="178"/>
      <c r="F102" s="197"/>
      <c r="G102" s="175" t="s">
        <v>83</v>
      </c>
      <c r="H102" s="164">
        <v>71</v>
      </c>
      <c r="I102" s="182">
        <f>I103+I107</f>
        <v>0</v>
      </c>
      <c r="J102" s="182">
        <f>J103+J107</f>
        <v>0</v>
      </c>
      <c r="K102" s="182">
        <f>K103+K107</f>
        <v>0</v>
      </c>
      <c r="L102" s="182">
        <f>L103+L107</f>
        <v>0</v>
      </c>
    </row>
    <row r="103" spans="1:19" ht="25.5" hidden="1" customHeight="1">
      <c r="A103" s="179">
        <v>2</v>
      </c>
      <c r="B103" s="178">
        <v>5</v>
      </c>
      <c r="C103" s="177">
        <v>3</v>
      </c>
      <c r="D103" s="175">
        <v>1</v>
      </c>
      <c r="E103" s="178"/>
      <c r="F103" s="197"/>
      <c r="G103" s="175" t="s">
        <v>84</v>
      </c>
      <c r="H103" s="164">
        <v>72</v>
      </c>
      <c r="I103" s="182">
        <f>I104</f>
        <v>0</v>
      </c>
      <c r="J103" s="188">
        <f>J104</f>
        <v>0</v>
      </c>
      <c r="K103" s="187">
        <f>K104</f>
        <v>0</v>
      </c>
      <c r="L103" s="182">
        <f>L104</f>
        <v>0</v>
      </c>
    </row>
    <row r="104" spans="1:19" ht="25.5" hidden="1" customHeight="1">
      <c r="A104" s="186">
        <v>2</v>
      </c>
      <c r="B104" s="185">
        <v>5</v>
      </c>
      <c r="C104" s="184">
        <v>3</v>
      </c>
      <c r="D104" s="189">
        <v>1</v>
      </c>
      <c r="E104" s="185">
        <v>1</v>
      </c>
      <c r="F104" s="250"/>
      <c r="G104" s="189" t="s">
        <v>84</v>
      </c>
      <c r="H104" s="164">
        <v>73</v>
      </c>
      <c r="I104" s="226">
        <f>SUM(I105:I106)</f>
        <v>0</v>
      </c>
      <c r="J104" s="228">
        <f>SUM(J105:J106)</f>
        <v>0</v>
      </c>
      <c r="K104" s="227">
        <f>SUM(K105:K106)</f>
        <v>0</v>
      </c>
      <c r="L104" s="226">
        <f>SUM(L105:L106)</f>
        <v>0</v>
      </c>
    </row>
    <row r="105" spans="1:19" ht="25.5" hidden="1" customHeight="1">
      <c r="A105" s="179">
        <v>2</v>
      </c>
      <c r="B105" s="178">
        <v>5</v>
      </c>
      <c r="C105" s="177">
        <v>3</v>
      </c>
      <c r="D105" s="175">
        <v>1</v>
      </c>
      <c r="E105" s="178">
        <v>1</v>
      </c>
      <c r="F105" s="197">
        <v>1</v>
      </c>
      <c r="G105" s="175" t="s">
        <v>84</v>
      </c>
      <c r="H105" s="164">
        <v>74</v>
      </c>
      <c r="I105" s="174">
        <v>0</v>
      </c>
      <c r="J105" s="174">
        <v>0</v>
      </c>
      <c r="K105" s="174">
        <v>0</v>
      </c>
      <c r="L105" s="174">
        <v>0</v>
      </c>
    </row>
    <row r="106" spans="1:19" ht="25.5" hidden="1" customHeight="1">
      <c r="A106" s="186">
        <v>2</v>
      </c>
      <c r="B106" s="185">
        <v>5</v>
      </c>
      <c r="C106" s="184">
        <v>3</v>
      </c>
      <c r="D106" s="189">
        <v>1</v>
      </c>
      <c r="E106" s="185">
        <v>1</v>
      </c>
      <c r="F106" s="250">
        <v>2</v>
      </c>
      <c r="G106" s="189" t="s">
        <v>85</v>
      </c>
      <c r="H106" s="164">
        <v>75</v>
      </c>
      <c r="I106" s="174">
        <v>0</v>
      </c>
      <c r="J106" s="174">
        <v>0</v>
      </c>
      <c r="K106" s="174">
        <v>0</v>
      </c>
      <c r="L106" s="174">
        <v>0</v>
      </c>
      <c r="S106" s="252"/>
    </row>
    <row r="107" spans="1:19" ht="25.5" hidden="1" customHeight="1">
      <c r="A107" s="186">
        <v>2</v>
      </c>
      <c r="B107" s="185">
        <v>5</v>
      </c>
      <c r="C107" s="184">
        <v>3</v>
      </c>
      <c r="D107" s="189">
        <v>2</v>
      </c>
      <c r="E107" s="185"/>
      <c r="F107" s="250"/>
      <c r="G107" s="189" t="s">
        <v>86</v>
      </c>
      <c r="H107" s="164">
        <v>76</v>
      </c>
      <c r="I107" s="187">
        <f>I108</f>
        <v>0</v>
      </c>
      <c r="J107" s="182">
        <f>J108</f>
        <v>0</v>
      </c>
      <c r="K107" s="182">
        <f>K108</f>
        <v>0</v>
      </c>
      <c r="L107" s="182">
        <f>L108</f>
        <v>0</v>
      </c>
    </row>
    <row r="108" spans="1:19" ht="25.5" hidden="1" customHeight="1">
      <c r="A108" s="186">
        <v>2</v>
      </c>
      <c r="B108" s="185">
        <v>5</v>
      </c>
      <c r="C108" s="184">
        <v>3</v>
      </c>
      <c r="D108" s="189">
        <v>2</v>
      </c>
      <c r="E108" s="185">
        <v>1</v>
      </c>
      <c r="F108" s="250"/>
      <c r="G108" s="189" t="s">
        <v>86</v>
      </c>
      <c r="H108" s="164">
        <v>77</v>
      </c>
      <c r="I108" s="226">
        <f>SUM(I109:I110)</f>
        <v>0</v>
      </c>
      <c r="J108" s="226">
        <f>SUM(J109:J110)</f>
        <v>0</v>
      </c>
      <c r="K108" s="226">
        <f>SUM(K109:K110)</f>
        <v>0</v>
      </c>
      <c r="L108" s="226">
        <f>SUM(L109:L110)</f>
        <v>0</v>
      </c>
    </row>
    <row r="109" spans="1:19" ht="25.5" hidden="1" customHeight="1">
      <c r="A109" s="186">
        <v>2</v>
      </c>
      <c r="B109" s="185">
        <v>5</v>
      </c>
      <c r="C109" s="184">
        <v>3</v>
      </c>
      <c r="D109" s="189">
        <v>2</v>
      </c>
      <c r="E109" s="185">
        <v>1</v>
      </c>
      <c r="F109" s="250">
        <v>1</v>
      </c>
      <c r="G109" s="189" t="s">
        <v>86</v>
      </c>
      <c r="H109" s="164">
        <v>78</v>
      </c>
      <c r="I109" s="174">
        <v>0</v>
      </c>
      <c r="J109" s="174">
        <v>0</v>
      </c>
      <c r="K109" s="174">
        <v>0</v>
      </c>
      <c r="L109" s="174">
        <v>0</v>
      </c>
    </row>
    <row r="110" spans="1:19" hidden="1">
      <c r="A110" s="186">
        <v>2</v>
      </c>
      <c r="B110" s="185">
        <v>5</v>
      </c>
      <c r="C110" s="184">
        <v>3</v>
      </c>
      <c r="D110" s="189">
        <v>2</v>
      </c>
      <c r="E110" s="185">
        <v>1</v>
      </c>
      <c r="F110" s="250">
        <v>2</v>
      </c>
      <c r="G110" s="189" t="s">
        <v>87</v>
      </c>
      <c r="H110" s="164">
        <v>79</v>
      </c>
      <c r="I110" s="174">
        <v>0</v>
      </c>
      <c r="J110" s="174">
        <v>0</v>
      </c>
      <c r="K110" s="174">
        <v>0</v>
      </c>
      <c r="L110" s="174">
        <v>0</v>
      </c>
    </row>
    <row r="111" spans="1:19" hidden="1">
      <c r="A111" s="239">
        <v>2</v>
      </c>
      <c r="B111" s="216">
        <v>6</v>
      </c>
      <c r="C111" s="215"/>
      <c r="D111" s="213"/>
      <c r="E111" s="216"/>
      <c r="F111" s="251"/>
      <c r="G111" s="240" t="s">
        <v>88</v>
      </c>
      <c r="H111" s="164">
        <v>80</v>
      </c>
      <c r="I111" s="182">
        <f>SUM(I112+I117+I121+I125+I129+I133)</f>
        <v>0</v>
      </c>
      <c r="J111" s="182">
        <f>SUM(J112+J117+J121+J125+J129+J133)</f>
        <v>0</v>
      </c>
      <c r="K111" s="182">
        <f>SUM(K112+K117+K121+K125+K129+K133)</f>
        <v>0</v>
      </c>
      <c r="L111" s="182">
        <f>SUM(L112+L117+L121+L125+L129+L133)</f>
        <v>0</v>
      </c>
    </row>
    <row r="112" spans="1:19" hidden="1">
      <c r="A112" s="186">
        <v>2</v>
      </c>
      <c r="B112" s="185">
        <v>6</v>
      </c>
      <c r="C112" s="184">
        <v>1</v>
      </c>
      <c r="D112" s="189"/>
      <c r="E112" s="185"/>
      <c r="F112" s="250"/>
      <c r="G112" s="189" t="s">
        <v>89</v>
      </c>
      <c r="H112" s="164">
        <v>81</v>
      </c>
      <c r="I112" s="226">
        <f t="shared" ref="I112:L113" si="7">I113</f>
        <v>0</v>
      </c>
      <c r="J112" s="228">
        <f t="shared" si="7"/>
        <v>0</v>
      </c>
      <c r="K112" s="227">
        <f t="shared" si="7"/>
        <v>0</v>
      </c>
      <c r="L112" s="226">
        <f t="shared" si="7"/>
        <v>0</v>
      </c>
    </row>
    <row r="113" spans="1:12" hidden="1">
      <c r="A113" s="179">
        <v>2</v>
      </c>
      <c r="B113" s="178">
        <v>6</v>
      </c>
      <c r="C113" s="177">
        <v>1</v>
      </c>
      <c r="D113" s="175">
        <v>1</v>
      </c>
      <c r="E113" s="178"/>
      <c r="F113" s="197"/>
      <c r="G113" s="175" t="s">
        <v>89</v>
      </c>
      <c r="H113" s="164">
        <v>82</v>
      </c>
      <c r="I113" s="182">
        <f t="shared" si="7"/>
        <v>0</v>
      </c>
      <c r="J113" s="188">
        <f t="shared" si="7"/>
        <v>0</v>
      </c>
      <c r="K113" s="187">
        <f t="shared" si="7"/>
        <v>0</v>
      </c>
      <c r="L113" s="182">
        <f t="shared" si="7"/>
        <v>0</v>
      </c>
    </row>
    <row r="114" spans="1:12" hidden="1">
      <c r="A114" s="179">
        <v>2</v>
      </c>
      <c r="B114" s="178">
        <v>6</v>
      </c>
      <c r="C114" s="177">
        <v>1</v>
      </c>
      <c r="D114" s="175">
        <v>1</v>
      </c>
      <c r="E114" s="178">
        <v>1</v>
      </c>
      <c r="F114" s="197"/>
      <c r="G114" s="175" t="s">
        <v>89</v>
      </c>
      <c r="H114" s="164">
        <v>83</v>
      </c>
      <c r="I114" s="182">
        <f>SUM(I115:I116)</f>
        <v>0</v>
      </c>
      <c r="J114" s="188">
        <f>SUM(J115:J116)</f>
        <v>0</v>
      </c>
      <c r="K114" s="187">
        <f>SUM(K115:K116)</f>
        <v>0</v>
      </c>
      <c r="L114" s="182">
        <f>SUM(L115:L116)</f>
        <v>0</v>
      </c>
    </row>
    <row r="115" spans="1:12" hidden="1">
      <c r="A115" s="179">
        <v>2</v>
      </c>
      <c r="B115" s="178">
        <v>6</v>
      </c>
      <c r="C115" s="177">
        <v>1</v>
      </c>
      <c r="D115" s="175">
        <v>1</v>
      </c>
      <c r="E115" s="178">
        <v>1</v>
      </c>
      <c r="F115" s="197">
        <v>1</v>
      </c>
      <c r="G115" s="175" t="s">
        <v>90</v>
      </c>
      <c r="H115" s="164">
        <v>84</v>
      </c>
      <c r="I115" s="174">
        <v>0</v>
      </c>
      <c r="J115" s="174">
        <v>0</v>
      </c>
      <c r="K115" s="174">
        <v>0</v>
      </c>
      <c r="L115" s="174">
        <v>0</v>
      </c>
    </row>
    <row r="116" spans="1:12" hidden="1">
      <c r="A116" s="196">
        <v>2</v>
      </c>
      <c r="B116" s="195">
        <v>6</v>
      </c>
      <c r="C116" s="194">
        <v>1</v>
      </c>
      <c r="D116" s="220">
        <v>1</v>
      </c>
      <c r="E116" s="195">
        <v>1</v>
      </c>
      <c r="F116" s="247">
        <v>2</v>
      </c>
      <c r="G116" s="220" t="s">
        <v>91</v>
      </c>
      <c r="H116" s="164">
        <v>85</v>
      </c>
      <c r="I116" s="229">
        <v>0</v>
      </c>
      <c r="J116" s="229">
        <v>0</v>
      </c>
      <c r="K116" s="229">
        <v>0</v>
      </c>
      <c r="L116" s="229">
        <v>0</v>
      </c>
    </row>
    <row r="117" spans="1:12" ht="25.5" hidden="1" customHeight="1">
      <c r="A117" s="179">
        <v>2</v>
      </c>
      <c r="B117" s="178">
        <v>6</v>
      </c>
      <c r="C117" s="177">
        <v>2</v>
      </c>
      <c r="D117" s="175"/>
      <c r="E117" s="178"/>
      <c r="F117" s="197"/>
      <c r="G117" s="175" t="s">
        <v>92</v>
      </c>
      <c r="H117" s="164">
        <v>86</v>
      </c>
      <c r="I117" s="182">
        <f t="shared" ref="I117:L119" si="8">I118</f>
        <v>0</v>
      </c>
      <c r="J117" s="188">
        <f t="shared" si="8"/>
        <v>0</v>
      </c>
      <c r="K117" s="187">
        <f t="shared" si="8"/>
        <v>0</v>
      </c>
      <c r="L117" s="182">
        <f t="shared" si="8"/>
        <v>0</v>
      </c>
    </row>
    <row r="118" spans="1:12" ht="25.5" hidden="1" customHeight="1">
      <c r="A118" s="179">
        <v>2</v>
      </c>
      <c r="B118" s="178">
        <v>6</v>
      </c>
      <c r="C118" s="177">
        <v>2</v>
      </c>
      <c r="D118" s="175">
        <v>1</v>
      </c>
      <c r="E118" s="178"/>
      <c r="F118" s="197"/>
      <c r="G118" s="175" t="s">
        <v>92</v>
      </c>
      <c r="H118" s="164">
        <v>87</v>
      </c>
      <c r="I118" s="182">
        <f t="shared" si="8"/>
        <v>0</v>
      </c>
      <c r="J118" s="188">
        <f t="shared" si="8"/>
        <v>0</v>
      </c>
      <c r="K118" s="187">
        <f t="shared" si="8"/>
        <v>0</v>
      </c>
      <c r="L118" s="182">
        <f t="shared" si="8"/>
        <v>0</v>
      </c>
    </row>
    <row r="119" spans="1:12" ht="25.5" hidden="1" customHeight="1">
      <c r="A119" s="179">
        <v>2</v>
      </c>
      <c r="B119" s="178">
        <v>6</v>
      </c>
      <c r="C119" s="177">
        <v>2</v>
      </c>
      <c r="D119" s="175">
        <v>1</v>
      </c>
      <c r="E119" s="178">
        <v>1</v>
      </c>
      <c r="F119" s="197"/>
      <c r="G119" s="175" t="s">
        <v>92</v>
      </c>
      <c r="H119" s="164">
        <v>88</v>
      </c>
      <c r="I119" s="166">
        <f t="shared" si="8"/>
        <v>0</v>
      </c>
      <c r="J119" s="249">
        <f t="shared" si="8"/>
        <v>0</v>
      </c>
      <c r="K119" s="248">
        <f t="shared" si="8"/>
        <v>0</v>
      </c>
      <c r="L119" s="166">
        <f t="shared" si="8"/>
        <v>0</v>
      </c>
    </row>
    <row r="120" spans="1:12" ht="25.5" hidden="1" customHeight="1">
      <c r="A120" s="179">
        <v>2</v>
      </c>
      <c r="B120" s="178">
        <v>6</v>
      </c>
      <c r="C120" s="177">
        <v>2</v>
      </c>
      <c r="D120" s="175">
        <v>1</v>
      </c>
      <c r="E120" s="178">
        <v>1</v>
      </c>
      <c r="F120" s="197">
        <v>1</v>
      </c>
      <c r="G120" s="175" t="s">
        <v>92</v>
      </c>
      <c r="H120" s="164">
        <v>89</v>
      </c>
      <c r="I120" s="174">
        <v>0</v>
      </c>
      <c r="J120" s="174">
        <v>0</v>
      </c>
      <c r="K120" s="174">
        <v>0</v>
      </c>
      <c r="L120" s="174">
        <v>0</v>
      </c>
    </row>
    <row r="121" spans="1:12" ht="25.5" hidden="1" customHeight="1">
      <c r="A121" s="196">
        <v>2</v>
      </c>
      <c r="B121" s="195">
        <v>6</v>
      </c>
      <c r="C121" s="194">
        <v>3</v>
      </c>
      <c r="D121" s="220"/>
      <c r="E121" s="195"/>
      <c r="F121" s="247"/>
      <c r="G121" s="220" t="s">
        <v>93</v>
      </c>
      <c r="H121" s="164">
        <v>90</v>
      </c>
      <c r="I121" s="192">
        <f t="shared" ref="I121:L123" si="9">I122</f>
        <v>0</v>
      </c>
      <c r="J121" s="191">
        <f t="shared" si="9"/>
        <v>0</v>
      </c>
      <c r="K121" s="190">
        <f t="shared" si="9"/>
        <v>0</v>
      </c>
      <c r="L121" s="192">
        <f t="shared" si="9"/>
        <v>0</v>
      </c>
    </row>
    <row r="122" spans="1:12" ht="25.5" hidden="1" customHeight="1">
      <c r="A122" s="179">
        <v>2</v>
      </c>
      <c r="B122" s="178">
        <v>6</v>
      </c>
      <c r="C122" s="177">
        <v>3</v>
      </c>
      <c r="D122" s="175">
        <v>1</v>
      </c>
      <c r="E122" s="178"/>
      <c r="F122" s="197"/>
      <c r="G122" s="175" t="s">
        <v>93</v>
      </c>
      <c r="H122" s="164">
        <v>91</v>
      </c>
      <c r="I122" s="182">
        <f t="shared" si="9"/>
        <v>0</v>
      </c>
      <c r="J122" s="188">
        <f t="shared" si="9"/>
        <v>0</v>
      </c>
      <c r="K122" s="187">
        <f t="shared" si="9"/>
        <v>0</v>
      </c>
      <c r="L122" s="182">
        <f t="shared" si="9"/>
        <v>0</v>
      </c>
    </row>
    <row r="123" spans="1:12" ht="25.5" hidden="1" customHeight="1">
      <c r="A123" s="179">
        <v>2</v>
      </c>
      <c r="B123" s="178">
        <v>6</v>
      </c>
      <c r="C123" s="177">
        <v>3</v>
      </c>
      <c r="D123" s="175">
        <v>1</v>
      </c>
      <c r="E123" s="178">
        <v>1</v>
      </c>
      <c r="F123" s="197"/>
      <c r="G123" s="175" t="s">
        <v>93</v>
      </c>
      <c r="H123" s="164">
        <v>92</v>
      </c>
      <c r="I123" s="182">
        <f t="shared" si="9"/>
        <v>0</v>
      </c>
      <c r="J123" s="188">
        <f t="shared" si="9"/>
        <v>0</v>
      </c>
      <c r="K123" s="187">
        <f t="shared" si="9"/>
        <v>0</v>
      </c>
      <c r="L123" s="182">
        <f t="shared" si="9"/>
        <v>0</v>
      </c>
    </row>
    <row r="124" spans="1:12" ht="25.5" hidden="1" customHeight="1">
      <c r="A124" s="179">
        <v>2</v>
      </c>
      <c r="B124" s="178">
        <v>6</v>
      </c>
      <c r="C124" s="177">
        <v>3</v>
      </c>
      <c r="D124" s="175">
        <v>1</v>
      </c>
      <c r="E124" s="178">
        <v>1</v>
      </c>
      <c r="F124" s="197">
        <v>1</v>
      </c>
      <c r="G124" s="175" t="s">
        <v>93</v>
      </c>
      <c r="H124" s="164">
        <v>93</v>
      </c>
      <c r="I124" s="174">
        <v>0</v>
      </c>
      <c r="J124" s="174">
        <v>0</v>
      </c>
      <c r="K124" s="174">
        <v>0</v>
      </c>
      <c r="L124" s="174">
        <v>0</v>
      </c>
    </row>
    <row r="125" spans="1:12" ht="25.5" hidden="1" customHeight="1">
      <c r="A125" s="196">
        <v>2</v>
      </c>
      <c r="B125" s="195">
        <v>6</v>
      </c>
      <c r="C125" s="194">
        <v>4</v>
      </c>
      <c r="D125" s="220"/>
      <c r="E125" s="195"/>
      <c r="F125" s="247"/>
      <c r="G125" s="220" t="s">
        <v>94</v>
      </c>
      <c r="H125" s="164">
        <v>94</v>
      </c>
      <c r="I125" s="192">
        <f t="shared" ref="I125:L127" si="10">I126</f>
        <v>0</v>
      </c>
      <c r="J125" s="191">
        <f t="shared" si="10"/>
        <v>0</v>
      </c>
      <c r="K125" s="190">
        <f t="shared" si="10"/>
        <v>0</v>
      </c>
      <c r="L125" s="192">
        <f t="shared" si="10"/>
        <v>0</v>
      </c>
    </row>
    <row r="126" spans="1:12" ht="25.5" hidden="1" customHeight="1">
      <c r="A126" s="179">
        <v>2</v>
      </c>
      <c r="B126" s="178">
        <v>6</v>
      </c>
      <c r="C126" s="177">
        <v>4</v>
      </c>
      <c r="D126" s="175">
        <v>1</v>
      </c>
      <c r="E126" s="178"/>
      <c r="F126" s="197"/>
      <c r="G126" s="175" t="s">
        <v>94</v>
      </c>
      <c r="H126" s="164">
        <v>95</v>
      </c>
      <c r="I126" s="182">
        <f t="shared" si="10"/>
        <v>0</v>
      </c>
      <c r="J126" s="188">
        <f t="shared" si="10"/>
        <v>0</v>
      </c>
      <c r="K126" s="187">
        <f t="shared" si="10"/>
        <v>0</v>
      </c>
      <c r="L126" s="182">
        <f t="shared" si="10"/>
        <v>0</v>
      </c>
    </row>
    <row r="127" spans="1:12" ht="25.5" hidden="1" customHeight="1">
      <c r="A127" s="179">
        <v>2</v>
      </c>
      <c r="B127" s="178">
        <v>6</v>
      </c>
      <c r="C127" s="177">
        <v>4</v>
      </c>
      <c r="D127" s="175">
        <v>1</v>
      </c>
      <c r="E127" s="178">
        <v>1</v>
      </c>
      <c r="F127" s="197"/>
      <c r="G127" s="175" t="s">
        <v>94</v>
      </c>
      <c r="H127" s="164">
        <v>96</v>
      </c>
      <c r="I127" s="182">
        <f t="shared" si="10"/>
        <v>0</v>
      </c>
      <c r="J127" s="188">
        <f t="shared" si="10"/>
        <v>0</v>
      </c>
      <c r="K127" s="187">
        <f t="shared" si="10"/>
        <v>0</v>
      </c>
      <c r="L127" s="182">
        <f t="shared" si="10"/>
        <v>0</v>
      </c>
    </row>
    <row r="128" spans="1:12" ht="25.5" hidden="1" customHeight="1">
      <c r="A128" s="179">
        <v>2</v>
      </c>
      <c r="B128" s="178">
        <v>6</v>
      </c>
      <c r="C128" s="177">
        <v>4</v>
      </c>
      <c r="D128" s="175">
        <v>1</v>
      </c>
      <c r="E128" s="178">
        <v>1</v>
      </c>
      <c r="F128" s="197">
        <v>1</v>
      </c>
      <c r="G128" s="175" t="s">
        <v>94</v>
      </c>
      <c r="H128" s="164">
        <v>97</v>
      </c>
      <c r="I128" s="174">
        <v>0</v>
      </c>
      <c r="J128" s="174">
        <v>0</v>
      </c>
      <c r="K128" s="174">
        <v>0</v>
      </c>
      <c r="L128" s="174">
        <v>0</v>
      </c>
    </row>
    <row r="129" spans="1:12" ht="25.5" hidden="1" customHeight="1">
      <c r="A129" s="186">
        <v>2</v>
      </c>
      <c r="B129" s="204">
        <v>6</v>
      </c>
      <c r="C129" s="210">
        <v>5</v>
      </c>
      <c r="D129" s="199"/>
      <c r="E129" s="204"/>
      <c r="F129" s="198"/>
      <c r="G129" s="199" t="s">
        <v>95</v>
      </c>
      <c r="H129" s="164">
        <v>98</v>
      </c>
      <c r="I129" s="202">
        <f t="shared" ref="I129:L131" si="11">I130</f>
        <v>0</v>
      </c>
      <c r="J129" s="223">
        <f t="shared" si="11"/>
        <v>0</v>
      </c>
      <c r="K129" s="200">
        <f t="shared" si="11"/>
        <v>0</v>
      </c>
      <c r="L129" s="202">
        <f t="shared" si="11"/>
        <v>0</v>
      </c>
    </row>
    <row r="130" spans="1:12" ht="25.5" hidden="1" customHeight="1">
      <c r="A130" s="179">
        <v>2</v>
      </c>
      <c r="B130" s="178">
        <v>6</v>
      </c>
      <c r="C130" s="177">
        <v>5</v>
      </c>
      <c r="D130" s="175">
        <v>1</v>
      </c>
      <c r="E130" s="178"/>
      <c r="F130" s="197"/>
      <c r="G130" s="199" t="s">
        <v>95</v>
      </c>
      <c r="H130" s="164">
        <v>99</v>
      </c>
      <c r="I130" s="182">
        <f t="shared" si="11"/>
        <v>0</v>
      </c>
      <c r="J130" s="188">
        <f t="shared" si="11"/>
        <v>0</v>
      </c>
      <c r="K130" s="187">
        <f t="shared" si="11"/>
        <v>0</v>
      </c>
      <c r="L130" s="182">
        <f t="shared" si="11"/>
        <v>0</v>
      </c>
    </row>
    <row r="131" spans="1:12" ht="25.5" hidden="1" customHeight="1">
      <c r="A131" s="179">
        <v>2</v>
      </c>
      <c r="B131" s="178">
        <v>6</v>
      </c>
      <c r="C131" s="177">
        <v>5</v>
      </c>
      <c r="D131" s="175">
        <v>1</v>
      </c>
      <c r="E131" s="178">
        <v>1</v>
      </c>
      <c r="F131" s="197"/>
      <c r="G131" s="199" t="s">
        <v>95</v>
      </c>
      <c r="H131" s="164">
        <v>100</v>
      </c>
      <c r="I131" s="182">
        <f t="shared" si="11"/>
        <v>0</v>
      </c>
      <c r="J131" s="188">
        <f t="shared" si="11"/>
        <v>0</v>
      </c>
      <c r="K131" s="187">
        <f t="shared" si="11"/>
        <v>0</v>
      </c>
      <c r="L131" s="182">
        <f t="shared" si="11"/>
        <v>0</v>
      </c>
    </row>
    <row r="132" spans="1:12" ht="25.5" hidden="1" customHeight="1">
      <c r="A132" s="178">
        <v>2</v>
      </c>
      <c r="B132" s="177">
        <v>6</v>
      </c>
      <c r="C132" s="178">
        <v>5</v>
      </c>
      <c r="D132" s="178">
        <v>1</v>
      </c>
      <c r="E132" s="175">
        <v>1</v>
      </c>
      <c r="F132" s="197">
        <v>1</v>
      </c>
      <c r="G132" s="178" t="s">
        <v>96</v>
      </c>
      <c r="H132" s="164">
        <v>101</v>
      </c>
      <c r="I132" s="174">
        <v>0</v>
      </c>
      <c r="J132" s="174">
        <v>0</v>
      </c>
      <c r="K132" s="174">
        <v>0</v>
      </c>
      <c r="L132" s="174">
        <v>0</v>
      </c>
    </row>
    <row r="133" spans="1:12" ht="26.25" hidden="1" customHeight="1">
      <c r="A133" s="179">
        <v>2</v>
      </c>
      <c r="B133" s="177">
        <v>6</v>
      </c>
      <c r="C133" s="178">
        <v>6</v>
      </c>
      <c r="D133" s="177"/>
      <c r="E133" s="175"/>
      <c r="F133" s="176"/>
      <c r="G133" s="246" t="s">
        <v>97</v>
      </c>
      <c r="H133" s="164">
        <v>102</v>
      </c>
      <c r="I133" s="187">
        <f t="shared" ref="I133:L135" si="12">I134</f>
        <v>0</v>
      </c>
      <c r="J133" s="182">
        <f t="shared" si="12"/>
        <v>0</v>
      </c>
      <c r="K133" s="182">
        <f t="shared" si="12"/>
        <v>0</v>
      </c>
      <c r="L133" s="182">
        <f t="shared" si="12"/>
        <v>0</v>
      </c>
    </row>
    <row r="134" spans="1:12" ht="26.25" hidden="1" customHeight="1">
      <c r="A134" s="179">
        <v>2</v>
      </c>
      <c r="B134" s="177">
        <v>6</v>
      </c>
      <c r="C134" s="178">
        <v>6</v>
      </c>
      <c r="D134" s="177">
        <v>1</v>
      </c>
      <c r="E134" s="175"/>
      <c r="F134" s="176"/>
      <c r="G134" s="246" t="s">
        <v>97</v>
      </c>
      <c r="H134" s="167">
        <v>103</v>
      </c>
      <c r="I134" s="182">
        <f t="shared" si="12"/>
        <v>0</v>
      </c>
      <c r="J134" s="182">
        <f t="shared" si="12"/>
        <v>0</v>
      </c>
      <c r="K134" s="182">
        <f t="shared" si="12"/>
        <v>0</v>
      </c>
      <c r="L134" s="182">
        <f t="shared" si="12"/>
        <v>0</v>
      </c>
    </row>
    <row r="135" spans="1:12" ht="26.25" hidden="1" customHeight="1">
      <c r="A135" s="179">
        <v>2</v>
      </c>
      <c r="B135" s="177">
        <v>6</v>
      </c>
      <c r="C135" s="178">
        <v>6</v>
      </c>
      <c r="D135" s="177">
        <v>1</v>
      </c>
      <c r="E135" s="175">
        <v>1</v>
      </c>
      <c r="F135" s="176"/>
      <c r="G135" s="246" t="s">
        <v>97</v>
      </c>
      <c r="H135" s="167">
        <v>104</v>
      </c>
      <c r="I135" s="182">
        <f t="shared" si="12"/>
        <v>0</v>
      </c>
      <c r="J135" s="182">
        <f t="shared" si="12"/>
        <v>0</v>
      </c>
      <c r="K135" s="182">
        <f t="shared" si="12"/>
        <v>0</v>
      </c>
      <c r="L135" s="182">
        <f t="shared" si="12"/>
        <v>0</v>
      </c>
    </row>
    <row r="136" spans="1:12" ht="26.25" hidden="1" customHeight="1">
      <c r="A136" s="179">
        <v>2</v>
      </c>
      <c r="B136" s="177">
        <v>6</v>
      </c>
      <c r="C136" s="178">
        <v>6</v>
      </c>
      <c r="D136" s="177">
        <v>1</v>
      </c>
      <c r="E136" s="175">
        <v>1</v>
      </c>
      <c r="F136" s="176">
        <v>1</v>
      </c>
      <c r="G136" s="232" t="s">
        <v>97</v>
      </c>
      <c r="H136" s="167">
        <v>105</v>
      </c>
      <c r="I136" s="174">
        <v>0</v>
      </c>
      <c r="J136" s="245">
        <v>0</v>
      </c>
      <c r="K136" s="174">
        <v>0</v>
      </c>
      <c r="L136" s="174">
        <v>0</v>
      </c>
    </row>
    <row r="137" spans="1:12">
      <c r="A137" s="239">
        <v>2</v>
      </c>
      <c r="B137" s="216">
        <v>7</v>
      </c>
      <c r="C137" s="216"/>
      <c r="D137" s="215"/>
      <c r="E137" s="215"/>
      <c r="F137" s="214"/>
      <c r="G137" s="213" t="s">
        <v>98</v>
      </c>
      <c r="H137" s="167">
        <v>106</v>
      </c>
      <c r="I137" s="187">
        <f>SUM(I138+I143+I151)</f>
        <v>8700</v>
      </c>
      <c r="J137" s="188">
        <f>SUM(J138+J143+J151)</f>
        <v>4500</v>
      </c>
      <c r="K137" s="187">
        <f>SUM(K138+K143+K151)</f>
        <v>2552.15</v>
      </c>
      <c r="L137" s="182">
        <f>SUM(L138+L143+L151)</f>
        <v>2552.15</v>
      </c>
    </row>
    <row r="138" spans="1:12" hidden="1">
      <c r="A138" s="179">
        <v>2</v>
      </c>
      <c r="B138" s="178">
        <v>7</v>
      </c>
      <c r="C138" s="178">
        <v>1</v>
      </c>
      <c r="D138" s="177"/>
      <c r="E138" s="177"/>
      <c r="F138" s="176"/>
      <c r="G138" s="175" t="s">
        <v>99</v>
      </c>
      <c r="H138" s="167">
        <v>107</v>
      </c>
      <c r="I138" s="187">
        <f t="shared" ref="I138:L139" si="13">I139</f>
        <v>0</v>
      </c>
      <c r="J138" s="188">
        <f t="shared" si="13"/>
        <v>0</v>
      </c>
      <c r="K138" s="187">
        <f t="shared" si="13"/>
        <v>0</v>
      </c>
      <c r="L138" s="182">
        <f t="shared" si="13"/>
        <v>0</v>
      </c>
    </row>
    <row r="139" spans="1:12" hidden="1">
      <c r="A139" s="179">
        <v>2</v>
      </c>
      <c r="B139" s="178">
        <v>7</v>
      </c>
      <c r="C139" s="178">
        <v>1</v>
      </c>
      <c r="D139" s="177">
        <v>1</v>
      </c>
      <c r="E139" s="177"/>
      <c r="F139" s="176"/>
      <c r="G139" s="175" t="s">
        <v>99</v>
      </c>
      <c r="H139" s="167">
        <v>108</v>
      </c>
      <c r="I139" s="187">
        <f t="shared" si="13"/>
        <v>0</v>
      </c>
      <c r="J139" s="188">
        <f t="shared" si="13"/>
        <v>0</v>
      </c>
      <c r="K139" s="187">
        <f t="shared" si="13"/>
        <v>0</v>
      </c>
      <c r="L139" s="182">
        <f t="shared" si="13"/>
        <v>0</v>
      </c>
    </row>
    <row r="140" spans="1:12" hidden="1">
      <c r="A140" s="179">
        <v>2</v>
      </c>
      <c r="B140" s="178">
        <v>7</v>
      </c>
      <c r="C140" s="178">
        <v>1</v>
      </c>
      <c r="D140" s="177">
        <v>1</v>
      </c>
      <c r="E140" s="177">
        <v>1</v>
      </c>
      <c r="F140" s="176"/>
      <c r="G140" s="175" t="s">
        <v>99</v>
      </c>
      <c r="H140" s="167">
        <v>109</v>
      </c>
      <c r="I140" s="187">
        <f>SUM(I141:I142)</f>
        <v>0</v>
      </c>
      <c r="J140" s="188">
        <f>SUM(J141:J142)</f>
        <v>0</v>
      </c>
      <c r="K140" s="187">
        <f>SUM(K141:K142)</f>
        <v>0</v>
      </c>
      <c r="L140" s="182">
        <f>SUM(L141:L142)</f>
        <v>0</v>
      </c>
    </row>
    <row r="141" spans="1:12" hidden="1">
      <c r="A141" s="196">
        <v>2</v>
      </c>
      <c r="B141" s="195">
        <v>7</v>
      </c>
      <c r="C141" s="196">
        <v>1</v>
      </c>
      <c r="D141" s="178">
        <v>1</v>
      </c>
      <c r="E141" s="194">
        <v>1</v>
      </c>
      <c r="F141" s="193">
        <v>1</v>
      </c>
      <c r="G141" s="220" t="s">
        <v>100</v>
      </c>
      <c r="H141" s="167">
        <v>110</v>
      </c>
      <c r="I141" s="242">
        <v>0</v>
      </c>
      <c r="J141" s="242">
        <v>0</v>
      </c>
      <c r="K141" s="242">
        <v>0</v>
      </c>
      <c r="L141" s="242">
        <v>0</v>
      </c>
    </row>
    <row r="142" spans="1:12" hidden="1">
      <c r="A142" s="178">
        <v>2</v>
      </c>
      <c r="B142" s="178">
        <v>7</v>
      </c>
      <c r="C142" s="179">
        <v>1</v>
      </c>
      <c r="D142" s="178">
        <v>1</v>
      </c>
      <c r="E142" s="177">
        <v>1</v>
      </c>
      <c r="F142" s="176">
        <v>2</v>
      </c>
      <c r="G142" s="175" t="s">
        <v>101</v>
      </c>
      <c r="H142" s="167">
        <v>111</v>
      </c>
      <c r="I142" s="211">
        <v>0</v>
      </c>
      <c r="J142" s="211">
        <v>0</v>
      </c>
      <c r="K142" s="211">
        <v>0</v>
      </c>
      <c r="L142" s="211">
        <v>0</v>
      </c>
    </row>
    <row r="143" spans="1:12" ht="25.5" customHeight="1">
      <c r="A143" s="186">
        <v>2</v>
      </c>
      <c r="B143" s="185">
        <v>7</v>
      </c>
      <c r="C143" s="186">
        <v>2</v>
      </c>
      <c r="D143" s="185"/>
      <c r="E143" s="184"/>
      <c r="F143" s="183"/>
      <c r="G143" s="189" t="s">
        <v>102</v>
      </c>
      <c r="H143" s="167">
        <v>112</v>
      </c>
      <c r="I143" s="227">
        <f t="shared" ref="I143:L144" si="14">I144</f>
        <v>8700</v>
      </c>
      <c r="J143" s="228">
        <f t="shared" si="14"/>
        <v>4500</v>
      </c>
      <c r="K143" s="227">
        <f t="shared" si="14"/>
        <v>2552.15</v>
      </c>
      <c r="L143" s="226">
        <f t="shared" si="14"/>
        <v>2552.15</v>
      </c>
    </row>
    <row r="144" spans="1:12" ht="25.5" customHeight="1">
      <c r="A144" s="179">
        <v>2</v>
      </c>
      <c r="B144" s="178">
        <v>7</v>
      </c>
      <c r="C144" s="179">
        <v>2</v>
      </c>
      <c r="D144" s="178">
        <v>1</v>
      </c>
      <c r="E144" s="177"/>
      <c r="F144" s="176"/>
      <c r="G144" s="175" t="s">
        <v>103</v>
      </c>
      <c r="H144" s="167">
        <v>113</v>
      </c>
      <c r="I144" s="187">
        <f t="shared" si="14"/>
        <v>8700</v>
      </c>
      <c r="J144" s="188">
        <f t="shared" si="14"/>
        <v>4500</v>
      </c>
      <c r="K144" s="187">
        <f t="shared" si="14"/>
        <v>2552.15</v>
      </c>
      <c r="L144" s="182">
        <f t="shared" si="14"/>
        <v>2552.15</v>
      </c>
    </row>
    <row r="145" spans="1:12" ht="25.5" customHeight="1">
      <c r="A145" s="179">
        <v>2</v>
      </c>
      <c r="B145" s="178">
        <v>7</v>
      </c>
      <c r="C145" s="179">
        <v>2</v>
      </c>
      <c r="D145" s="178">
        <v>1</v>
      </c>
      <c r="E145" s="177">
        <v>1</v>
      </c>
      <c r="F145" s="176"/>
      <c r="G145" s="175" t="s">
        <v>103</v>
      </c>
      <c r="H145" s="167">
        <v>114</v>
      </c>
      <c r="I145" s="187">
        <f>SUM(I146:I147)</f>
        <v>8700</v>
      </c>
      <c r="J145" s="188">
        <f>SUM(J146:J147)</f>
        <v>4500</v>
      </c>
      <c r="K145" s="187">
        <f>SUM(K146:K147)</f>
        <v>2552.15</v>
      </c>
      <c r="L145" s="182">
        <f>SUM(L146:L147)</f>
        <v>2552.15</v>
      </c>
    </row>
    <row r="146" spans="1:12">
      <c r="A146" s="179">
        <v>2</v>
      </c>
      <c r="B146" s="178">
        <v>7</v>
      </c>
      <c r="C146" s="179">
        <v>2</v>
      </c>
      <c r="D146" s="178">
        <v>1</v>
      </c>
      <c r="E146" s="177">
        <v>1</v>
      </c>
      <c r="F146" s="176">
        <v>1</v>
      </c>
      <c r="G146" s="175" t="s">
        <v>104</v>
      </c>
      <c r="H146" s="167">
        <v>115</v>
      </c>
      <c r="I146" s="211">
        <v>8700</v>
      </c>
      <c r="J146" s="211">
        <v>4500</v>
      </c>
      <c r="K146" s="211">
        <v>2552.15</v>
      </c>
      <c r="L146" s="211">
        <v>2552.15</v>
      </c>
    </row>
    <row r="147" spans="1:12" hidden="1">
      <c r="A147" s="179">
        <v>2</v>
      </c>
      <c r="B147" s="178">
        <v>7</v>
      </c>
      <c r="C147" s="179">
        <v>2</v>
      </c>
      <c r="D147" s="178">
        <v>1</v>
      </c>
      <c r="E147" s="177">
        <v>1</v>
      </c>
      <c r="F147" s="176">
        <v>2</v>
      </c>
      <c r="G147" s="175" t="s">
        <v>105</v>
      </c>
      <c r="H147" s="167">
        <v>116</v>
      </c>
      <c r="I147" s="211">
        <v>0</v>
      </c>
      <c r="J147" s="211">
        <v>0</v>
      </c>
      <c r="K147" s="211">
        <v>0</v>
      </c>
      <c r="L147" s="211">
        <v>0</v>
      </c>
    </row>
    <row r="148" spans="1:12" hidden="1">
      <c r="A148" s="179">
        <v>2</v>
      </c>
      <c r="B148" s="178">
        <v>7</v>
      </c>
      <c r="C148" s="179">
        <v>2</v>
      </c>
      <c r="D148" s="178">
        <v>2</v>
      </c>
      <c r="E148" s="177"/>
      <c r="F148" s="176"/>
      <c r="G148" s="175" t="s">
        <v>106</v>
      </c>
      <c r="H148" s="167">
        <v>117</v>
      </c>
      <c r="I148" s="187">
        <f>I149</f>
        <v>0</v>
      </c>
      <c r="J148" s="187">
        <f>J149</f>
        <v>0</v>
      </c>
      <c r="K148" s="187">
        <f>K149</f>
        <v>0</v>
      </c>
      <c r="L148" s="187">
        <f>L149</f>
        <v>0</v>
      </c>
    </row>
    <row r="149" spans="1:12" hidden="1">
      <c r="A149" s="179">
        <v>2</v>
      </c>
      <c r="B149" s="178">
        <v>7</v>
      </c>
      <c r="C149" s="179">
        <v>2</v>
      </c>
      <c r="D149" s="178">
        <v>2</v>
      </c>
      <c r="E149" s="177">
        <v>1</v>
      </c>
      <c r="F149" s="176"/>
      <c r="G149" s="175" t="s">
        <v>106</v>
      </c>
      <c r="H149" s="167">
        <v>118</v>
      </c>
      <c r="I149" s="187">
        <f>SUM(I150)</f>
        <v>0</v>
      </c>
      <c r="J149" s="187">
        <f>SUM(J150)</f>
        <v>0</v>
      </c>
      <c r="K149" s="187">
        <f>SUM(K150)</f>
        <v>0</v>
      </c>
      <c r="L149" s="187">
        <f>SUM(L150)</f>
        <v>0</v>
      </c>
    </row>
    <row r="150" spans="1:12" hidden="1">
      <c r="A150" s="179">
        <v>2</v>
      </c>
      <c r="B150" s="178">
        <v>7</v>
      </c>
      <c r="C150" s="179">
        <v>2</v>
      </c>
      <c r="D150" s="178">
        <v>2</v>
      </c>
      <c r="E150" s="177">
        <v>1</v>
      </c>
      <c r="F150" s="176">
        <v>1</v>
      </c>
      <c r="G150" s="175" t="s">
        <v>106</v>
      </c>
      <c r="H150" s="167">
        <v>119</v>
      </c>
      <c r="I150" s="211">
        <v>0</v>
      </c>
      <c r="J150" s="211">
        <v>0</v>
      </c>
      <c r="K150" s="211">
        <v>0</v>
      </c>
      <c r="L150" s="211">
        <v>0</v>
      </c>
    </row>
    <row r="151" spans="1:12" hidden="1">
      <c r="A151" s="179">
        <v>2</v>
      </c>
      <c r="B151" s="178">
        <v>7</v>
      </c>
      <c r="C151" s="179">
        <v>3</v>
      </c>
      <c r="D151" s="178"/>
      <c r="E151" s="177"/>
      <c r="F151" s="176"/>
      <c r="G151" s="175" t="s">
        <v>107</v>
      </c>
      <c r="H151" s="167">
        <v>120</v>
      </c>
      <c r="I151" s="187">
        <f t="shared" ref="I151:L152" si="15">I152</f>
        <v>0</v>
      </c>
      <c r="J151" s="188">
        <f t="shared" si="15"/>
        <v>0</v>
      </c>
      <c r="K151" s="187">
        <f t="shared" si="15"/>
        <v>0</v>
      </c>
      <c r="L151" s="182">
        <f t="shared" si="15"/>
        <v>0</v>
      </c>
    </row>
    <row r="152" spans="1:12" hidden="1">
      <c r="A152" s="186">
        <v>2</v>
      </c>
      <c r="B152" s="204">
        <v>7</v>
      </c>
      <c r="C152" s="212">
        <v>3</v>
      </c>
      <c r="D152" s="204">
        <v>1</v>
      </c>
      <c r="E152" s="210"/>
      <c r="F152" s="203"/>
      <c r="G152" s="199" t="s">
        <v>107</v>
      </c>
      <c r="H152" s="167">
        <v>121</v>
      </c>
      <c r="I152" s="200">
        <f t="shared" si="15"/>
        <v>0</v>
      </c>
      <c r="J152" s="223">
        <f t="shared" si="15"/>
        <v>0</v>
      </c>
      <c r="K152" s="200">
        <f t="shared" si="15"/>
        <v>0</v>
      </c>
      <c r="L152" s="202">
        <f t="shared" si="15"/>
        <v>0</v>
      </c>
    </row>
    <row r="153" spans="1:12" hidden="1">
      <c r="A153" s="179">
        <v>2</v>
      </c>
      <c r="B153" s="178">
        <v>7</v>
      </c>
      <c r="C153" s="179">
        <v>3</v>
      </c>
      <c r="D153" s="178">
        <v>1</v>
      </c>
      <c r="E153" s="177">
        <v>1</v>
      </c>
      <c r="F153" s="176"/>
      <c r="G153" s="175" t="s">
        <v>107</v>
      </c>
      <c r="H153" s="167">
        <v>122</v>
      </c>
      <c r="I153" s="187">
        <f>SUM(I154:I155)</f>
        <v>0</v>
      </c>
      <c r="J153" s="188">
        <f>SUM(J154:J155)</f>
        <v>0</v>
      </c>
      <c r="K153" s="187">
        <f>SUM(K154:K155)</f>
        <v>0</v>
      </c>
      <c r="L153" s="182">
        <f>SUM(L154:L155)</f>
        <v>0</v>
      </c>
    </row>
    <row r="154" spans="1:12" hidden="1">
      <c r="A154" s="196">
        <v>2</v>
      </c>
      <c r="B154" s="195">
        <v>7</v>
      </c>
      <c r="C154" s="196">
        <v>3</v>
      </c>
      <c r="D154" s="195">
        <v>1</v>
      </c>
      <c r="E154" s="194">
        <v>1</v>
      </c>
      <c r="F154" s="193">
        <v>1</v>
      </c>
      <c r="G154" s="220" t="s">
        <v>108</v>
      </c>
      <c r="H154" s="167">
        <v>123</v>
      </c>
      <c r="I154" s="242">
        <v>0</v>
      </c>
      <c r="J154" s="242">
        <v>0</v>
      </c>
      <c r="K154" s="242">
        <v>0</v>
      </c>
      <c r="L154" s="242">
        <v>0</v>
      </c>
    </row>
    <row r="155" spans="1:12" hidden="1">
      <c r="A155" s="179">
        <v>2</v>
      </c>
      <c r="B155" s="178">
        <v>7</v>
      </c>
      <c r="C155" s="179">
        <v>3</v>
      </c>
      <c r="D155" s="178">
        <v>1</v>
      </c>
      <c r="E155" s="177">
        <v>1</v>
      </c>
      <c r="F155" s="176">
        <v>2</v>
      </c>
      <c r="G155" s="175" t="s">
        <v>109</v>
      </c>
      <c r="H155" s="167">
        <v>124</v>
      </c>
      <c r="I155" s="211">
        <v>0</v>
      </c>
      <c r="J155" s="174">
        <v>0</v>
      </c>
      <c r="K155" s="174">
        <v>0</v>
      </c>
      <c r="L155" s="174">
        <v>0</v>
      </c>
    </row>
    <row r="156" spans="1:12" hidden="1">
      <c r="A156" s="239">
        <v>2</v>
      </c>
      <c r="B156" s="239">
        <v>8</v>
      </c>
      <c r="C156" s="216"/>
      <c r="D156" s="238"/>
      <c r="E156" s="237"/>
      <c r="F156" s="236"/>
      <c r="G156" s="244" t="s">
        <v>110</v>
      </c>
      <c r="H156" s="167">
        <v>125</v>
      </c>
      <c r="I156" s="190">
        <f>I157</f>
        <v>0</v>
      </c>
      <c r="J156" s="191">
        <f>J157</f>
        <v>0</v>
      </c>
      <c r="K156" s="190">
        <f>K157</f>
        <v>0</v>
      </c>
      <c r="L156" s="192">
        <f>L157</f>
        <v>0</v>
      </c>
    </row>
    <row r="157" spans="1:12" hidden="1">
      <c r="A157" s="186">
        <v>2</v>
      </c>
      <c r="B157" s="186">
        <v>8</v>
      </c>
      <c r="C157" s="186">
        <v>1</v>
      </c>
      <c r="D157" s="185"/>
      <c r="E157" s="184"/>
      <c r="F157" s="183"/>
      <c r="G157" s="220" t="s">
        <v>110</v>
      </c>
      <c r="H157" s="167">
        <v>126</v>
      </c>
      <c r="I157" s="190">
        <f>I158+I163</f>
        <v>0</v>
      </c>
      <c r="J157" s="191">
        <f>J158+J163</f>
        <v>0</v>
      </c>
      <c r="K157" s="190">
        <f>K158+K163</f>
        <v>0</v>
      </c>
      <c r="L157" s="192">
        <f>L158+L163</f>
        <v>0</v>
      </c>
    </row>
    <row r="158" spans="1:12" hidden="1">
      <c r="A158" s="179">
        <v>2</v>
      </c>
      <c r="B158" s="178">
        <v>8</v>
      </c>
      <c r="C158" s="175">
        <v>1</v>
      </c>
      <c r="D158" s="178">
        <v>1</v>
      </c>
      <c r="E158" s="177"/>
      <c r="F158" s="176"/>
      <c r="G158" s="175" t="s">
        <v>111</v>
      </c>
      <c r="H158" s="167">
        <v>127</v>
      </c>
      <c r="I158" s="187">
        <f>I159</f>
        <v>0</v>
      </c>
      <c r="J158" s="188">
        <f>J159</f>
        <v>0</v>
      </c>
      <c r="K158" s="187">
        <f>K159</f>
        <v>0</v>
      </c>
      <c r="L158" s="182">
        <f>L159</f>
        <v>0</v>
      </c>
    </row>
    <row r="159" spans="1:12" hidden="1">
      <c r="A159" s="179">
        <v>2</v>
      </c>
      <c r="B159" s="178">
        <v>8</v>
      </c>
      <c r="C159" s="220">
        <v>1</v>
      </c>
      <c r="D159" s="195">
        <v>1</v>
      </c>
      <c r="E159" s="194">
        <v>1</v>
      </c>
      <c r="F159" s="193"/>
      <c r="G159" s="175" t="s">
        <v>111</v>
      </c>
      <c r="H159" s="167">
        <v>128</v>
      </c>
      <c r="I159" s="190">
        <f>SUM(I160:I162)</f>
        <v>0</v>
      </c>
      <c r="J159" s="190">
        <f>SUM(J160:J162)</f>
        <v>0</v>
      </c>
      <c r="K159" s="190">
        <f>SUM(K160:K162)</f>
        <v>0</v>
      </c>
      <c r="L159" s="190">
        <f>SUM(L160:L162)</f>
        <v>0</v>
      </c>
    </row>
    <row r="160" spans="1:12" hidden="1">
      <c r="A160" s="178">
        <v>2</v>
      </c>
      <c r="B160" s="195">
        <v>8</v>
      </c>
      <c r="C160" s="175">
        <v>1</v>
      </c>
      <c r="D160" s="178">
        <v>1</v>
      </c>
      <c r="E160" s="177">
        <v>1</v>
      </c>
      <c r="F160" s="176">
        <v>1</v>
      </c>
      <c r="G160" s="175" t="s">
        <v>112</v>
      </c>
      <c r="H160" s="167">
        <v>129</v>
      </c>
      <c r="I160" s="211">
        <v>0</v>
      </c>
      <c r="J160" s="211">
        <v>0</v>
      </c>
      <c r="K160" s="211">
        <v>0</v>
      </c>
      <c r="L160" s="211">
        <v>0</v>
      </c>
    </row>
    <row r="161" spans="1:15" ht="25.5" hidden="1" customHeight="1">
      <c r="A161" s="186">
        <v>2</v>
      </c>
      <c r="B161" s="204">
        <v>8</v>
      </c>
      <c r="C161" s="199">
        <v>1</v>
      </c>
      <c r="D161" s="204">
        <v>1</v>
      </c>
      <c r="E161" s="210">
        <v>1</v>
      </c>
      <c r="F161" s="203">
        <v>2</v>
      </c>
      <c r="G161" s="199" t="s">
        <v>113</v>
      </c>
      <c r="H161" s="167">
        <v>130</v>
      </c>
      <c r="I161" s="221">
        <v>0</v>
      </c>
      <c r="J161" s="221">
        <v>0</v>
      </c>
      <c r="K161" s="221">
        <v>0</v>
      </c>
      <c r="L161" s="221">
        <v>0</v>
      </c>
    </row>
    <row r="162" spans="1:15" hidden="1">
      <c r="A162" s="186">
        <v>2</v>
      </c>
      <c r="B162" s="204">
        <v>8</v>
      </c>
      <c r="C162" s="199">
        <v>1</v>
      </c>
      <c r="D162" s="204">
        <v>1</v>
      </c>
      <c r="E162" s="210">
        <v>1</v>
      </c>
      <c r="F162" s="203">
        <v>3</v>
      </c>
      <c r="G162" s="199" t="s">
        <v>114</v>
      </c>
      <c r="H162" s="167">
        <v>131</v>
      </c>
      <c r="I162" s="221">
        <v>0</v>
      </c>
      <c r="J162" s="243">
        <v>0</v>
      </c>
      <c r="K162" s="221">
        <v>0</v>
      </c>
      <c r="L162" s="205">
        <v>0</v>
      </c>
    </row>
    <row r="163" spans="1:15" hidden="1">
      <c r="A163" s="179">
        <v>2</v>
      </c>
      <c r="B163" s="178">
        <v>8</v>
      </c>
      <c r="C163" s="175">
        <v>1</v>
      </c>
      <c r="D163" s="178">
        <v>2</v>
      </c>
      <c r="E163" s="177"/>
      <c r="F163" s="176"/>
      <c r="G163" s="175" t="s">
        <v>115</v>
      </c>
      <c r="H163" s="167">
        <v>132</v>
      </c>
      <c r="I163" s="187">
        <f t="shared" ref="I163:L164" si="16">I164</f>
        <v>0</v>
      </c>
      <c r="J163" s="188">
        <f t="shared" si="16"/>
        <v>0</v>
      </c>
      <c r="K163" s="187">
        <f t="shared" si="16"/>
        <v>0</v>
      </c>
      <c r="L163" s="182">
        <f t="shared" si="16"/>
        <v>0</v>
      </c>
    </row>
    <row r="164" spans="1:15" hidden="1">
      <c r="A164" s="179">
        <v>2</v>
      </c>
      <c r="B164" s="178">
        <v>8</v>
      </c>
      <c r="C164" s="175">
        <v>1</v>
      </c>
      <c r="D164" s="178">
        <v>2</v>
      </c>
      <c r="E164" s="177">
        <v>1</v>
      </c>
      <c r="F164" s="176"/>
      <c r="G164" s="175" t="s">
        <v>115</v>
      </c>
      <c r="H164" s="167">
        <v>133</v>
      </c>
      <c r="I164" s="187">
        <f t="shared" si="16"/>
        <v>0</v>
      </c>
      <c r="J164" s="188">
        <f t="shared" si="16"/>
        <v>0</v>
      </c>
      <c r="K164" s="187">
        <f t="shared" si="16"/>
        <v>0</v>
      </c>
      <c r="L164" s="182">
        <f t="shared" si="16"/>
        <v>0</v>
      </c>
    </row>
    <row r="165" spans="1:15" hidden="1">
      <c r="A165" s="186">
        <v>2</v>
      </c>
      <c r="B165" s="185">
        <v>8</v>
      </c>
      <c r="C165" s="189">
        <v>1</v>
      </c>
      <c r="D165" s="185">
        <v>2</v>
      </c>
      <c r="E165" s="184">
        <v>1</v>
      </c>
      <c r="F165" s="183">
        <v>1</v>
      </c>
      <c r="G165" s="175" t="s">
        <v>115</v>
      </c>
      <c r="H165" s="167">
        <v>134</v>
      </c>
      <c r="I165" s="180">
        <v>0</v>
      </c>
      <c r="J165" s="174">
        <v>0</v>
      </c>
      <c r="K165" s="174">
        <v>0</v>
      </c>
      <c r="L165" s="174">
        <v>0</v>
      </c>
    </row>
    <row r="166" spans="1:15" ht="38.25" hidden="1" customHeight="1">
      <c r="A166" s="239">
        <v>2</v>
      </c>
      <c r="B166" s="216">
        <v>9</v>
      </c>
      <c r="C166" s="213"/>
      <c r="D166" s="216"/>
      <c r="E166" s="215"/>
      <c r="F166" s="214"/>
      <c r="G166" s="213" t="s">
        <v>116</v>
      </c>
      <c r="H166" s="167">
        <v>135</v>
      </c>
      <c r="I166" s="187">
        <f>I167+I171</f>
        <v>0</v>
      </c>
      <c r="J166" s="188">
        <f>J167+J171</f>
        <v>0</v>
      </c>
      <c r="K166" s="187">
        <f>K167+K171</f>
        <v>0</v>
      </c>
      <c r="L166" s="182">
        <f>L167+L171</f>
        <v>0</v>
      </c>
    </row>
    <row r="167" spans="1:15" ht="38.25" hidden="1" customHeight="1">
      <c r="A167" s="179">
        <v>2</v>
      </c>
      <c r="B167" s="178">
        <v>9</v>
      </c>
      <c r="C167" s="175">
        <v>1</v>
      </c>
      <c r="D167" s="178"/>
      <c r="E167" s="177"/>
      <c r="F167" s="176"/>
      <c r="G167" s="175" t="s">
        <v>117</v>
      </c>
      <c r="H167" s="167">
        <v>136</v>
      </c>
      <c r="I167" s="187">
        <f t="shared" ref="I167:L169" si="17">I168</f>
        <v>0</v>
      </c>
      <c r="J167" s="188">
        <f t="shared" si="17"/>
        <v>0</v>
      </c>
      <c r="K167" s="187">
        <f t="shared" si="17"/>
        <v>0</v>
      </c>
      <c r="L167" s="182">
        <f t="shared" si="17"/>
        <v>0</v>
      </c>
      <c r="M167" s="189"/>
      <c r="N167" s="189"/>
      <c r="O167" s="189"/>
    </row>
    <row r="168" spans="1:15" ht="38.25" hidden="1" customHeight="1">
      <c r="A168" s="196">
        <v>2</v>
      </c>
      <c r="B168" s="195">
        <v>9</v>
      </c>
      <c r="C168" s="220">
        <v>1</v>
      </c>
      <c r="D168" s="195">
        <v>1</v>
      </c>
      <c r="E168" s="194"/>
      <c r="F168" s="193"/>
      <c r="G168" s="175" t="s">
        <v>117</v>
      </c>
      <c r="H168" s="167">
        <v>137</v>
      </c>
      <c r="I168" s="190">
        <f t="shared" si="17"/>
        <v>0</v>
      </c>
      <c r="J168" s="191">
        <f t="shared" si="17"/>
        <v>0</v>
      </c>
      <c r="K168" s="190">
        <f t="shared" si="17"/>
        <v>0</v>
      </c>
      <c r="L168" s="192">
        <f t="shared" si="17"/>
        <v>0</v>
      </c>
    </row>
    <row r="169" spans="1:15" ht="38.25" hidden="1" customHeight="1">
      <c r="A169" s="179">
        <v>2</v>
      </c>
      <c r="B169" s="178">
        <v>9</v>
      </c>
      <c r="C169" s="179">
        <v>1</v>
      </c>
      <c r="D169" s="178">
        <v>1</v>
      </c>
      <c r="E169" s="177">
        <v>1</v>
      </c>
      <c r="F169" s="176"/>
      <c r="G169" s="175" t="s">
        <v>117</v>
      </c>
      <c r="H169" s="167">
        <v>138</v>
      </c>
      <c r="I169" s="187">
        <f t="shared" si="17"/>
        <v>0</v>
      </c>
      <c r="J169" s="188">
        <f t="shared" si="17"/>
        <v>0</v>
      </c>
      <c r="K169" s="187">
        <f t="shared" si="17"/>
        <v>0</v>
      </c>
      <c r="L169" s="182">
        <f t="shared" si="17"/>
        <v>0</v>
      </c>
    </row>
    <row r="170" spans="1:15" ht="38.25" hidden="1" customHeight="1">
      <c r="A170" s="196">
        <v>2</v>
      </c>
      <c r="B170" s="195">
        <v>9</v>
      </c>
      <c r="C170" s="195">
        <v>1</v>
      </c>
      <c r="D170" s="195">
        <v>1</v>
      </c>
      <c r="E170" s="194">
        <v>1</v>
      </c>
      <c r="F170" s="193">
        <v>1</v>
      </c>
      <c r="G170" s="175" t="s">
        <v>117</v>
      </c>
      <c r="H170" s="167">
        <v>139</v>
      </c>
      <c r="I170" s="242">
        <v>0</v>
      </c>
      <c r="J170" s="242">
        <v>0</v>
      </c>
      <c r="K170" s="242">
        <v>0</v>
      </c>
      <c r="L170" s="242">
        <v>0</v>
      </c>
    </row>
    <row r="171" spans="1:15" ht="38.25" hidden="1" customHeight="1">
      <c r="A171" s="179">
        <v>2</v>
      </c>
      <c r="B171" s="178">
        <v>9</v>
      </c>
      <c r="C171" s="178">
        <v>2</v>
      </c>
      <c r="D171" s="178"/>
      <c r="E171" s="177"/>
      <c r="F171" s="176"/>
      <c r="G171" s="175" t="s">
        <v>118</v>
      </c>
      <c r="H171" s="167">
        <v>140</v>
      </c>
      <c r="I171" s="187">
        <f>SUM(I172+I177)</f>
        <v>0</v>
      </c>
      <c r="J171" s="187">
        <f>SUM(J172+J177)</f>
        <v>0</v>
      </c>
      <c r="K171" s="187">
        <f>SUM(K172+K177)</f>
        <v>0</v>
      </c>
      <c r="L171" s="187">
        <f>SUM(L172+L177)</f>
        <v>0</v>
      </c>
    </row>
    <row r="172" spans="1:15" ht="51" hidden="1" customHeight="1">
      <c r="A172" s="179">
        <v>2</v>
      </c>
      <c r="B172" s="178">
        <v>9</v>
      </c>
      <c r="C172" s="178">
        <v>2</v>
      </c>
      <c r="D172" s="195">
        <v>1</v>
      </c>
      <c r="E172" s="194"/>
      <c r="F172" s="193"/>
      <c r="G172" s="220" t="s">
        <v>119</v>
      </c>
      <c r="H172" s="167">
        <v>141</v>
      </c>
      <c r="I172" s="190">
        <f>I173</f>
        <v>0</v>
      </c>
      <c r="J172" s="191">
        <f>J173</f>
        <v>0</v>
      </c>
      <c r="K172" s="190">
        <f>K173</f>
        <v>0</v>
      </c>
      <c r="L172" s="192">
        <f>L173</f>
        <v>0</v>
      </c>
    </row>
    <row r="173" spans="1:15" ht="51" hidden="1" customHeight="1">
      <c r="A173" s="196">
        <v>2</v>
      </c>
      <c r="B173" s="195">
        <v>9</v>
      </c>
      <c r="C173" s="195">
        <v>2</v>
      </c>
      <c r="D173" s="178">
        <v>1</v>
      </c>
      <c r="E173" s="177">
        <v>1</v>
      </c>
      <c r="F173" s="176"/>
      <c r="G173" s="220" t="s">
        <v>119</v>
      </c>
      <c r="H173" s="167">
        <v>142</v>
      </c>
      <c r="I173" s="187">
        <f>SUM(I174:I176)</f>
        <v>0</v>
      </c>
      <c r="J173" s="188">
        <f>SUM(J174:J176)</f>
        <v>0</v>
      </c>
      <c r="K173" s="187">
        <f>SUM(K174:K176)</f>
        <v>0</v>
      </c>
      <c r="L173" s="182">
        <f>SUM(L174:L176)</f>
        <v>0</v>
      </c>
    </row>
    <row r="174" spans="1:15" ht="51" hidden="1" customHeight="1">
      <c r="A174" s="186">
        <v>2</v>
      </c>
      <c r="B174" s="204">
        <v>9</v>
      </c>
      <c r="C174" s="204">
        <v>2</v>
      </c>
      <c r="D174" s="204">
        <v>1</v>
      </c>
      <c r="E174" s="210">
        <v>1</v>
      </c>
      <c r="F174" s="203">
        <v>1</v>
      </c>
      <c r="G174" s="220" t="s">
        <v>120</v>
      </c>
      <c r="H174" s="167">
        <v>143</v>
      </c>
      <c r="I174" s="221">
        <v>0</v>
      </c>
      <c r="J174" s="229">
        <v>0</v>
      </c>
      <c r="K174" s="229">
        <v>0</v>
      </c>
      <c r="L174" s="229">
        <v>0</v>
      </c>
    </row>
    <row r="175" spans="1:15" ht="63.75" hidden="1" customHeight="1">
      <c r="A175" s="179">
        <v>2</v>
      </c>
      <c r="B175" s="178">
        <v>9</v>
      </c>
      <c r="C175" s="178">
        <v>2</v>
      </c>
      <c r="D175" s="178">
        <v>1</v>
      </c>
      <c r="E175" s="177">
        <v>1</v>
      </c>
      <c r="F175" s="176">
        <v>2</v>
      </c>
      <c r="G175" s="220" t="s">
        <v>121</v>
      </c>
      <c r="H175" s="167">
        <v>144</v>
      </c>
      <c r="I175" s="211">
        <v>0</v>
      </c>
      <c r="J175" s="181">
        <v>0</v>
      </c>
      <c r="K175" s="181">
        <v>0</v>
      </c>
      <c r="L175" s="181">
        <v>0</v>
      </c>
    </row>
    <row r="176" spans="1:15" ht="51" hidden="1" customHeight="1">
      <c r="A176" s="179">
        <v>2</v>
      </c>
      <c r="B176" s="178">
        <v>9</v>
      </c>
      <c r="C176" s="178">
        <v>2</v>
      </c>
      <c r="D176" s="178">
        <v>1</v>
      </c>
      <c r="E176" s="177">
        <v>1</v>
      </c>
      <c r="F176" s="176">
        <v>3</v>
      </c>
      <c r="G176" s="220" t="s">
        <v>122</v>
      </c>
      <c r="H176" s="167">
        <v>145</v>
      </c>
      <c r="I176" s="211">
        <v>0</v>
      </c>
      <c r="J176" s="211">
        <v>0</v>
      </c>
      <c r="K176" s="211">
        <v>0</v>
      </c>
      <c r="L176" s="211">
        <v>0</v>
      </c>
    </row>
    <row r="177" spans="1:12" ht="38.25" hidden="1" customHeight="1">
      <c r="A177" s="241">
        <v>2</v>
      </c>
      <c r="B177" s="241">
        <v>9</v>
      </c>
      <c r="C177" s="241">
        <v>2</v>
      </c>
      <c r="D177" s="241">
        <v>2</v>
      </c>
      <c r="E177" s="241"/>
      <c r="F177" s="241"/>
      <c r="G177" s="175" t="s">
        <v>123</v>
      </c>
      <c r="H177" s="167">
        <v>146</v>
      </c>
      <c r="I177" s="187">
        <f>I178</f>
        <v>0</v>
      </c>
      <c r="J177" s="188">
        <f>J178</f>
        <v>0</v>
      </c>
      <c r="K177" s="187">
        <f>K178</f>
        <v>0</v>
      </c>
      <c r="L177" s="182">
        <f>L178</f>
        <v>0</v>
      </c>
    </row>
    <row r="178" spans="1:12" ht="38.25" hidden="1" customHeight="1">
      <c r="A178" s="179">
        <v>2</v>
      </c>
      <c r="B178" s="178">
        <v>9</v>
      </c>
      <c r="C178" s="178">
        <v>2</v>
      </c>
      <c r="D178" s="178">
        <v>2</v>
      </c>
      <c r="E178" s="177">
        <v>1</v>
      </c>
      <c r="F178" s="176"/>
      <c r="G178" s="220" t="s">
        <v>124</v>
      </c>
      <c r="H178" s="167">
        <v>147</v>
      </c>
      <c r="I178" s="190">
        <f>SUM(I179:I181)</f>
        <v>0</v>
      </c>
      <c r="J178" s="190">
        <f>SUM(J179:J181)</f>
        <v>0</v>
      </c>
      <c r="K178" s="190">
        <f>SUM(K179:K181)</f>
        <v>0</v>
      </c>
      <c r="L178" s="190">
        <f>SUM(L179:L181)</f>
        <v>0</v>
      </c>
    </row>
    <row r="179" spans="1:12" ht="51" hidden="1" customHeight="1">
      <c r="A179" s="179">
        <v>2</v>
      </c>
      <c r="B179" s="178">
        <v>9</v>
      </c>
      <c r="C179" s="178">
        <v>2</v>
      </c>
      <c r="D179" s="178">
        <v>2</v>
      </c>
      <c r="E179" s="178">
        <v>1</v>
      </c>
      <c r="F179" s="176">
        <v>1</v>
      </c>
      <c r="G179" s="224" t="s">
        <v>125</v>
      </c>
      <c r="H179" s="167">
        <v>148</v>
      </c>
      <c r="I179" s="211">
        <v>0</v>
      </c>
      <c r="J179" s="229">
        <v>0</v>
      </c>
      <c r="K179" s="229">
        <v>0</v>
      </c>
      <c r="L179" s="229">
        <v>0</v>
      </c>
    </row>
    <row r="180" spans="1:12" ht="51" hidden="1" customHeight="1">
      <c r="A180" s="185">
        <v>2</v>
      </c>
      <c r="B180" s="189">
        <v>9</v>
      </c>
      <c r="C180" s="185">
        <v>2</v>
      </c>
      <c r="D180" s="184">
        <v>2</v>
      </c>
      <c r="E180" s="184">
        <v>1</v>
      </c>
      <c r="F180" s="183">
        <v>2</v>
      </c>
      <c r="G180" s="189" t="s">
        <v>126</v>
      </c>
      <c r="H180" s="167">
        <v>149</v>
      </c>
      <c r="I180" s="229">
        <v>0</v>
      </c>
      <c r="J180" s="174">
        <v>0</v>
      </c>
      <c r="K180" s="174">
        <v>0</v>
      </c>
      <c r="L180" s="174">
        <v>0</v>
      </c>
    </row>
    <row r="181" spans="1:12" ht="51" hidden="1" customHeight="1">
      <c r="A181" s="178">
        <v>2</v>
      </c>
      <c r="B181" s="199">
        <v>9</v>
      </c>
      <c r="C181" s="204">
        <v>2</v>
      </c>
      <c r="D181" s="210">
        <v>2</v>
      </c>
      <c r="E181" s="210">
        <v>1</v>
      </c>
      <c r="F181" s="203">
        <v>3</v>
      </c>
      <c r="G181" s="199" t="s">
        <v>127</v>
      </c>
      <c r="H181" s="167">
        <v>150</v>
      </c>
      <c r="I181" s="181">
        <v>0</v>
      </c>
      <c r="J181" s="181">
        <v>0</v>
      </c>
      <c r="K181" s="181">
        <v>0</v>
      </c>
      <c r="L181" s="181">
        <v>0</v>
      </c>
    </row>
    <row r="182" spans="1:12" ht="76.5" hidden="1" customHeight="1">
      <c r="A182" s="216">
        <v>3</v>
      </c>
      <c r="B182" s="213"/>
      <c r="C182" s="216"/>
      <c r="D182" s="215"/>
      <c r="E182" s="215"/>
      <c r="F182" s="214"/>
      <c r="G182" s="240" t="s">
        <v>128</v>
      </c>
      <c r="H182" s="167">
        <v>151</v>
      </c>
      <c r="I182" s="182">
        <f>SUM(I183+I236+I301)</f>
        <v>0</v>
      </c>
      <c r="J182" s="188">
        <f>SUM(J183+J236+J301)</f>
        <v>0</v>
      </c>
      <c r="K182" s="187">
        <f>SUM(K183+K236+K301)</f>
        <v>0</v>
      </c>
      <c r="L182" s="182">
        <f>SUM(L183+L236+L301)</f>
        <v>0</v>
      </c>
    </row>
    <row r="183" spans="1:12" ht="25.5" hidden="1" customHeight="1">
      <c r="A183" s="239">
        <v>3</v>
      </c>
      <c r="B183" s="216">
        <v>1</v>
      </c>
      <c r="C183" s="238"/>
      <c r="D183" s="237"/>
      <c r="E183" s="237"/>
      <c r="F183" s="236"/>
      <c r="G183" s="235" t="s">
        <v>129</v>
      </c>
      <c r="H183" s="167">
        <v>152</v>
      </c>
      <c r="I183" s="182">
        <f>SUM(I184+I207+I214+I226+I230)</f>
        <v>0</v>
      </c>
      <c r="J183" s="192">
        <f>SUM(J184+J207+J214+J226+J230)</f>
        <v>0</v>
      </c>
      <c r="K183" s="192">
        <f>SUM(K184+K207+K214+K226+K230)</f>
        <v>0</v>
      </c>
      <c r="L183" s="192">
        <f>SUM(L184+L207+L214+L226+L230)</f>
        <v>0</v>
      </c>
    </row>
    <row r="184" spans="1:12" ht="25.5" hidden="1" customHeight="1">
      <c r="A184" s="195">
        <v>3</v>
      </c>
      <c r="B184" s="220">
        <v>1</v>
      </c>
      <c r="C184" s="195">
        <v>1</v>
      </c>
      <c r="D184" s="194"/>
      <c r="E184" s="194"/>
      <c r="F184" s="234"/>
      <c r="G184" s="179" t="s">
        <v>130</v>
      </c>
      <c r="H184" s="167">
        <v>153</v>
      </c>
      <c r="I184" s="192">
        <f>SUM(I185+I188+I193+I199+I204)</f>
        <v>0</v>
      </c>
      <c r="J184" s="188">
        <f>SUM(J185+J188+J193+J199+J204)</f>
        <v>0</v>
      </c>
      <c r="K184" s="187">
        <f>SUM(K185+K188+K193+K199+K204)</f>
        <v>0</v>
      </c>
      <c r="L184" s="182">
        <f>SUM(L185+L188+L193+L199+L204)</f>
        <v>0</v>
      </c>
    </row>
    <row r="185" spans="1:12" hidden="1">
      <c r="A185" s="178">
        <v>3</v>
      </c>
      <c r="B185" s="175">
        <v>1</v>
      </c>
      <c r="C185" s="178">
        <v>1</v>
      </c>
      <c r="D185" s="177">
        <v>1</v>
      </c>
      <c r="E185" s="177"/>
      <c r="F185" s="233"/>
      <c r="G185" s="179" t="s">
        <v>131</v>
      </c>
      <c r="H185" s="167">
        <v>154</v>
      </c>
      <c r="I185" s="182">
        <f t="shared" ref="I185:L186" si="18">I186</f>
        <v>0</v>
      </c>
      <c r="J185" s="191">
        <f t="shared" si="18"/>
        <v>0</v>
      </c>
      <c r="K185" s="190">
        <f t="shared" si="18"/>
        <v>0</v>
      </c>
      <c r="L185" s="192">
        <f t="shared" si="18"/>
        <v>0</v>
      </c>
    </row>
    <row r="186" spans="1:12" hidden="1">
      <c r="A186" s="178">
        <v>3</v>
      </c>
      <c r="B186" s="175">
        <v>1</v>
      </c>
      <c r="C186" s="178">
        <v>1</v>
      </c>
      <c r="D186" s="177">
        <v>1</v>
      </c>
      <c r="E186" s="177">
        <v>1</v>
      </c>
      <c r="F186" s="197"/>
      <c r="G186" s="179" t="s">
        <v>131</v>
      </c>
      <c r="H186" s="167">
        <v>155</v>
      </c>
      <c r="I186" s="192">
        <f t="shared" si="18"/>
        <v>0</v>
      </c>
      <c r="J186" s="182">
        <f t="shared" si="18"/>
        <v>0</v>
      </c>
      <c r="K186" s="182">
        <f t="shared" si="18"/>
        <v>0</v>
      </c>
      <c r="L186" s="182">
        <f t="shared" si="18"/>
        <v>0</v>
      </c>
    </row>
    <row r="187" spans="1:12" hidden="1">
      <c r="A187" s="178">
        <v>3</v>
      </c>
      <c r="B187" s="175">
        <v>1</v>
      </c>
      <c r="C187" s="178">
        <v>1</v>
      </c>
      <c r="D187" s="177">
        <v>1</v>
      </c>
      <c r="E187" s="177">
        <v>1</v>
      </c>
      <c r="F187" s="197">
        <v>1</v>
      </c>
      <c r="G187" s="179" t="s">
        <v>131</v>
      </c>
      <c r="H187" s="167">
        <v>156</v>
      </c>
      <c r="I187" s="174">
        <v>0</v>
      </c>
      <c r="J187" s="174">
        <v>0</v>
      </c>
      <c r="K187" s="174">
        <v>0</v>
      </c>
      <c r="L187" s="174">
        <v>0</v>
      </c>
    </row>
    <row r="188" spans="1:12" hidden="1">
      <c r="A188" s="195">
        <v>3</v>
      </c>
      <c r="B188" s="194">
        <v>1</v>
      </c>
      <c r="C188" s="194">
        <v>1</v>
      </c>
      <c r="D188" s="194">
        <v>2</v>
      </c>
      <c r="E188" s="194"/>
      <c r="F188" s="193"/>
      <c r="G188" s="220" t="s">
        <v>132</v>
      </c>
      <c r="H188" s="167">
        <v>157</v>
      </c>
      <c r="I188" s="192">
        <f>I189</f>
        <v>0</v>
      </c>
      <c r="J188" s="191">
        <f>J189</f>
        <v>0</v>
      </c>
      <c r="K188" s="190">
        <f>K189</f>
        <v>0</v>
      </c>
      <c r="L188" s="192">
        <f>L189</f>
        <v>0</v>
      </c>
    </row>
    <row r="189" spans="1:12" hidden="1">
      <c r="A189" s="178">
        <v>3</v>
      </c>
      <c r="B189" s="177">
        <v>1</v>
      </c>
      <c r="C189" s="177">
        <v>1</v>
      </c>
      <c r="D189" s="177">
        <v>2</v>
      </c>
      <c r="E189" s="177">
        <v>1</v>
      </c>
      <c r="F189" s="176"/>
      <c r="G189" s="220" t="s">
        <v>132</v>
      </c>
      <c r="H189" s="167">
        <v>158</v>
      </c>
      <c r="I189" s="182">
        <f>SUM(I190:I192)</f>
        <v>0</v>
      </c>
      <c r="J189" s="188">
        <f>SUM(J190:J192)</f>
        <v>0</v>
      </c>
      <c r="K189" s="187">
        <f>SUM(K190:K192)</f>
        <v>0</v>
      </c>
      <c r="L189" s="182">
        <f>SUM(L190:L192)</f>
        <v>0</v>
      </c>
    </row>
    <row r="190" spans="1:12" hidden="1">
      <c r="A190" s="195">
        <v>3</v>
      </c>
      <c r="B190" s="194">
        <v>1</v>
      </c>
      <c r="C190" s="194">
        <v>1</v>
      </c>
      <c r="D190" s="194">
        <v>2</v>
      </c>
      <c r="E190" s="194">
        <v>1</v>
      </c>
      <c r="F190" s="193">
        <v>1</v>
      </c>
      <c r="G190" s="220" t="s">
        <v>133</v>
      </c>
      <c r="H190" s="167">
        <v>159</v>
      </c>
      <c r="I190" s="229">
        <v>0</v>
      </c>
      <c r="J190" s="229">
        <v>0</v>
      </c>
      <c r="K190" s="229">
        <v>0</v>
      </c>
      <c r="L190" s="181">
        <v>0</v>
      </c>
    </row>
    <row r="191" spans="1:12" hidden="1">
      <c r="A191" s="178">
        <v>3</v>
      </c>
      <c r="B191" s="177">
        <v>1</v>
      </c>
      <c r="C191" s="177">
        <v>1</v>
      </c>
      <c r="D191" s="177">
        <v>2</v>
      </c>
      <c r="E191" s="177">
        <v>1</v>
      </c>
      <c r="F191" s="176">
        <v>2</v>
      </c>
      <c r="G191" s="175" t="s">
        <v>134</v>
      </c>
      <c r="H191" s="167">
        <v>160</v>
      </c>
      <c r="I191" s="174">
        <v>0</v>
      </c>
      <c r="J191" s="174">
        <v>0</v>
      </c>
      <c r="K191" s="174">
        <v>0</v>
      </c>
      <c r="L191" s="174">
        <v>0</v>
      </c>
    </row>
    <row r="192" spans="1:12" ht="25.5" hidden="1" customHeight="1">
      <c r="A192" s="195">
        <v>3</v>
      </c>
      <c r="B192" s="194">
        <v>1</v>
      </c>
      <c r="C192" s="194">
        <v>1</v>
      </c>
      <c r="D192" s="194">
        <v>2</v>
      </c>
      <c r="E192" s="194">
        <v>1</v>
      </c>
      <c r="F192" s="193">
        <v>3</v>
      </c>
      <c r="G192" s="220" t="s">
        <v>135</v>
      </c>
      <c r="H192" s="167">
        <v>161</v>
      </c>
      <c r="I192" s="229">
        <v>0</v>
      </c>
      <c r="J192" s="229">
        <v>0</v>
      </c>
      <c r="K192" s="229">
        <v>0</v>
      </c>
      <c r="L192" s="181">
        <v>0</v>
      </c>
    </row>
    <row r="193" spans="1:12" hidden="1">
      <c r="A193" s="178">
        <v>3</v>
      </c>
      <c r="B193" s="177">
        <v>1</v>
      </c>
      <c r="C193" s="177">
        <v>1</v>
      </c>
      <c r="D193" s="177">
        <v>3</v>
      </c>
      <c r="E193" s="177"/>
      <c r="F193" s="176"/>
      <c r="G193" s="175" t="s">
        <v>136</v>
      </c>
      <c r="H193" s="167">
        <v>162</v>
      </c>
      <c r="I193" s="182">
        <f>I194</f>
        <v>0</v>
      </c>
      <c r="J193" s="188">
        <f>J194</f>
        <v>0</v>
      </c>
      <c r="K193" s="187">
        <f>K194</f>
        <v>0</v>
      </c>
      <c r="L193" s="182">
        <f>L194</f>
        <v>0</v>
      </c>
    </row>
    <row r="194" spans="1:12" hidden="1">
      <c r="A194" s="178">
        <v>3</v>
      </c>
      <c r="B194" s="177">
        <v>1</v>
      </c>
      <c r="C194" s="177">
        <v>1</v>
      </c>
      <c r="D194" s="177">
        <v>3</v>
      </c>
      <c r="E194" s="177">
        <v>1</v>
      </c>
      <c r="F194" s="176"/>
      <c r="G194" s="175" t="s">
        <v>136</v>
      </c>
      <c r="H194" s="167">
        <v>163</v>
      </c>
      <c r="I194" s="182">
        <f>SUM(I195:I198)</f>
        <v>0</v>
      </c>
      <c r="J194" s="182">
        <f>SUM(J195:J198)</f>
        <v>0</v>
      </c>
      <c r="K194" s="182">
        <f>SUM(K195:K198)</f>
        <v>0</v>
      </c>
      <c r="L194" s="182">
        <f>SUM(L195:L198)</f>
        <v>0</v>
      </c>
    </row>
    <row r="195" spans="1:12" hidden="1">
      <c r="A195" s="178">
        <v>3</v>
      </c>
      <c r="B195" s="177">
        <v>1</v>
      </c>
      <c r="C195" s="177">
        <v>1</v>
      </c>
      <c r="D195" s="177">
        <v>3</v>
      </c>
      <c r="E195" s="177">
        <v>1</v>
      </c>
      <c r="F195" s="176">
        <v>1</v>
      </c>
      <c r="G195" s="175" t="s">
        <v>137</v>
      </c>
      <c r="H195" s="167">
        <v>164</v>
      </c>
      <c r="I195" s="174">
        <v>0</v>
      </c>
      <c r="J195" s="174">
        <v>0</v>
      </c>
      <c r="K195" s="174">
        <v>0</v>
      </c>
      <c r="L195" s="181">
        <v>0</v>
      </c>
    </row>
    <row r="196" spans="1:12" hidden="1">
      <c r="A196" s="178">
        <v>3</v>
      </c>
      <c r="B196" s="177">
        <v>1</v>
      </c>
      <c r="C196" s="177">
        <v>1</v>
      </c>
      <c r="D196" s="177">
        <v>3</v>
      </c>
      <c r="E196" s="177">
        <v>1</v>
      </c>
      <c r="F196" s="176">
        <v>2</v>
      </c>
      <c r="G196" s="175" t="s">
        <v>138</v>
      </c>
      <c r="H196" s="167">
        <v>165</v>
      </c>
      <c r="I196" s="229">
        <v>0</v>
      </c>
      <c r="J196" s="174">
        <v>0</v>
      </c>
      <c r="K196" s="174">
        <v>0</v>
      </c>
      <c r="L196" s="174">
        <v>0</v>
      </c>
    </row>
    <row r="197" spans="1:12" hidden="1">
      <c r="A197" s="178">
        <v>3</v>
      </c>
      <c r="B197" s="177">
        <v>1</v>
      </c>
      <c r="C197" s="177">
        <v>1</v>
      </c>
      <c r="D197" s="177">
        <v>3</v>
      </c>
      <c r="E197" s="177">
        <v>1</v>
      </c>
      <c r="F197" s="176">
        <v>3</v>
      </c>
      <c r="G197" s="179" t="s">
        <v>139</v>
      </c>
      <c r="H197" s="167">
        <v>166</v>
      </c>
      <c r="I197" s="229">
        <v>0</v>
      </c>
      <c r="J197" s="205">
        <v>0</v>
      </c>
      <c r="K197" s="205">
        <v>0</v>
      </c>
      <c r="L197" s="205">
        <v>0</v>
      </c>
    </row>
    <row r="198" spans="1:12" ht="26.25" hidden="1" customHeight="1">
      <c r="A198" s="185">
        <v>3</v>
      </c>
      <c r="B198" s="184">
        <v>1</v>
      </c>
      <c r="C198" s="184">
        <v>1</v>
      </c>
      <c r="D198" s="184">
        <v>3</v>
      </c>
      <c r="E198" s="184">
        <v>1</v>
      </c>
      <c r="F198" s="183">
        <v>4</v>
      </c>
      <c r="G198" s="232" t="s">
        <v>140</v>
      </c>
      <c r="H198" s="167">
        <v>167</v>
      </c>
      <c r="I198" s="231">
        <v>0</v>
      </c>
      <c r="J198" s="230">
        <v>0</v>
      </c>
      <c r="K198" s="174">
        <v>0</v>
      </c>
      <c r="L198" s="174">
        <v>0</v>
      </c>
    </row>
    <row r="199" spans="1:12" hidden="1">
      <c r="A199" s="185">
        <v>3</v>
      </c>
      <c r="B199" s="184">
        <v>1</v>
      </c>
      <c r="C199" s="184">
        <v>1</v>
      </c>
      <c r="D199" s="184">
        <v>4</v>
      </c>
      <c r="E199" s="184"/>
      <c r="F199" s="183"/>
      <c r="G199" s="189" t="s">
        <v>141</v>
      </c>
      <c r="H199" s="167">
        <v>168</v>
      </c>
      <c r="I199" s="182">
        <f>I200</f>
        <v>0</v>
      </c>
      <c r="J199" s="228">
        <f>J200</f>
        <v>0</v>
      </c>
      <c r="K199" s="227">
        <f>K200</f>
        <v>0</v>
      </c>
      <c r="L199" s="226">
        <f>L200</f>
        <v>0</v>
      </c>
    </row>
    <row r="200" spans="1:12" hidden="1">
      <c r="A200" s="178">
        <v>3</v>
      </c>
      <c r="B200" s="177">
        <v>1</v>
      </c>
      <c r="C200" s="177">
        <v>1</v>
      </c>
      <c r="D200" s="177">
        <v>4</v>
      </c>
      <c r="E200" s="177">
        <v>1</v>
      </c>
      <c r="F200" s="176"/>
      <c r="G200" s="189" t="s">
        <v>141</v>
      </c>
      <c r="H200" s="167">
        <v>169</v>
      </c>
      <c r="I200" s="192">
        <f>SUM(I201:I203)</f>
        <v>0</v>
      </c>
      <c r="J200" s="188">
        <f>SUM(J201:J203)</f>
        <v>0</v>
      </c>
      <c r="K200" s="187">
        <f>SUM(K201:K203)</f>
        <v>0</v>
      </c>
      <c r="L200" s="182">
        <f>SUM(L201:L203)</f>
        <v>0</v>
      </c>
    </row>
    <row r="201" spans="1:12" hidden="1">
      <c r="A201" s="178">
        <v>3</v>
      </c>
      <c r="B201" s="177">
        <v>1</v>
      </c>
      <c r="C201" s="177">
        <v>1</v>
      </c>
      <c r="D201" s="177">
        <v>4</v>
      </c>
      <c r="E201" s="177">
        <v>1</v>
      </c>
      <c r="F201" s="176">
        <v>1</v>
      </c>
      <c r="G201" s="175" t="s">
        <v>142</v>
      </c>
      <c r="H201" s="167">
        <v>170</v>
      </c>
      <c r="I201" s="174">
        <v>0</v>
      </c>
      <c r="J201" s="174">
        <v>0</v>
      </c>
      <c r="K201" s="174">
        <v>0</v>
      </c>
      <c r="L201" s="181">
        <v>0</v>
      </c>
    </row>
    <row r="202" spans="1:12" ht="25.5" hidden="1" customHeight="1">
      <c r="A202" s="195">
        <v>3</v>
      </c>
      <c r="B202" s="194">
        <v>1</v>
      </c>
      <c r="C202" s="194">
        <v>1</v>
      </c>
      <c r="D202" s="194">
        <v>4</v>
      </c>
      <c r="E202" s="194">
        <v>1</v>
      </c>
      <c r="F202" s="193">
        <v>2</v>
      </c>
      <c r="G202" s="220" t="s">
        <v>234</v>
      </c>
      <c r="H202" s="167">
        <v>171</v>
      </c>
      <c r="I202" s="229">
        <v>0</v>
      </c>
      <c r="J202" s="229">
        <v>0</v>
      </c>
      <c r="K202" s="211">
        <v>0</v>
      </c>
      <c r="L202" s="174">
        <v>0</v>
      </c>
    </row>
    <row r="203" spans="1:12" hidden="1">
      <c r="A203" s="178">
        <v>3</v>
      </c>
      <c r="B203" s="177">
        <v>1</v>
      </c>
      <c r="C203" s="177">
        <v>1</v>
      </c>
      <c r="D203" s="177">
        <v>4</v>
      </c>
      <c r="E203" s="177">
        <v>1</v>
      </c>
      <c r="F203" s="176">
        <v>3</v>
      </c>
      <c r="G203" s="175" t="s">
        <v>144</v>
      </c>
      <c r="H203" s="167">
        <v>172</v>
      </c>
      <c r="I203" s="229">
        <v>0</v>
      </c>
      <c r="J203" s="229">
        <v>0</v>
      </c>
      <c r="K203" s="229">
        <v>0</v>
      </c>
      <c r="L203" s="174">
        <v>0</v>
      </c>
    </row>
    <row r="204" spans="1:12" ht="25.5" hidden="1" customHeight="1">
      <c r="A204" s="178">
        <v>3</v>
      </c>
      <c r="B204" s="177">
        <v>1</v>
      </c>
      <c r="C204" s="177">
        <v>1</v>
      </c>
      <c r="D204" s="177">
        <v>5</v>
      </c>
      <c r="E204" s="177"/>
      <c r="F204" s="176"/>
      <c r="G204" s="175" t="s">
        <v>145</v>
      </c>
      <c r="H204" s="167">
        <v>173</v>
      </c>
      <c r="I204" s="182">
        <f t="shared" ref="I204:L205" si="19">I205</f>
        <v>0</v>
      </c>
      <c r="J204" s="188">
        <f t="shared" si="19"/>
        <v>0</v>
      </c>
      <c r="K204" s="187">
        <f t="shared" si="19"/>
        <v>0</v>
      </c>
      <c r="L204" s="182">
        <f t="shared" si="19"/>
        <v>0</v>
      </c>
    </row>
    <row r="205" spans="1:12" ht="25.5" hidden="1" customHeight="1">
      <c r="A205" s="185">
        <v>3</v>
      </c>
      <c r="B205" s="184">
        <v>1</v>
      </c>
      <c r="C205" s="184">
        <v>1</v>
      </c>
      <c r="D205" s="184">
        <v>5</v>
      </c>
      <c r="E205" s="184">
        <v>1</v>
      </c>
      <c r="F205" s="183"/>
      <c r="G205" s="175" t="s">
        <v>145</v>
      </c>
      <c r="H205" s="167">
        <v>174</v>
      </c>
      <c r="I205" s="187">
        <f t="shared" si="19"/>
        <v>0</v>
      </c>
      <c r="J205" s="187">
        <f t="shared" si="19"/>
        <v>0</v>
      </c>
      <c r="K205" s="187">
        <f t="shared" si="19"/>
        <v>0</v>
      </c>
      <c r="L205" s="187">
        <f t="shared" si="19"/>
        <v>0</v>
      </c>
    </row>
    <row r="206" spans="1:12" ht="25.5" hidden="1" customHeight="1">
      <c r="A206" s="178">
        <v>3</v>
      </c>
      <c r="B206" s="177">
        <v>1</v>
      </c>
      <c r="C206" s="177">
        <v>1</v>
      </c>
      <c r="D206" s="177">
        <v>5</v>
      </c>
      <c r="E206" s="177">
        <v>1</v>
      </c>
      <c r="F206" s="176">
        <v>1</v>
      </c>
      <c r="G206" s="175" t="s">
        <v>145</v>
      </c>
      <c r="H206" s="167">
        <v>175</v>
      </c>
      <c r="I206" s="229">
        <v>0</v>
      </c>
      <c r="J206" s="174">
        <v>0</v>
      </c>
      <c r="K206" s="174">
        <v>0</v>
      </c>
      <c r="L206" s="174">
        <v>0</v>
      </c>
    </row>
    <row r="207" spans="1:12" ht="25.5" hidden="1" customHeight="1">
      <c r="A207" s="185">
        <v>3</v>
      </c>
      <c r="B207" s="184">
        <v>1</v>
      </c>
      <c r="C207" s="184">
        <v>2</v>
      </c>
      <c r="D207" s="184"/>
      <c r="E207" s="184"/>
      <c r="F207" s="183"/>
      <c r="G207" s="189" t="s">
        <v>146</v>
      </c>
      <c r="H207" s="167">
        <v>176</v>
      </c>
      <c r="I207" s="182">
        <f t="shared" ref="I207:L208" si="20">I208</f>
        <v>0</v>
      </c>
      <c r="J207" s="228">
        <f t="shared" si="20"/>
        <v>0</v>
      </c>
      <c r="K207" s="227">
        <f t="shared" si="20"/>
        <v>0</v>
      </c>
      <c r="L207" s="226">
        <f t="shared" si="20"/>
        <v>0</v>
      </c>
    </row>
    <row r="208" spans="1:12" ht="25.5" hidden="1" customHeight="1">
      <c r="A208" s="178">
        <v>3</v>
      </c>
      <c r="B208" s="177">
        <v>1</v>
      </c>
      <c r="C208" s="177">
        <v>2</v>
      </c>
      <c r="D208" s="177">
        <v>1</v>
      </c>
      <c r="E208" s="177"/>
      <c r="F208" s="176"/>
      <c r="G208" s="189" t="s">
        <v>146</v>
      </c>
      <c r="H208" s="167">
        <v>177</v>
      </c>
      <c r="I208" s="192">
        <f t="shared" si="20"/>
        <v>0</v>
      </c>
      <c r="J208" s="188">
        <f t="shared" si="20"/>
        <v>0</v>
      </c>
      <c r="K208" s="187">
        <f t="shared" si="20"/>
        <v>0</v>
      </c>
      <c r="L208" s="182">
        <f t="shared" si="20"/>
        <v>0</v>
      </c>
    </row>
    <row r="209" spans="1:15" ht="25.5" hidden="1" customHeight="1">
      <c r="A209" s="195">
        <v>3</v>
      </c>
      <c r="B209" s="194">
        <v>1</v>
      </c>
      <c r="C209" s="194">
        <v>2</v>
      </c>
      <c r="D209" s="194">
        <v>1</v>
      </c>
      <c r="E209" s="194">
        <v>1</v>
      </c>
      <c r="F209" s="193"/>
      <c r="G209" s="189" t="s">
        <v>146</v>
      </c>
      <c r="H209" s="167">
        <v>178</v>
      </c>
      <c r="I209" s="182">
        <f>SUM(I210:I213)</f>
        <v>0</v>
      </c>
      <c r="J209" s="191">
        <f>SUM(J210:J213)</f>
        <v>0</v>
      </c>
      <c r="K209" s="190">
        <f>SUM(K210:K213)</f>
        <v>0</v>
      </c>
      <c r="L209" s="192">
        <f>SUM(L210:L213)</f>
        <v>0</v>
      </c>
    </row>
    <row r="210" spans="1:15" ht="38.25" hidden="1" customHeight="1">
      <c r="A210" s="178">
        <v>3</v>
      </c>
      <c r="B210" s="177">
        <v>1</v>
      </c>
      <c r="C210" s="177">
        <v>2</v>
      </c>
      <c r="D210" s="177">
        <v>1</v>
      </c>
      <c r="E210" s="177">
        <v>1</v>
      </c>
      <c r="F210" s="176">
        <v>2</v>
      </c>
      <c r="G210" s="175" t="s">
        <v>233</v>
      </c>
      <c r="H210" s="167">
        <v>179</v>
      </c>
      <c r="I210" s="174">
        <v>0</v>
      </c>
      <c r="J210" s="174">
        <v>0</v>
      </c>
      <c r="K210" s="174">
        <v>0</v>
      </c>
      <c r="L210" s="174">
        <v>0</v>
      </c>
    </row>
    <row r="211" spans="1:15" hidden="1">
      <c r="A211" s="178">
        <v>3</v>
      </c>
      <c r="B211" s="177">
        <v>1</v>
      </c>
      <c r="C211" s="177">
        <v>2</v>
      </c>
      <c r="D211" s="178">
        <v>1</v>
      </c>
      <c r="E211" s="177">
        <v>1</v>
      </c>
      <c r="F211" s="176">
        <v>3</v>
      </c>
      <c r="G211" s="175" t="s">
        <v>148</v>
      </c>
      <c r="H211" s="167">
        <v>180</v>
      </c>
      <c r="I211" s="174">
        <v>0</v>
      </c>
      <c r="J211" s="174">
        <v>0</v>
      </c>
      <c r="K211" s="174">
        <v>0</v>
      </c>
      <c r="L211" s="174">
        <v>0</v>
      </c>
    </row>
    <row r="212" spans="1:15" ht="25.5" hidden="1" customHeight="1">
      <c r="A212" s="178">
        <v>3</v>
      </c>
      <c r="B212" s="177">
        <v>1</v>
      </c>
      <c r="C212" s="177">
        <v>2</v>
      </c>
      <c r="D212" s="178">
        <v>1</v>
      </c>
      <c r="E212" s="177">
        <v>1</v>
      </c>
      <c r="F212" s="176">
        <v>4</v>
      </c>
      <c r="G212" s="175" t="s">
        <v>149</v>
      </c>
      <c r="H212" s="167">
        <v>181</v>
      </c>
      <c r="I212" s="174">
        <v>0</v>
      </c>
      <c r="J212" s="174">
        <v>0</v>
      </c>
      <c r="K212" s="174">
        <v>0</v>
      </c>
      <c r="L212" s="174">
        <v>0</v>
      </c>
    </row>
    <row r="213" spans="1:15" hidden="1">
      <c r="A213" s="185">
        <v>3</v>
      </c>
      <c r="B213" s="210">
        <v>1</v>
      </c>
      <c r="C213" s="210">
        <v>2</v>
      </c>
      <c r="D213" s="204">
        <v>1</v>
      </c>
      <c r="E213" s="210">
        <v>1</v>
      </c>
      <c r="F213" s="203">
        <v>5</v>
      </c>
      <c r="G213" s="199" t="s">
        <v>150</v>
      </c>
      <c r="H213" s="167">
        <v>182</v>
      </c>
      <c r="I213" s="174">
        <v>0</v>
      </c>
      <c r="J213" s="174">
        <v>0</v>
      </c>
      <c r="K213" s="174">
        <v>0</v>
      </c>
      <c r="L213" s="181">
        <v>0</v>
      </c>
    </row>
    <row r="214" spans="1:15" hidden="1">
      <c r="A214" s="178">
        <v>3</v>
      </c>
      <c r="B214" s="177">
        <v>1</v>
      </c>
      <c r="C214" s="177">
        <v>3</v>
      </c>
      <c r="D214" s="178"/>
      <c r="E214" s="177"/>
      <c r="F214" s="176"/>
      <c r="G214" s="175" t="s">
        <v>151</v>
      </c>
      <c r="H214" s="167">
        <v>183</v>
      </c>
      <c r="I214" s="182">
        <f>SUM(I215+I218)</f>
        <v>0</v>
      </c>
      <c r="J214" s="188">
        <f>SUM(J215+J218)</f>
        <v>0</v>
      </c>
      <c r="K214" s="187">
        <f>SUM(K215+K218)</f>
        <v>0</v>
      </c>
      <c r="L214" s="182">
        <f>SUM(L215+L218)</f>
        <v>0</v>
      </c>
    </row>
    <row r="215" spans="1:15" ht="25.5" hidden="1" customHeight="1">
      <c r="A215" s="195">
        <v>3</v>
      </c>
      <c r="B215" s="194">
        <v>1</v>
      </c>
      <c r="C215" s="194">
        <v>3</v>
      </c>
      <c r="D215" s="195">
        <v>1</v>
      </c>
      <c r="E215" s="178"/>
      <c r="F215" s="193"/>
      <c r="G215" s="220" t="s">
        <v>152</v>
      </c>
      <c r="H215" s="167">
        <v>184</v>
      </c>
      <c r="I215" s="192">
        <f t="shared" ref="I215:L216" si="21">I216</f>
        <v>0</v>
      </c>
      <c r="J215" s="191">
        <f t="shared" si="21"/>
        <v>0</v>
      </c>
      <c r="K215" s="190">
        <f t="shared" si="21"/>
        <v>0</v>
      </c>
      <c r="L215" s="192">
        <f t="shared" si="21"/>
        <v>0</v>
      </c>
    </row>
    <row r="216" spans="1:15" ht="25.5" hidden="1" customHeight="1">
      <c r="A216" s="178">
        <v>3</v>
      </c>
      <c r="B216" s="177">
        <v>1</v>
      </c>
      <c r="C216" s="177">
        <v>3</v>
      </c>
      <c r="D216" s="178">
        <v>1</v>
      </c>
      <c r="E216" s="178">
        <v>1</v>
      </c>
      <c r="F216" s="176"/>
      <c r="G216" s="220" t="s">
        <v>152</v>
      </c>
      <c r="H216" s="167">
        <v>185</v>
      </c>
      <c r="I216" s="182">
        <f t="shared" si="21"/>
        <v>0</v>
      </c>
      <c r="J216" s="188">
        <f t="shared" si="21"/>
        <v>0</v>
      </c>
      <c r="K216" s="187">
        <f t="shared" si="21"/>
        <v>0</v>
      </c>
      <c r="L216" s="182">
        <f t="shared" si="21"/>
        <v>0</v>
      </c>
    </row>
    <row r="217" spans="1:15" ht="25.5" hidden="1" customHeight="1">
      <c r="A217" s="178">
        <v>3</v>
      </c>
      <c r="B217" s="175">
        <v>1</v>
      </c>
      <c r="C217" s="178">
        <v>3</v>
      </c>
      <c r="D217" s="177">
        <v>1</v>
      </c>
      <c r="E217" s="177">
        <v>1</v>
      </c>
      <c r="F217" s="176">
        <v>1</v>
      </c>
      <c r="G217" s="220" t="s">
        <v>152</v>
      </c>
      <c r="H217" s="167">
        <v>186</v>
      </c>
      <c r="I217" s="181">
        <v>0</v>
      </c>
      <c r="J217" s="181">
        <v>0</v>
      </c>
      <c r="K217" s="181">
        <v>0</v>
      </c>
      <c r="L217" s="181">
        <v>0</v>
      </c>
    </row>
    <row r="218" spans="1:15" hidden="1">
      <c r="A218" s="178">
        <v>3</v>
      </c>
      <c r="B218" s="175">
        <v>1</v>
      </c>
      <c r="C218" s="178">
        <v>3</v>
      </c>
      <c r="D218" s="177">
        <v>2</v>
      </c>
      <c r="E218" s="177"/>
      <c r="F218" s="176"/>
      <c r="G218" s="175" t="s">
        <v>153</v>
      </c>
      <c r="H218" s="167">
        <v>187</v>
      </c>
      <c r="I218" s="182">
        <f>I219</f>
        <v>0</v>
      </c>
      <c r="J218" s="188">
        <f>J219</f>
        <v>0</v>
      </c>
      <c r="K218" s="187">
        <f>K219</f>
        <v>0</v>
      </c>
      <c r="L218" s="182">
        <f>L219</f>
        <v>0</v>
      </c>
    </row>
    <row r="219" spans="1:15" hidden="1">
      <c r="A219" s="195">
        <v>3</v>
      </c>
      <c r="B219" s="220">
        <v>1</v>
      </c>
      <c r="C219" s="195">
        <v>3</v>
      </c>
      <c r="D219" s="194">
        <v>2</v>
      </c>
      <c r="E219" s="194">
        <v>1</v>
      </c>
      <c r="F219" s="193"/>
      <c r="G219" s="175" t="s">
        <v>153</v>
      </c>
      <c r="H219" s="167">
        <v>188</v>
      </c>
      <c r="I219" s="182">
        <f>SUM(I220:I225)</f>
        <v>0</v>
      </c>
      <c r="J219" s="182">
        <f>SUM(J220:J225)</f>
        <v>0</v>
      </c>
      <c r="K219" s="182">
        <f>SUM(K220:K225)</f>
        <v>0</v>
      </c>
      <c r="L219" s="182">
        <f>SUM(L220:L225)</f>
        <v>0</v>
      </c>
      <c r="M219" s="225"/>
      <c r="N219" s="225"/>
      <c r="O219" s="225"/>
    </row>
    <row r="220" spans="1:15" hidden="1">
      <c r="A220" s="178">
        <v>3</v>
      </c>
      <c r="B220" s="175">
        <v>1</v>
      </c>
      <c r="C220" s="178">
        <v>3</v>
      </c>
      <c r="D220" s="177">
        <v>2</v>
      </c>
      <c r="E220" s="177">
        <v>1</v>
      </c>
      <c r="F220" s="176">
        <v>1</v>
      </c>
      <c r="G220" s="175" t="s">
        <v>154</v>
      </c>
      <c r="H220" s="167">
        <v>189</v>
      </c>
      <c r="I220" s="174">
        <v>0</v>
      </c>
      <c r="J220" s="174">
        <v>0</v>
      </c>
      <c r="K220" s="174">
        <v>0</v>
      </c>
      <c r="L220" s="181">
        <v>0</v>
      </c>
    </row>
    <row r="221" spans="1:15" ht="25.5" hidden="1" customHeight="1">
      <c r="A221" s="178">
        <v>3</v>
      </c>
      <c r="B221" s="175">
        <v>1</v>
      </c>
      <c r="C221" s="178">
        <v>3</v>
      </c>
      <c r="D221" s="177">
        <v>2</v>
      </c>
      <c r="E221" s="177">
        <v>1</v>
      </c>
      <c r="F221" s="176">
        <v>2</v>
      </c>
      <c r="G221" s="175" t="s">
        <v>155</v>
      </c>
      <c r="H221" s="167">
        <v>190</v>
      </c>
      <c r="I221" s="174">
        <v>0</v>
      </c>
      <c r="J221" s="174">
        <v>0</v>
      </c>
      <c r="K221" s="174">
        <v>0</v>
      </c>
      <c r="L221" s="174">
        <v>0</v>
      </c>
    </row>
    <row r="222" spans="1:15" hidden="1">
      <c r="A222" s="178">
        <v>3</v>
      </c>
      <c r="B222" s="175">
        <v>1</v>
      </c>
      <c r="C222" s="178">
        <v>3</v>
      </c>
      <c r="D222" s="177">
        <v>2</v>
      </c>
      <c r="E222" s="177">
        <v>1</v>
      </c>
      <c r="F222" s="176">
        <v>3</v>
      </c>
      <c r="G222" s="175" t="s">
        <v>156</v>
      </c>
      <c r="H222" s="167">
        <v>191</v>
      </c>
      <c r="I222" s="174">
        <v>0</v>
      </c>
      <c r="J222" s="174">
        <v>0</v>
      </c>
      <c r="K222" s="174">
        <v>0</v>
      </c>
      <c r="L222" s="174">
        <v>0</v>
      </c>
    </row>
    <row r="223" spans="1:15" ht="25.5" hidden="1" customHeight="1">
      <c r="A223" s="178">
        <v>3</v>
      </c>
      <c r="B223" s="175">
        <v>1</v>
      </c>
      <c r="C223" s="178">
        <v>3</v>
      </c>
      <c r="D223" s="177">
        <v>2</v>
      </c>
      <c r="E223" s="177">
        <v>1</v>
      </c>
      <c r="F223" s="176">
        <v>4</v>
      </c>
      <c r="G223" s="175" t="s">
        <v>232</v>
      </c>
      <c r="H223" s="167">
        <v>192</v>
      </c>
      <c r="I223" s="174">
        <v>0</v>
      </c>
      <c r="J223" s="174">
        <v>0</v>
      </c>
      <c r="K223" s="174">
        <v>0</v>
      </c>
      <c r="L223" s="181">
        <v>0</v>
      </c>
    </row>
    <row r="224" spans="1:15" hidden="1">
      <c r="A224" s="178">
        <v>3</v>
      </c>
      <c r="B224" s="175">
        <v>1</v>
      </c>
      <c r="C224" s="178">
        <v>3</v>
      </c>
      <c r="D224" s="177">
        <v>2</v>
      </c>
      <c r="E224" s="177">
        <v>1</v>
      </c>
      <c r="F224" s="176">
        <v>5</v>
      </c>
      <c r="G224" s="220" t="s">
        <v>158</v>
      </c>
      <c r="H224" s="167">
        <v>193</v>
      </c>
      <c r="I224" s="174">
        <v>0</v>
      </c>
      <c r="J224" s="174">
        <v>0</v>
      </c>
      <c r="K224" s="174">
        <v>0</v>
      </c>
      <c r="L224" s="174">
        <v>0</v>
      </c>
    </row>
    <row r="225" spans="1:12" hidden="1">
      <c r="A225" s="178">
        <v>3</v>
      </c>
      <c r="B225" s="175">
        <v>1</v>
      </c>
      <c r="C225" s="178">
        <v>3</v>
      </c>
      <c r="D225" s="177">
        <v>2</v>
      </c>
      <c r="E225" s="177">
        <v>1</v>
      </c>
      <c r="F225" s="176">
        <v>6</v>
      </c>
      <c r="G225" s="220" t="s">
        <v>153</v>
      </c>
      <c r="H225" s="167">
        <v>194</v>
      </c>
      <c r="I225" s="174">
        <v>0</v>
      </c>
      <c r="J225" s="174">
        <v>0</v>
      </c>
      <c r="K225" s="174">
        <v>0</v>
      </c>
      <c r="L225" s="181">
        <v>0</v>
      </c>
    </row>
    <row r="226" spans="1:12" ht="25.5" hidden="1" customHeight="1">
      <c r="A226" s="195">
        <v>3</v>
      </c>
      <c r="B226" s="194">
        <v>1</v>
      </c>
      <c r="C226" s="194">
        <v>4</v>
      </c>
      <c r="D226" s="194"/>
      <c r="E226" s="194"/>
      <c r="F226" s="193"/>
      <c r="G226" s="220" t="s">
        <v>159</v>
      </c>
      <c r="H226" s="167">
        <v>195</v>
      </c>
      <c r="I226" s="192">
        <f t="shared" ref="I226:L228" si="22">I227</f>
        <v>0</v>
      </c>
      <c r="J226" s="191">
        <f t="shared" si="22"/>
        <v>0</v>
      </c>
      <c r="K226" s="190">
        <f t="shared" si="22"/>
        <v>0</v>
      </c>
      <c r="L226" s="190">
        <f t="shared" si="22"/>
        <v>0</v>
      </c>
    </row>
    <row r="227" spans="1:12" ht="25.5" hidden="1" customHeight="1">
      <c r="A227" s="185">
        <v>3</v>
      </c>
      <c r="B227" s="210">
        <v>1</v>
      </c>
      <c r="C227" s="210">
        <v>4</v>
      </c>
      <c r="D227" s="210">
        <v>1</v>
      </c>
      <c r="E227" s="210"/>
      <c r="F227" s="203"/>
      <c r="G227" s="220" t="s">
        <v>159</v>
      </c>
      <c r="H227" s="167">
        <v>196</v>
      </c>
      <c r="I227" s="202">
        <f t="shared" si="22"/>
        <v>0</v>
      </c>
      <c r="J227" s="223">
        <f t="shared" si="22"/>
        <v>0</v>
      </c>
      <c r="K227" s="200">
        <f t="shared" si="22"/>
        <v>0</v>
      </c>
      <c r="L227" s="200">
        <f t="shared" si="22"/>
        <v>0</v>
      </c>
    </row>
    <row r="228" spans="1:12" ht="25.5" hidden="1" customHeight="1">
      <c r="A228" s="178">
        <v>3</v>
      </c>
      <c r="B228" s="177">
        <v>1</v>
      </c>
      <c r="C228" s="177">
        <v>4</v>
      </c>
      <c r="D228" s="177">
        <v>1</v>
      </c>
      <c r="E228" s="177">
        <v>1</v>
      </c>
      <c r="F228" s="176"/>
      <c r="G228" s="220" t="s">
        <v>160</v>
      </c>
      <c r="H228" s="167">
        <v>197</v>
      </c>
      <c r="I228" s="182">
        <f t="shared" si="22"/>
        <v>0</v>
      </c>
      <c r="J228" s="188">
        <f t="shared" si="22"/>
        <v>0</v>
      </c>
      <c r="K228" s="187">
        <f t="shared" si="22"/>
        <v>0</v>
      </c>
      <c r="L228" s="187">
        <f t="shared" si="22"/>
        <v>0</v>
      </c>
    </row>
    <row r="229" spans="1:12" ht="25.5" hidden="1" customHeight="1">
      <c r="A229" s="179">
        <v>3</v>
      </c>
      <c r="B229" s="178">
        <v>1</v>
      </c>
      <c r="C229" s="177">
        <v>4</v>
      </c>
      <c r="D229" s="177">
        <v>1</v>
      </c>
      <c r="E229" s="177">
        <v>1</v>
      </c>
      <c r="F229" s="176">
        <v>1</v>
      </c>
      <c r="G229" s="220" t="s">
        <v>160</v>
      </c>
      <c r="H229" s="167">
        <v>198</v>
      </c>
      <c r="I229" s="174">
        <v>0</v>
      </c>
      <c r="J229" s="174">
        <v>0</v>
      </c>
      <c r="K229" s="174">
        <v>0</v>
      </c>
      <c r="L229" s="174">
        <v>0</v>
      </c>
    </row>
    <row r="230" spans="1:12" ht="25.5" hidden="1" customHeight="1">
      <c r="A230" s="179">
        <v>3</v>
      </c>
      <c r="B230" s="177">
        <v>1</v>
      </c>
      <c r="C230" s="177">
        <v>5</v>
      </c>
      <c r="D230" s="177"/>
      <c r="E230" s="177"/>
      <c r="F230" s="176"/>
      <c r="G230" s="175" t="s">
        <v>231</v>
      </c>
      <c r="H230" s="167">
        <v>199</v>
      </c>
      <c r="I230" s="182">
        <f t="shared" ref="I230:L231" si="23">I231</f>
        <v>0</v>
      </c>
      <c r="J230" s="182">
        <f t="shared" si="23"/>
        <v>0</v>
      </c>
      <c r="K230" s="182">
        <f t="shared" si="23"/>
        <v>0</v>
      </c>
      <c r="L230" s="182">
        <f t="shared" si="23"/>
        <v>0</v>
      </c>
    </row>
    <row r="231" spans="1:12" ht="25.5" hidden="1" customHeight="1">
      <c r="A231" s="179">
        <v>3</v>
      </c>
      <c r="B231" s="177">
        <v>1</v>
      </c>
      <c r="C231" s="177">
        <v>5</v>
      </c>
      <c r="D231" s="177">
        <v>1</v>
      </c>
      <c r="E231" s="177"/>
      <c r="F231" s="176"/>
      <c r="G231" s="175" t="s">
        <v>231</v>
      </c>
      <c r="H231" s="167">
        <v>200</v>
      </c>
      <c r="I231" s="182">
        <f t="shared" si="23"/>
        <v>0</v>
      </c>
      <c r="J231" s="182">
        <f t="shared" si="23"/>
        <v>0</v>
      </c>
      <c r="K231" s="182">
        <f t="shared" si="23"/>
        <v>0</v>
      </c>
      <c r="L231" s="182">
        <f t="shared" si="23"/>
        <v>0</v>
      </c>
    </row>
    <row r="232" spans="1:12" ht="25.5" hidden="1" customHeight="1">
      <c r="A232" s="179">
        <v>3</v>
      </c>
      <c r="B232" s="177">
        <v>1</v>
      </c>
      <c r="C232" s="177">
        <v>5</v>
      </c>
      <c r="D232" s="177">
        <v>1</v>
      </c>
      <c r="E232" s="177">
        <v>1</v>
      </c>
      <c r="F232" s="176"/>
      <c r="G232" s="175" t="s">
        <v>231</v>
      </c>
      <c r="H232" s="167">
        <v>201</v>
      </c>
      <c r="I232" s="182">
        <f>SUM(I233:I235)</f>
        <v>0</v>
      </c>
      <c r="J232" s="182">
        <f>SUM(J233:J235)</f>
        <v>0</v>
      </c>
      <c r="K232" s="182">
        <f>SUM(K233:K235)</f>
        <v>0</v>
      </c>
      <c r="L232" s="182">
        <f>SUM(L233:L235)</f>
        <v>0</v>
      </c>
    </row>
    <row r="233" spans="1:12" hidden="1">
      <c r="A233" s="179">
        <v>3</v>
      </c>
      <c r="B233" s="177">
        <v>1</v>
      </c>
      <c r="C233" s="177">
        <v>5</v>
      </c>
      <c r="D233" s="177">
        <v>1</v>
      </c>
      <c r="E233" s="177">
        <v>1</v>
      </c>
      <c r="F233" s="176">
        <v>1</v>
      </c>
      <c r="G233" s="224" t="s">
        <v>162</v>
      </c>
      <c r="H233" s="167">
        <v>202</v>
      </c>
      <c r="I233" s="174">
        <v>0</v>
      </c>
      <c r="J233" s="174">
        <v>0</v>
      </c>
      <c r="K233" s="174">
        <v>0</v>
      </c>
      <c r="L233" s="174">
        <v>0</v>
      </c>
    </row>
    <row r="234" spans="1:12" hidden="1">
      <c r="A234" s="179">
        <v>3</v>
      </c>
      <c r="B234" s="177">
        <v>1</v>
      </c>
      <c r="C234" s="177">
        <v>5</v>
      </c>
      <c r="D234" s="177">
        <v>1</v>
      </c>
      <c r="E234" s="177">
        <v>1</v>
      </c>
      <c r="F234" s="176">
        <v>2</v>
      </c>
      <c r="G234" s="224" t="s">
        <v>163</v>
      </c>
      <c r="H234" s="167">
        <v>203</v>
      </c>
      <c r="I234" s="174">
        <v>0</v>
      </c>
      <c r="J234" s="174">
        <v>0</v>
      </c>
      <c r="K234" s="174">
        <v>0</v>
      </c>
      <c r="L234" s="174">
        <v>0</v>
      </c>
    </row>
    <row r="235" spans="1:12" ht="25.5" hidden="1" customHeight="1">
      <c r="A235" s="179">
        <v>3</v>
      </c>
      <c r="B235" s="177">
        <v>1</v>
      </c>
      <c r="C235" s="177">
        <v>5</v>
      </c>
      <c r="D235" s="177">
        <v>1</v>
      </c>
      <c r="E235" s="177">
        <v>1</v>
      </c>
      <c r="F235" s="176">
        <v>3</v>
      </c>
      <c r="G235" s="224" t="s">
        <v>164</v>
      </c>
      <c r="H235" s="167">
        <v>204</v>
      </c>
      <c r="I235" s="174">
        <v>0</v>
      </c>
      <c r="J235" s="174">
        <v>0</v>
      </c>
      <c r="K235" s="174">
        <v>0</v>
      </c>
      <c r="L235" s="174">
        <v>0</v>
      </c>
    </row>
    <row r="236" spans="1:12" ht="38.25" hidden="1" customHeight="1">
      <c r="A236" s="216">
        <v>3</v>
      </c>
      <c r="B236" s="215">
        <v>2</v>
      </c>
      <c r="C236" s="215"/>
      <c r="D236" s="215"/>
      <c r="E236" s="215"/>
      <c r="F236" s="214"/>
      <c r="G236" s="213" t="s">
        <v>165</v>
      </c>
      <c r="H236" s="167">
        <v>205</v>
      </c>
      <c r="I236" s="182">
        <f>SUM(I237+I269)</f>
        <v>0</v>
      </c>
      <c r="J236" s="188">
        <f>SUM(J237+J269)</f>
        <v>0</v>
      </c>
      <c r="K236" s="187">
        <f>SUM(K237+K269)</f>
        <v>0</v>
      </c>
      <c r="L236" s="187">
        <f>SUM(L237+L269)</f>
        <v>0</v>
      </c>
    </row>
    <row r="237" spans="1:12" ht="38.25" hidden="1" customHeight="1">
      <c r="A237" s="185">
        <v>3</v>
      </c>
      <c r="B237" s="204">
        <v>2</v>
      </c>
      <c r="C237" s="210">
        <v>1</v>
      </c>
      <c r="D237" s="210"/>
      <c r="E237" s="210"/>
      <c r="F237" s="203"/>
      <c r="G237" s="199" t="s">
        <v>166</v>
      </c>
      <c r="H237" s="167">
        <v>206</v>
      </c>
      <c r="I237" s="202">
        <f>SUM(I238+I247+I251+I255+I259+I262+I265)</f>
        <v>0</v>
      </c>
      <c r="J237" s="223">
        <f>SUM(J238+J247+J251+J255+J259+J262+J265)</f>
        <v>0</v>
      </c>
      <c r="K237" s="200">
        <f>SUM(K238+K247+K251+K255+K259+K262+K265)</f>
        <v>0</v>
      </c>
      <c r="L237" s="200">
        <f>SUM(L238+L247+L251+L255+L259+L262+L265)</f>
        <v>0</v>
      </c>
    </row>
    <row r="238" spans="1:12" hidden="1">
      <c r="A238" s="178">
        <v>3</v>
      </c>
      <c r="B238" s="177">
        <v>2</v>
      </c>
      <c r="C238" s="177">
        <v>1</v>
      </c>
      <c r="D238" s="177">
        <v>1</v>
      </c>
      <c r="E238" s="177"/>
      <c r="F238" s="176"/>
      <c r="G238" s="175" t="s">
        <v>167</v>
      </c>
      <c r="H238" s="167">
        <v>207</v>
      </c>
      <c r="I238" s="202">
        <f>I239</f>
        <v>0</v>
      </c>
      <c r="J238" s="202">
        <f>J239</f>
        <v>0</v>
      </c>
      <c r="K238" s="202">
        <f>K239</f>
        <v>0</v>
      </c>
      <c r="L238" s="202">
        <f>L239</f>
        <v>0</v>
      </c>
    </row>
    <row r="239" spans="1:12" hidden="1">
      <c r="A239" s="178">
        <v>3</v>
      </c>
      <c r="B239" s="178">
        <v>2</v>
      </c>
      <c r="C239" s="177">
        <v>1</v>
      </c>
      <c r="D239" s="177">
        <v>1</v>
      </c>
      <c r="E239" s="177">
        <v>1</v>
      </c>
      <c r="F239" s="176"/>
      <c r="G239" s="175" t="s">
        <v>168</v>
      </c>
      <c r="H239" s="167">
        <v>208</v>
      </c>
      <c r="I239" s="182">
        <f>SUM(I240:I240)</f>
        <v>0</v>
      </c>
      <c r="J239" s="188">
        <f>SUM(J240:J240)</f>
        <v>0</v>
      </c>
      <c r="K239" s="187">
        <f>SUM(K240:K240)</f>
        <v>0</v>
      </c>
      <c r="L239" s="187">
        <f>SUM(L240:L240)</f>
        <v>0</v>
      </c>
    </row>
    <row r="240" spans="1:12" hidden="1">
      <c r="A240" s="185">
        <v>3</v>
      </c>
      <c r="B240" s="185">
        <v>2</v>
      </c>
      <c r="C240" s="210">
        <v>1</v>
      </c>
      <c r="D240" s="210">
        <v>1</v>
      </c>
      <c r="E240" s="210">
        <v>1</v>
      </c>
      <c r="F240" s="203">
        <v>1</v>
      </c>
      <c r="G240" s="199" t="s">
        <v>168</v>
      </c>
      <c r="H240" s="167">
        <v>209</v>
      </c>
      <c r="I240" s="174">
        <v>0</v>
      </c>
      <c r="J240" s="174">
        <v>0</v>
      </c>
      <c r="K240" s="174">
        <v>0</v>
      </c>
      <c r="L240" s="174">
        <v>0</v>
      </c>
    </row>
    <row r="241" spans="1:12" hidden="1">
      <c r="A241" s="185">
        <v>3</v>
      </c>
      <c r="B241" s="210">
        <v>2</v>
      </c>
      <c r="C241" s="210">
        <v>1</v>
      </c>
      <c r="D241" s="210">
        <v>1</v>
      </c>
      <c r="E241" s="210">
        <v>2</v>
      </c>
      <c r="F241" s="203"/>
      <c r="G241" s="199" t="s">
        <v>169</v>
      </c>
      <c r="H241" s="167">
        <v>210</v>
      </c>
      <c r="I241" s="182">
        <f>SUM(I242:I243)</f>
        <v>0</v>
      </c>
      <c r="J241" s="182">
        <f>SUM(J242:J243)</f>
        <v>0</v>
      </c>
      <c r="K241" s="182">
        <f>SUM(K242:K243)</f>
        <v>0</v>
      </c>
      <c r="L241" s="182">
        <f>SUM(L242:L243)</f>
        <v>0</v>
      </c>
    </row>
    <row r="242" spans="1:12" hidden="1">
      <c r="A242" s="185">
        <v>3</v>
      </c>
      <c r="B242" s="210">
        <v>2</v>
      </c>
      <c r="C242" s="210">
        <v>1</v>
      </c>
      <c r="D242" s="210">
        <v>1</v>
      </c>
      <c r="E242" s="210">
        <v>2</v>
      </c>
      <c r="F242" s="203">
        <v>1</v>
      </c>
      <c r="G242" s="199" t="s">
        <v>170</v>
      </c>
      <c r="H242" s="167">
        <v>211</v>
      </c>
      <c r="I242" s="174">
        <v>0</v>
      </c>
      <c r="J242" s="174">
        <v>0</v>
      </c>
      <c r="K242" s="174">
        <v>0</v>
      </c>
      <c r="L242" s="174">
        <v>0</v>
      </c>
    </row>
    <row r="243" spans="1:12" hidden="1">
      <c r="A243" s="185">
        <v>3</v>
      </c>
      <c r="B243" s="210">
        <v>2</v>
      </c>
      <c r="C243" s="210">
        <v>1</v>
      </c>
      <c r="D243" s="210">
        <v>1</v>
      </c>
      <c r="E243" s="210">
        <v>2</v>
      </c>
      <c r="F243" s="203">
        <v>2</v>
      </c>
      <c r="G243" s="199" t="s">
        <v>171</v>
      </c>
      <c r="H243" s="167">
        <v>212</v>
      </c>
      <c r="I243" s="174">
        <v>0</v>
      </c>
      <c r="J243" s="174">
        <v>0</v>
      </c>
      <c r="K243" s="174">
        <v>0</v>
      </c>
      <c r="L243" s="174">
        <v>0</v>
      </c>
    </row>
    <row r="244" spans="1:12" hidden="1">
      <c r="A244" s="185">
        <v>3</v>
      </c>
      <c r="B244" s="210">
        <v>2</v>
      </c>
      <c r="C244" s="210">
        <v>1</v>
      </c>
      <c r="D244" s="210">
        <v>1</v>
      </c>
      <c r="E244" s="210">
        <v>3</v>
      </c>
      <c r="F244" s="222"/>
      <c r="G244" s="199" t="s">
        <v>172</v>
      </c>
      <c r="H244" s="167">
        <v>213</v>
      </c>
      <c r="I244" s="182">
        <f>SUM(I245:I246)</f>
        <v>0</v>
      </c>
      <c r="J244" s="182">
        <f>SUM(J245:J246)</f>
        <v>0</v>
      </c>
      <c r="K244" s="182">
        <f>SUM(K245:K246)</f>
        <v>0</v>
      </c>
      <c r="L244" s="182">
        <f>SUM(L245:L246)</f>
        <v>0</v>
      </c>
    </row>
    <row r="245" spans="1:12" hidden="1">
      <c r="A245" s="185">
        <v>3</v>
      </c>
      <c r="B245" s="210">
        <v>2</v>
      </c>
      <c r="C245" s="210">
        <v>1</v>
      </c>
      <c r="D245" s="210">
        <v>1</v>
      </c>
      <c r="E245" s="210">
        <v>3</v>
      </c>
      <c r="F245" s="203">
        <v>1</v>
      </c>
      <c r="G245" s="199" t="s">
        <v>173</v>
      </c>
      <c r="H245" s="167">
        <v>214</v>
      </c>
      <c r="I245" s="174">
        <v>0</v>
      </c>
      <c r="J245" s="174">
        <v>0</v>
      </c>
      <c r="K245" s="174">
        <v>0</v>
      </c>
      <c r="L245" s="174">
        <v>0</v>
      </c>
    </row>
    <row r="246" spans="1:12" hidden="1">
      <c r="A246" s="185">
        <v>3</v>
      </c>
      <c r="B246" s="210">
        <v>2</v>
      </c>
      <c r="C246" s="210">
        <v>1</v>
      </c>
      <c r="D246" s="210">
        <v>1</v>
      </c>
      <c r="E246" s="210">
        <v>3</v>
      </c>
      <c r="F246" s="203">
        <v>2</v>
      </c>
      <c r="G246" s="199" t="s">
        <v>174</v>
      </c>
      <c r="H246" s="167">
        <v>215</v>
      </c>
      <c r="I246" s="174">
        <v>0</v>
      </c>
      <c r="J246" s="174">
        <v>0</v>
      </c>
      <c r="K246" s="174">
        <v>0</v>
      </c>
      <c r="L246" s="174">
        <v>0</v>
      </c>
    </row>
    <row r="247" spans="1:12" hidden="1">
      <c r="A247" s="178">
        <v>3</v>
      </c>
      <c r="B247" s="177">
        <v>2</v>
      </c>
      <c r="C247" s="177">
        <v>1</v>
      </c>
      <c r="D247" s="177">
        <v>2</v>
      </c>
      <c r="E247" s="177"/>
      <c r="F247" s="176"/>
      <c r="G247" s="175" t="s">
        <v>175</v>
      </c>
      <c r="H247" s="167">
        <v>216</v>
      </c>
      <c r="I247" s="182">
        <f>I248</f>
        <v>0</v>
      </c>
      <c r="J247" s="182">
        <f>J248</f>
        <v>0</v>
      </c>
      <c r="K247" s="182">
        <f>K248</f>
        <v>0</v>
      </c>
      <c r="L247" s="182">
        <f>L248</f>
        <v>0</v>
      </c>
    </row>
    <row r="248" spans="1:12" hidden="1">
      <c r="A248" s="178">
        <v>3</v>
      </c>
      <c r="B248" s="177">
        <v>2</v>
      </c>
      <c r="C248" s="177">
        <v>1</v>
      </c>
      <c r="D248" s="177">
        <v>2</v>
      </c>
      <c r="E248" s="177">
        <v>1</v>
      </c>
      <c r="F248" s="176"/>
      <c r="G248" s="175" t="s">
        <v>175</v>
      </c>
      <c r="H248" s="167">
        <v>217</v>
      </c>
      <c r="I248" s="182">
        <f>SUM(I249:I250)</f>
        <v>0</v>
      </c>
      <c r="J248" s="188">
        <f>SUM(J249:J250)</f>
        <v>0</v>
      </c>
      <c r="K248" s="187">
        <f>SUM(K249:K250)</f>
        <v>0</v>
      </c>
      <c r="L248" s="187">
        <f>SUM(L249:L250)</f>
        <v>0</v>
      </c>
    </row>
    <row r="249" spans="1:12" ht="25.5" hidden="1" customHeight="1">
      <c r="A249" s="185">
        <v>3</v>
      </c>
      <c r="B249" s="204">
        <v>2</v>
      </c>
      <c r="C249" s="210">
        <v>1</v>
      </c>
      <c r="D249" s="210">
        <v>2</v>
      </c>
      <c r="E249" s="210">
        <v>1</v>
      </c>
      <c r="F249" s="203">
        <v>1</v>
      </c>
      <c r="G249" s="199" t="s">
        <v>176</v>
      </c>
      <c r="H249" s="167">
        <v>218</v>
      </c>
      <c r="I249" s="174">
        <v>0</v>
      </c>
      <c r="J249" s="174">
        <v>0</v>
      </c>
      <c r="K249" s="174">
        <v>0</v>
      </c>
      <c r="L249" s="174">
        <v>0</v>
      </c>
    </row>
    <row r="250" spans="1:12" ht="25.5" hidden="1" customHeight="1">
      <c r="A250" s="178">
        <v>3</v>
      </c>
      <c r="B250" s="177">
        <v>2</v>
      </c>
      <c r="C250" s="177">
        <v>1</v>
      </c>
      <c r="D250" s="177">
        <v>2</v>
      </c>
      <c r="E250" s="177">
        <v>1</v>
      </c>
      <c r="F250" s="176">
        <v>2</v>
      </c>
      <c r="G250" s="175" t="s">
        <v>177</v>
      </c>
      <c r="H250" s="167">
        <v>219</v>
      </c>
      <c r="I250" s="174">
        <v>0</v>
      </c>
      <c r="J250" s="174">
        <v>0</v>
      </c>
      <c r="K250" s="174">
        <v>0</v>
      </c>
      <c r="L250" s="174">
        <v>0</v>
      </c>
    </row>
    <row r="251" spans="1:12" ht="25.5" hidden="1" customHeight="1">
      <c r="A251" s="195">
        <v>3</v>
      </c>
      <c r="B251" s="194">
        <v>2</v>
      </c>
      <c r="C251" s="194">
        <v>1</v>
      </c>
      <c r="D251" s="194">
        <v>3</v>
      </c>
      <c r="E251" s="194"/>
      <c r="F251" s="193"/>
      <c r="G251" s="220" t="s">
        <v>178</v>
      </c>
      <c r="H251" s="167">
        <v>220</v>
      </c>
      <c r="I251" s="192">
        <f>I252</f>
        <v>0</v>
      </c>
      <c r="J251" s="191">
        <f>J252</f>
        <v>0</v>
      </c>
      <c r="K251" s="190">
        <f>K252</f>
        <v>0</v>
      </c>
      <c r="L251" s="190">
        <f>L252</f>
        <v>0</v>
      </c>
    </row>
    <row r="252" spans="1:12" ht="25.5" hidden="1" customHeight="1">
      <c r="A252" s="178">
        <v>3</v>
      </c>
      <c r="B252" s="177">
        <v>2</v>
      </c>
      <c r="C252" s="177">
        <v>1</v>
      </c>
      <c r="D252" s="177">
        <v>3</v>
      </c>
      <c r="E252" s="177">
        <v>1</v>
      </c>
      <c r="F252" s="176"/>
      <c r="G252" s="220" t="s">
        <v>178</v>
      </c>
      <c r="H252" s="167">
        <v>221</v>
      </c>
      <c r="I252" s="182">
        <f>I253+I254</f>
        <v>0</v>
      </c>
      <c r="J252" s="182">
        <f>J253+J254</f>
        <v>0</v>
      </c>
      <c r="K252" s="182">
        <f>K253+K254</f>
        <v>0</v>
      </c>
      <c r="L252" s="182">
        <f>L253+L254</f>
        <v>0</v>
      </c>
    </row>
    <row r="253" spans="1:12" ht="25.5" hidden="1" customHeight="1">
      <c r="A253" s="178">
        <v>3</v>
      </c>
      <c r="B253" s="177">
        <v>2</v>
      </c>
      <c r="C253" s="177">
        <v>1</v>
      </c>
      <c r="D253" s="177">
        <v>3</v>
      </c>
      <c r="E253" s="177">
        <v>1</v>
      </c>
      <c r="F253" s="176">
        <v>1</v>
      </c>
      <c r="G253" s="175" t="s">
        <v>179</v>
      </c>
      <c r="H253" s="167">
        <v>222</v>
      </c>
      <c r="I253" s="174">
        <v>0</v>
      </c>
      <c r="J253" s="174">
        <v>0</v>
      </c>
      <c r="K253" s="174">
        <v>0</v>
      </c>
      <c r="L253" s="174">
        <v>0</v>
      </c>
    </row>
    <row r="254" spans="1:12" ht="25.5" hidden="1" customHeight="1">
      <c r="A254" s="178">
        <v>3</v>
      </c>
      <c r="B254" s="177">
        <v>2</v>
      </c>
      <c r="C254" s="177">
        <v>1</v>
      </c>
      <c r="D254" s="177">
        <v>3</v>
      </c>
      <c r="E254" s="177">
        <v>1</v>
      </c>
      <c r="F254" s="176">
        <v>2</v>
      </c>
      <c r="G254" s="175" t="s">
        <v>180</v>
      </c>
      <c r="H254" s="167">
        <v>223</v>
      </c>
      <c r="I254" s="181">
        <v>0</v>
      </c>
      <c r="J254" s="221">
        <v>0</v>
      </c>
      <c r="K254" s="181">
        <v>0</v>
      </c>
      <c r="L254" s="181">
        <v>0</v>
      </c>
    </row>
    <row r="255" spans="1:12" hidden="1">
      <c r="A255" s="178">
        <v>3</v>
      </c>
      <c r="B255" s="177">
        <v>2</v>
      </c>
      <c r="C255" s="177">
        <v>1</v>
      </c>
      <c r="D255" s="177">
        <v>4</v>
      </c>
      <c r="E255" s="177"/>
      <c r="F255" s="176"/>
      <c r="G255" s="175" t="s">
        <v>181</v>
      </c>
      <c r="H255" s="167">
        <v>224</v>
      </c>
      <c r="I255" s="182">
        <f>I256</f>
        <v>0</v>
      </c>
      <c r="J255" s="187">
        <f>J256</f>
        <v>0</v>
      </c>
      <c r="K255" s="182">
        <f>K256</f>
        <v>0</v>
      </c>
      <c r="L255" s="187">
        <f>L256</f>
        <v>0</v>
      </c>
    </row>
    <row r="256" spans="1:12" hidden="1">
      <c r="A256" s="195">
        <v>3</v>
      </c>
      <c r="B256" s="194">
        <v>2</v>
      </c>
      <c r="C256" s="194">
        <v>1</v>
      </c>
      <c r="D256" s="194">
        <v>4</v>
      </c>
      <c r="E256" s="194">
        <v>1</v>
      </c>
      <c r="F256" s="193"/>
      <c r="G256" s="220" t="s">
        <v>181</v>
      </c>
      <c r="H256" s="167">
        <v>225</v>
      </c>
      <c r="I256" s="192">
        <f>SUM(I257:I258)</f>
        <v>0</v>
      </c>
      <c r="J256" s="191">
        <f>SUM(J257:J258)</f>
        <v>0</v>
      </c>
      <c r="K256" s="190">
        <f>SUM(K257:K258)</f>
        <v>0</v>
      </c>
      <c r="L256" s="190">
        <f>SUM(L257:L258)</f>
        <v>0</v>
      </c>
    </row>
    <row r="257" spans="1:12" ht="25.5" hidden="1" customHeight="1">
      <c r="A257" s="178">
        <v>3</v>
      </c>
      <c r="B257" s="177">
        <v>2</v>
      </c>
      <c r="C257" s="177">
        <v>1</v>
      </c>
      <c r="D257" s="177">
        <v>4</v>
      </c>
      <c r="E257" s="177">
        <v>1</v>
      </c>
      <c r="F257" s="176">
        <v>1</v>
      </c>
      <c r="G257" s="175" t="s">
        <v>182</v>
      </c>
      <c r="H257" s="167">
        <v>226</v>
      </c>
      <c r="I257" s="174">
        <v>0</v>
      </c>
      <c r="J257" s="174">
        <v>0</v>
      </c>
      <c r="K257" s="174">
        <v>0</v>
      </c>
      <c r="L257" s="174">
        <v>0</v>
      </c>
    </row>
    <row r="258" spans="1:12" ht="25.5" hidden="1" customHeight="1">
      <c r="A258" s="178">
        <v>3</v>
      </c>
      <c r="B258" s="177">
        <v>2</v>
      </c>
      <c r="C258" s="177">
        <v>1</v>
      </c>
      <c r="D258" s="177">
        <v>4</v>
      </c>
      <c r="E258" s="177">
        <v>1</v>
      </c>
      <c r="F258" s="176">
        <v>2</v>
      </c>
      <c r="G258" s="175" t="s">
        <v>183</v>
      </c>
      <c r="H258" s="167">
        <v>227</v>
      </c>
      <c r="I258" s="174">
        <v>0</v>
      </c>
      <c r="J258" s="174">
        <v>0</v>
      </c>
      <c r="K258" s="174">
        <v>0</v>
      </c>
      <c r="L258" s="174">
        <v>0</v>
      </c>
    </row>
    <row r="259" spans="1:12" hidden="1">
      <c r="A259" s="178">
        <v>3</v>
      </c>
      <c r="B259" s="177">
        <v>2</v>
      </c>
      <c r="C259" s="177">
        <v>1</v>
      </c>
      <c r="D259" s="177">
        <v>5</v>
      </c>
      <c r="E259" s="177"/>
      <c r="F259" s="176"/>
      <c r="G259" s="175" t="s">
        <v>184</v>
      </c>
      <c r="H259" s="167">
        <v>228</v>
      </c>
      <c r="I259" s="182">
        <f t="shared" ref="I259:L260" si="24">I260</f>
        <v>0</v>
      </c>
      <c r="J259" s="188">
        <f t="shared" si="24"/>
        <v>0</v>
      </c>
      <c r="K259" s="187">
        <f t="shared" si="24"/>
        <v>0</v>
      </c>
      <c r="L259" s="187">
        <f t="shared" si="24"/>
        <v>0</v>
      </c>
    </row>
    <row r="260" spans="1:12" hidden="1">
      <c r="A260" s="178">
        <v>3</v>
      </c>
      <c r="B260" s="177">
        <v>2</v>
      </c>
      <c r="C260" s="177">
        <v>1</v>
      </c>
      <c r="D260" s="177">
        <v>5</v>
      </c>
      <c r="E260" s="177">
        <v>1</v>
      </c>
      <c r="F260" s="176"/>
      <c r="G260" s="175" t="s">
        <v>184</v>
      </c>
      <c r="H260" s="167">
        <v>229</v>
      </c>
      <c r="I260" s="187">
        <f t="shared" si="24"/>
        <v>0</v>
      </c>
      <c r="J260" s="188">
        <f t="shared" si="24"/>
        <v>0</v>
      </c>
      <c r="K260" s="187">
        <f t="shared" si="24"/>
        <v>0</v>
      </c>
      <c r="L260" s="187">
        <f t="shared" si="24"/>
        <v>0</v>
      </c>
    </row>
    <row r="261" spans="1:12" hidden="1">
      <c r="A261" s="204">
        <v>3</v>
      </c>
      <c r="B261" s="210">
        <v>2</v>
      </c>
      <c r="C261" s="210">
        <v>1</v>
      </c>
      <c r="D261" s="210">
        <v>5</v>
      </c>
      <c r="E261" s="210">
        <v>1</v>
      </c>
      <c r="F261" s="203">
        <v>1</v>
      </c>
      <c r="G261" s="175" t="s">
        <v>184</v>
      </c>
      <c r="H261" s="167">
        <v>230</v>
      </c>
      <c r="I261" s="181">
        <v>0</v>
      </c>
      <c r="J261" s="181">
        <v>0</v>
      </c>
      <c r="K261" s="181">
        <v>0</v>
      </c>
      <c r="L261" s="181">
        <v>0</v>
      </c>
    </row>
    <row r="262" spans="1:12" hidden="1">
      <c r="A262" s="178">
        <v>3</v>
      </c>
      <c r="B262" s="177">
        <v>2</v>
      </c>
      <c r="C262" s="177">
        <v>1</v>
      </c>
      <c r="D262" s="177">
        <v>6</v>
      </c>
      <c r="E262" s="177"/>
      <c r="F262" s="176"/>
      <c r="G262" s="175" t="s">
        <v>185</v>
      </c>
      <c r="H262" s="167">
        <v>231</v>
      </c>
      <c r="I262" s="182">
        <f t="shared" ref="I262:L263" si="25">I263</f>
        <v>0</v>
      </c>
      <c r="J262" s="188">
        <f t="shared" si="25"/>
        <v>0</v>
      </c>
      <c r="K262" s="187">
        <f t="shared" si="25"/>
        <v>0</v>
      </c>
      <c r="L262" s="187">
        <f t="shared" si="25"/>
        <v>0</v>
      </c>
    </row>
    <row r="263" spans="1:12" hidden="1">
      <c r="A263" s="178">
        <v>3</v>
      </c>
      <c r="B263" s="178">
        <v>2</v>
      </c>
      <c r="C263" s="177">
        <v>1</v>
      </c>
      <c r="D263" s="177">
        <v>6</v>
      </c>
      <c r="E263" s="177">
        <v>1</v>
      </c>
      <c r="F263" s="176"/>
      <c r="G263" s="175" t="s">
        <v>185</v>
      </c>
      <c r="H263" s="167">
        <v>232</v>
      </c>
      <c r="I263" s="182">
        <f t="shared" si="25"/>
        <v>0</v>
      </c>
      <c r="J263" s="188">
        <f t="shared" si="25"/>
        <v>0</v>
      </c>
      <c r="K263" s="187">
        <f t="shared" si="25"/>
        <v>0</v>
      </c>
      <c r="L263" s="187">
        <f t="shared" si="25"/>
        <v>0</v>
      </c>
    </row>
    <row r="264" spans="1:12" hidden="1">
      <c r="A264" s="195">
        <v>3</v>
      </c>
      <c r="B264" s="195">
        <v>2</v>
      </c>
      <c r="C264" s="177">
        <v>1</v>
      </c>
      <c r="D264" s="177">
        <v>6</v>
      </c>
      <c r="E264" s="177">
        <v>1</v>
      </c>
      <c r="F264" s="176">
        <v>1</v>
      </c>
      <c r="G264" s="175" t="s">
        <v>185</v>
      </c>
      <c r="H264" s="167">
        <v>233</v>
      </c>
      <c r="I264" s="181">
        <v>0</v>
      </c>
      <c r="J264" s="181">
        <v>0</v>
      </c>
      <c r="K264" s="181">
        <v>0</v>
      </c>
      <c r="L264" s="181">
        <v>0</v>
      </c>
    </row>
    <row r="265" spans="1:12" hidden="1">
      <c r="A265" s="178">
        <v>3</v>
      </c>
      <c r="B265" s="178">
        <v>2</v>
      </c>
      <c r="C265" s="177">
        <v>1</v>
      </c>
      <c r="D265" s="177">
        <v>7</v>
      </c>
      <c r="E265" s="177"/>
      <c r="F265" s="176"/>
      <c r="G265" s="175" t="s">
        <v>186</v>
      </c>
      <c r="H265" s="167">
        <v>234</v>
      </c>
      <c r="I265" s="182">
        <f>I266</f>
        <v>0</v>
      </c>
      <c r="J265" s="188">
        <f>J266</f>
        <v>0</v>
      </c>
      <c r="K265" s="187">
        <f>K266</f>
        <v>0</v>
      </c>
      <c r="L265" s="187">
        <f>L266</f>
        <v>0</v>
      </c>
    </row>
    <row r="266" spans="1:12" hidden="1">
      <c r="A266" s="178">
        <v>3</v>
      </c>
      <c r="B266" s="177">
        <v>2</v>
      </c>
      <c r="C266" s="177">
        <v>1</v>
      </c>
      <c r="D266" s="177">
        <v>7</v>
      </c>
      <c r="E266" s="177">
        <v>1</v>
      </c>
      <c r="F266" s="176"/>
      <c r="G266" s="175" t="s">
        <v>186</v>
      </c>
      <c r="H266" s="167">
        <v>235</v>
      </c>
      <c r="I266" s="182">
        <f>I267+I268</f>
        <v>0</v>
      </c>
      <c r="J266" s="182">
        <f>J267+J268</f>
        <v>0</v>
      </c>
      <c r="K266" s="182">
        <f>K267+K268</f>
        <v>0</v>
      </c>
      <c r="L266" s="182">
        <f>L267+L268</f>
        <v>0</v>
      </c>
    </row>
    <row r="267" spans="1:12" ht="25.5" hidden="1" customHeight="1">
      <c r="A267" s="178">
        <v>3</v>
      </c>
      <c r="B267" s="177">
        <v>2</v>
      </c>
      <c r="C267" s="177">
        <v>1</v>
      </c>
      <c r="D267" s="177">
        <v>7</v>
      </c>
      <c r="E267" s="177">
        <v>1</v>
      </c>
      <c r="F267" s="176">
        <v>1</v>
      </c>
      <c r="G267" s="175" t="s">
        <v>187</v>
      </c>
      <c r="H267" s="167">
        <v>236</v>
      </c>
      <c r="I267" s="211">
        <v>0</v>
      </c>
      <c r="J267" s="174">
        <v>0</v>
      </c>
      <c r="K267" s="174">
        <v>0</v>
      </c>
      <c r="L267" s="174">
        <v>0</v>
      </c>
    </row>
    <row r="268" spans="1:12" ht="25.5" hidden="1" customHeight="1">
      <c r="A268" s="178">
        <v>3</v>
      </c>
      <c r="B268" s="177">
        <v>2</v>
      </c>
      <c r="C268" s="177">
        <v>1</v>
      </c>
      <c r="D268" s="177">
        <v>7</v>
      </c>
      <c r="E268" s="177">
        <v>1</v>
      </c>
      <c r="F268" s="176">
        <v>2</v>
      </c>
      <c r="G268" s="175" t="s">
        <v>188</v>
      </c>
      <c r="H268" s="167">
        <v>237</v>
      </c>
      <c r="I268" s="174">
        <v>0</v>
      </c>
      <c r="J268" s="174">
        <v>0</v>
      </c>
      <c r="K268" s="174">
        <v>0</v>
      </c>
      <c r="L268" s="174">
        <v>0</v>
      </c>
    </row>
    <row r="269" spans="1:12" ht="38.25" hidden="1" customHeight="1">
      <c r="A269" s="178">
        <v>3</v>
      </c>
      <c r="B269" s="177">
        <v>2</v>
      </c>
      <c r="C269" s="177">
        <v>2</v>
      </c>
      <c r="D269" s="219"/>
      <c r="E269" s="219"/>
      <c r="F269" s="218"/>
      <c r="G269" s="175" t="s">
        <v>189</v>
      </c>
      <c r="H269" s="167">
        <v>238</v>
      </c>
      <c r="I269" s="182">
        <f>SUM(I270+I279+I283+I287+I291+I294+I297)</f>
        <v>0</v>
      </c>
      <c r="J269" s="188">
        <f>SUM(J270+J279+J283+J287+J291+J294+J297)</f>
        <v>0</v>
      </c>
      <c r="K269" s="187">
        <f>SUM(K270+K279+K283+K287+K291+K294+K297)</f>
        <v>0</v>
      </c>
      <c r="L269" s="187">
        <f>SUM(L270+L279+L283+L287+L291+L294+L297)</f>
        <v>0</v>
      </c>
    </row>
    <row r="270" spans="1:12" hidden="1">
      <c r="A270" s="178">
        <v>3</v>
      </c>
      <c r="B270" s="177">
        <v>2</v>
      </c>
      <c r="C270" s="177">
        <v>2</v>
      </c>
      <c r="D270" s="177">
        <v>1</v>
      </c>
      <c r="E270" s="177"/>
      <c r="F270" s="176"/>
      <c r="G270" s="175" t="s">
        <v>190</v>
      </c>
      <c r="H270" s="167">
        <v>239</v>
      </c>
      <c r="I270" s="182">
        <f>I271</f>
        <v>0</v>
      </c>
      <c r="J270" s="182">
        <f>J271</f>
        <v>0</v>
      </c>
      <c r="K270" s="182">
        <f>K271</f>
        <v>0</v>
      </c>
      <c r="L270" s="182">
        <f>L271</f>
        <v>0</v>
      </c>
    </row>
    <row r="271" spans="1:12" hidden="1">
      <c r="A271" s="179">
        <v>3</v>
      </c>
      <c r="B271" s="178">
        <v>2</v>
      </c>
      <c r="C271" s="177">
        <v>2</v>
      </c>
      <c r="D271" s="177">
        <v>1</v>
      </c>
      <c r="E271" s="177">
        <v>1</v>
      </c>
      <c r="F271" s="176"/>
      <c r="G271" s="175" t="s">
        <v>168</v>
      </c>
      <c r="H271" s="167">
        <v>240</v>
      </c>
      <c r="I271" s="182">
        <f>SUM(I272)</f>
        <v>0</v>
      </c>
      <c r="J271" s="182">
        <f>SUM(J272)</f>
        <v>0</v>
      </c>
      <c r="K271" s="182">
        <f>SUM(K272)</f>
        <v>0</v>
      </c>
      <c r="L271" s="182">
        <f>SUM(L272)</f>
        <v>0</v>
      </c>
    </row>
    <row r="272" spans="1:12" hidden="1">
      <c r="A272" s="179">
        <v>3</v>
      </c>
      <c r="B272" s="178">
        <v>2</v>
      </c>
      <c r="C272" s="177">
        <v>2</v>
      </c>
      <c r="D272" s="177">
        <v>1</v>
      </c>
      <c r="E272" s="177">
        <v>1</v>
      </c>
      <c r="F272" s="176">
        <v>1</v>
      </c>
      <c r="G272" s="175" t="s">
        <v>168</v>
      </c>
      <c r="H272" s="167">
        <v>241</v>
      </c>
      <c r="I272" s="174">
        <v>0</v>
      </c>
      <c r="J272" s="174">
        <v>0</v>
      </c>
      <c r="K272" s="174">
        <v>0</v>
      </c>
      <c r="L272" s="174">
        <v>0</v>
      </c>
    </row>
    <row r="273" spans="1:12" hidden="1">
      <c r="A273" s="179">
        <v>3</v>
      </c>
      <c r="B273" s="178">
        <v>2</v>
      </c>
      <c r="C273" s="177">
        <v>2</v>
      </c>
      <c r="D273" s="177">
        <v>1</v>
      </c>
      <c r="E273" s="177">
        <v>2</v>
      </c>
      <c r="F273" s="176"/>
      <c r="G273" s="175" t="s">
        <v>191</v>
      </c>
      <c r="H273" s="167">
        <v>242</v>
      </c>
      <c r="I273" s="182">
        <f>SUM(I274:I275)</f>
        <v>0</v>
      </c>
      <c r="J273" s="182">
        <f>SUM(J274:J275)</f>
        <v>0</v>
      </c>
      <c r="K273" s="182">
        <f>SUM(K274:K275)</f>
        <v>0</v>
      </c>
      <c r="L273" s="182">
        <f>SUM(L274:L275)</f>
        <v>0</v>
      </c>
    </row>
    <row r="274" spans="1:12" hidden="1">
      <c r="A274" s="179">
        <v>3</v>
      </c>
      <c r="B274" s="178">
        <v>2</v>
      </c>
      <c r="C274" s="177">
        <v>2</v>
      </c>
      <c r="D274" s="177">
        <v>1</v>
      </c>
      <c r="E274" s="177">
        <v>2</v>
      </c>
      <c r="F274" s="176">
        <v>1</v>
      </c>
      <c r="G274" s="175" t="s">
        <v>170</v>
      </c>
      <c r="H274" s="167">
        <v>243</v>
      </c>
      <c r="I274" s="174">
        <v>0</v>
      </c>
      <c r="J274" s="211">
        <v>0</v>
      </c>
      <c r="K274" s="174">
        <v>0</v>
      </c>
      <c r="L274" s="174">
        <v>0</v>
      </c>
    </row>
    <row r="275" spans="1:12" hidden="1">
      <c r="A275" s="179">
        <v>3</v>
      </c>
      <c r="B275" s="178">
        <v>2</v>
      </c>
      <c r="C275" s="177">
        <v>2</v>
      </c>
      <c r="D275" s="177">
        <v>1</v>
      </c>
      <c r="E275" s="177">
        <v>2</v>
      </c>
      <c r="F275" s="176">
        <v>2</v>
      </c>
      <c r="G275" s="175" t="s">
        <v>171</v>
      </c>
      <c r="H275" s="167">
        <v>244</v>
      </c>
      <c r="I275" s="174">
        <v>0</v>
      </c>
      <c r="J275" s="211">
        <v>0</v>
      </c>
      <c r="K275" s="174">
        <v>0</v>
      </c>
      <c r="L275" s="174">
        <v>0</v>
      </c>
    </row>
    <row r="276" spans="1:12" hidden="1">
      <c r="A276" s="179">
        <v>3</v>
      </c>
      <c r="B276" s="178">
        <v>2</v>
      </c>
      <c r="C276" s="177">
        <v>2</v>
      </c>
      <c r="D276" s="177">
        <v>1</v>
      </c>
      <c r="E276" s="177">
        <v>3</v>
      </c>
      <c r="F276" s="176"/>
      <c r="G276" s="175" t="s">
        <v>172</v>
      </c>
      <c r="H276" s="167">
        <v>245</v>
      </c>
      <c r="I276" s="182">
        <f>SUM(I277:I278)</f>
        <v>0</v>
      </c>
      <c r="J276" s="182">
        <f>SUM(J277:J278)</f>
        <v>0</v>
      </c>
      <c r="K276" s="182">
        <f>SUM(K277:K278)</f>
        <v>0</v>
      </c>
      <c r="L276" s="182">
        <f>SUM(L277:L278)</f>
        <v>0</v>
      </c>
    </row>
    <row r="277" spans="1:12" hidden="1">
      <c r="A277" s="179">
        <v>3</v>
      </c>
      <c r="B277" s="178">
        <v>2</v>
      </c>
      <c r="C277" s="177">
        <v>2</v>
      </c>
      <c r="D277" s="177">
        <v>1</v>
      </c>
      <c r="E277" s="177">
        <v>3</v>
      </c>
      <c r="F277" s="176">
        <v>1</v>
      </c>
      <c r="G277" s="175" t="s">
        <v>173</v>
      </c>
      <c r="H277" s="167">
        <v>246</v>
      </c>
      <c r="I277" s="174">
        <v>0</v>
      </c>
      <c r="J277" s="211">
        <v>0</v>
      </c>
      <c r="K277" s="174">
        <v>0</v>
      </c>
      <c r="L277" s="174">
        <v>0</v>
      </c>
    </row>
    <row r="278" spans="1:12" hidden="1">
      <c r="A278" s="179">
        <v>3</v>
      </c>
      <c r="B278" s="178">
        <v>2</v>
      </c>
      <c r="C278" s="177">
        <v>2</v>
      </c>
      <c r="D278" s="177">
        <v>1</v>
      </c>
      <c r="E278" s="177">
        <v>3</v>
      </c>
      <c r="F278" s="176">
        <v>2</v>
      </c>
      <c r="G278" s="175" t="s">
        <v>192</v>
      </c>
      <c r="H278" s="167">
        <v>247</v>
      </c>
      <c r="I278" s="174">
        <v>0</v>
      </c>
      <c r="J278" s="211">
        <v>0</v>
      </c>
      <c r="K278" s="174">
        <v>0</v>
      </c>
      <c r="L278" s="174">
        <v>0</v>
      </c>
    </row>
    <row r="279" spans="1:12" ht="25.5" hidden="1" customHeight="1">
      <c r="A279" s="179">
        <v>3</v>
      </c>
      <c r="B279" s="178">
        <v>2</v>
      </c>
      <c r="C279" s="177">
        <v>2</v>
      </c>
      <c r="D279" s="177">
        <v>2</v>
      </c>
      <c r="E279" s="177"/>
      <c r="F279" s="176"/>
      <c r="G279" s="175" t="s">
        <v>193</v>
      </c>
      <c r="H279" s="167">
        <v>248</v>
      </c>
      <c r="I279" s="182">
        <f>I280</f>
        <v>0</v>
      </c>
      <c r="J279" s="187">
        <f>J280</f>
        <v>0</v>
      </c>
      <c r="K279" s="182">
        <f>K280</f>
        <v>0</v>
      </c>
      <c r="L279" s="187">
        <f>L280</f>
        <v>0</v>
      </c>
    </row>
    <row r="280" spans="1:12" ht="25.5" hidden="1" customHeight="1">
      <c r="A280" s="178">
        <v>3</v>
      </c>
      <c r="B280" s="177">
        <v>2</v>
      </c>
      <c r="C280" s="194">
        <v>2</v>
      </c>
      <c r="D280" s="194">
        <v>2</v>
      </c>
      <c r="E280" s="194">
        <v>1</v>
      </c>
      <c r="F280" s="193"/>
      <c r="G280" s="175" t="s">
        <v>193</v>
      </c>
      <c r="H280" s="167">
        <v>249</v>
      </c>
      <c r="I280" s="192">
        <f>SUM(I281:I282)</f>
        <v>0</v>
      </c>
      <c r="J280" s="191">
        <f>SUM(J281:J282)</f>
        <v>0</v>
      </c>
      <c r="K280" s="190">
        <f>SUM(K281:K282)</f>
        <v>0</v>
      </c>
      <c r="L280" s="190">
        <f>SUM(L281:L282)</f>
        <v>0</v>
      </c>
    </row>
    <row r="281" spans="1:12" ht="25.5" hidden="1" customHeight="1">
      <c r="A281" s="178">
        <v>3</v>
      </c>
      <c r="B281" s="177">
        <v>2</v>
      </c>
      <c r="C281" s="177">
        <v>2</v>
      </c>
      <c r="D281" s="177">
        <v>2</v>
      </c>
      <c r="E281" s="177">
        <v>1</v>
      </c>
      <c r="F281" s="176">
        <v>1</v>
      </c>
      <c r="G281" s="175" t="s">
        <v>194</v>
      </c>
      <c r="H281" s="167">
        <v>250</v>
      </c>
      <c r="I281" s="174">
        <v>0</v>
      </c>
      <c r="J281" s="174">
        <v>0</v>
      </c>
      <c r="K281" s="174">
        <v>0</v>
      </c>
      <c r="L281" s="174">
        <v>0</v>
      </c>
    </row>
    <row r="282" spans="1:12" ht="25.5" hidden="1" customHeight="1">
      <c r="A282" s="178">
        <v>3</v>
      </c>
      <c r="B282" s="177">
        <v>2</v>
      </c>
      <c r="C282" s="177">
        <v>2</v>
      </c>
      <c r="D282" s="177">
        <v>2</v>
      </c>
      <c r="E282" s="177">
        <v>1</v>
      </c>
      <c r="F282" s="176">
        <v>2</v>
      </c>
      <c r="G282" s="179" t="s">
        <v>195</v>
      </c>
      <c r="H282" s="167">
        <v>251</v>
      </c>
      <c r="I282" s="174">
        <v>0</v>
      </c>
      <c r="J282" s="174">
        <v>0</v>
      </c>
      <c r="K282" s="174">
        <v>0</v>
      </c>
      <c r="L282" s="174">
        <v>0</v>
      </c>
    </row>
    <row r="283" spans="1:12" ht="25.5" hidden="1" customHeight="1">
      <c r="A283" s="178">
        <v>3</v>
      </c>
      <c r="B283" s="177">
        <v>2</v>
      </c>
      <c r="C283" s="177">
        <v>2</v>
      </c>
      <c r="D283" s="177">
        <v>3</v>
      </c>
      <c r="E283" s="177"/>
      <c r="F283" s="176"/>
      <c r="G283" s="175" t="s">
        <v>196</v>
      </c>
      <c r="H283" s="167">
        <v>252</v>
      </c>
      <c r="I283" s="182">
        <f>I284</f>
        <v>0</v>
      </c>
      <c r="J283" s="188">
        <f>J284</f>
        <v>0</v>
      </c>
      <c r="K283" s="187">
        <f>K284</f>
        <v>0</v>
      </c>
      <c r="L283" s="187">
        <f>L284</f>
        <v>0</v>
      </c>
    </row>
    <row r="284" spans="1:12" ht="25.5" hidden="1" customHeight="1">
      <c r="A284" s="195">
        <v>3</v>
      </c>
      <c r="B284" s="177">
        <v>2</v>
      </c>
      <c r="C284" s="177">
        <v>2</v>
      </c>
      <c r="D284" s="177">
        <v>3</v>
      </c>
      <c r="E284" s="177">
        <v>1</v>
      </c>
      <c r="F284" s="176"/>
      <c r="G284" s="175" t="s">
        <v>196</v>
      </c>
      <c r="H284" s="167">
        <v>253</v>
      </c>
      <c r="I284" s="182">
        <f>I285+I286</f>
        <v>0</v>
      </c>
      <c r="J284" s="182">
        <f>J285+J286</f>
        <v>0</v>
      </c>
      <c r="K284" s="182">
        <f>K285+K286</f>
        <v>0</v>
      </c>
      <c r="L284" s="182">
        <f>L285+L286</f>
        <v>0</v>
      </c>
    </row>
    <row r="285" spans="1:12" ht="25.5" hidden="1" customHeight="1">
      <c r="A285" s="195">
        <v>3</v>
      </c>
      <c r="B285" s="177">
        <v>2</v>
      </c>
      <c r="C285" s="177">
        <v>2</v>
      </c>
      <c r="D285" s="177">
        <v>3</v>
      </c>
      <c r="E285" s="177">
        <v>1</v>
      </c>
      <c r="F285" s="176">
        <v>1</v>
      </c>
      <c r="G285" s="175" t="s">
        <v>197</v>
      </c>
      <c r="H285" s="167">
        <v>254</v>
      </c>
      <c r="I285" s="174">
        <v>0</v>
      </c>
      <c r="J285" s="174">
        <v>0</v>
      </c>
      <c r="K285" s="174">
        <v>0</v>
      </c>
      <c r="L285" s="174">
        <v>0</v>
      </c>
    </row>
    <row r="286" spans="1:12" ht="25.5" hidden="1" customHeight="1">
      <c r="A286" s="195">
        <v>3</v>
      </c>
      <c r="B286" s="177">
        <v>2</v>
      </c>
      <c r="C286" s="177">
        <v>2</v>
      </c>
      <c r="D286" s="177">
        <v>3</v>
      </c>
      <c r="E286" s="177">
        <v>1</v>
      </c>
      <c r="F286" s="176">
        <v>2</v>
      </c>
      <c r="G286" s="175" t="s">
        <v>198</v>
      </c>
      <c r="H286" s="167">
        <v>255</v>
      </c>
      <c r="I286" s="174">
        <v>0</v>
      </c>
      <c r="J286" s="174">
        <v>0</v>
      </c>
      <c r="K286" s="174">
        <v>0</v>
      </c>
      <c r="L286" s="174">
        <v>0</v>
      </c>
    </row>
    <row r="287" spans="1:12" hidden="1">
      <c r="A287" s="178">
        <v>3</v>
      </c>
      <c r="B287" s="177">
        <v>2</v>
      </c>
      <c r="C287" s="177">
        <v>2</v>
      </c>
      <c r="D287" s="177">
        <v>4</v>
      </c>
      <c r="E287" s="177"/>
      <c r="F287" s="176"/>
      <c r="G287" s="175" t="s">
        <v>199</v>
      </c>
      <c r="H287" s="167">
        <v>256</v>
      </c>
      <c r="I287" s="182">
        <f>I288</f>
        <v>0</v>
      </c>
      <c r="J287" s="188">
        <f>J288</f>
        <v>0</v>
      </c>
      <c r="K287" s="187">
        <f>K288</f>
        <v>0</v>
      </c>
      <c r="L287" s="187">
        <f>L288</f>
        <v>0</v>
      </c>
    </row>
    <row r="288" spans="1:12" hidden="1">
      <c r="A288" s="178">
        <v>3</v>
      </c>
      <c r="B288" s="177">
        <v>2</v>
      </c>
      <c r="C288" s="177">
        <v>2</v>
      </c>
      <c r="D288" s="177">
        <v>4</v>
      </c>
      <c r="E288" s="177">
        <v>1</v>
      </c>
      <c r="F288" s="176"/>
      <c r="G288" s="175" t="s">
        <v>199</v>
      </c>
      <c r="H288" s="167">
        <v>257</v>
      </c>
      <c r="I288" s="182">
        <f>SUM(I289:I290)</f>
        <v>0</v>
      </c>
      <c r="J288" s="188">
        <f>SUM(J289:J290)</f>
        <v>0</v>
      </c>
      <c r="K288" s="187">
        <f>SUM(K289:K290)</f>
        <v>0</v>
      </c>
      <c r="L288" s="187">
        <f>SUM(L289:L290)</f>
        <v>0</v>
      </c>
    </row>
    <row r="289" spans="1:12" ht="25.5" hidden="1" customHeight="1">
      <c r="A289" s="178">
        <v>3</v>
      </c>
      <c r="B289" s="177">
        <v>2</v>
      </c>
      <c r="C289" s="177">
        <v>2</v>
      </c>
      <c r="D289" s="177">
        <v>4</v>
      </c>
      <c r="E289" s="177">
        <v>1</v>
      </c>
      <c r="F289" s="176">
        <v>1</v>
      </c>
      <c r="G289" s="175" t="s">
        <v>200</v>
      </c>
      <c r="H289" s="167">
        <v>258</v>
      </c>
      <c r="I289" s="174">
        <v>0</v>
      </c>
      <c r="J289" s="174">
        <v>0</v>
      </c>
      <c r="K289" s="174">
        <v>0</v>
      </c>
      <c r="L289" s="174">
        <v>0</v>
      </c>
    </row>
    <row r="290" spans="1:12" ht="25.5" hidden="1" customHeight="1">
      <c r="A290" s="195">
        <v>3</v>
      </c>
      <c r="B290" s="194">
        <v>2</v>
      </c>
      <c r="C290" s="194">
        <v>2</v>
      </c>
      <c r="D290" s="194">
        <v>4</v>
      </c>
      <c r="E290" s="194">
        <v>1</v>
      </c>
      <c r="F290" s="193">
        <v>2</v>
      </c>
      <c r="G290" s="179" t="s">
        <v>201</v>
      </c>
      <c r="H290" s="167">
        <v>259</v>
      </c>
      <c r="I290" s="174">
        <v>0</v>
      </c>
      <c r="J290" s="174">
        <v>0</v>
      </c>
      <c r="K290" s="174">
        <v>0</v>
      </c>
      <c r="L290" s="174">
        <v>0</v>
      </c>
    </row>
    <row r="291" spans="1:12" hidden="1">
      <c r="A291" s="178">
        <v>3</v>
      </c>
      <c r="B291" s="177">
        <v>2</v>
      </c>
      <c r="C291" s="177">
        <v>2</v>
      </c>
      <c r="D291" s="177">
        <v>5</v>
      </c>
      <c r="E291" s="177"/>
      <c r="F291" s="176"/>
      <c r="G291" s="175" t="s">
        <v>202</v>
      </c>
      <c r="H291" s="167">
        <v>260</v>
      </c>
      <c r="I291" s="182">
        <f t="shared" ref="I291:L292" si="26">I292</f>
        <v>0</v>
      </c>
      <c r="J291" s="188">
        <f t="shared" si="26"/>
        <v>0</v>
      </c>
      <c r="K291" s="187">
        <f t="shared" si="26"/>
        <v>0</v>
      </c>
      <c r="L291" s="187">
        <f t="shared" si="26"/>
        <v>0</v>
      </c>
    </row>
    <row r="292" spans="1:12" hidden="1">
      <c r="A292" s="178">
        <v>3</v>
      </c>
      <c r="B292" s="177">
        <v>2</v>
      </c>
      <c r="C292" s="177">
        <v>2</v>
      </c>
      <c r="D292" s="177">
        <v>5</v>
      </c>
      <c r="E292" s="177">
        <v>1</v>
      </c>
      <c r="F292" s="176"/>
      <c r="G292" s="175" t="s">
        <v>202</v>
      </c>
      <c r="H292" s="167">
        <v>261</v>
      </c>
      <c r="I292" s="182">
        <f t="shared" si="26"/>
        <v>0</v>
      </c>
      <c r="J292" s="188">
        <f t="shared" si="26"/>
        <v>0</v>
      </c>
      <c r="K292" s="187">
        <f t="shared" si="26"/>
        <v>0</v>
      </c>
      <c r="L292" s="187">
        <f t="shared" si="26"/>
        <v>0</v>
      </c>
    </row>
    <row r="293" spans="1:12" hidden="1">
      <c r="A293" s="178">
        <v>3</v>
      </c>
      <c r="B293" s="177">
        <v>2</v>
      </c>
      <c r="C293" s="177">
        <v>2</v>
      </c>
      <c r="D293" s="177">
        <v>5</v>
      </c>
      <c r="E293" s="177">
        <v>1</v>
      </c>
      <c r="F293" s="176">
        <v>1</v>
      </c>
      <c r="G293" s="175" t="s">
        <v>202</v>
      </c>
      <c r="H293" s="167">
        <v>262</v>
      </c>
      <c r="I293" s="174">
        <v>0</v>
      </c>
      <c r="J293" s="174">
        <v>0</v>
      </c>
      <c r="K293" s="174">
        <v>0</v>
      </c>
      <c r="L293" s="174">
        <v>0</v>
      </c>
    </row>
    <row r="294" spans="1:12" hidden="1">
      <c r="A294" s="178">
        <v>3</v>
      </c>
      <c r="B294" s="177">
        <v>2</v>
      </c>
      <c r="C294" s="177">
        <v>2</v>
      </c>
      <c r="D294" s="177">
        <v>6</v>
      </c>
      <c r="E294" s="177"/>
      <c r="F294" s="176"/>
      <c r="G294" s="175" t="s">
        <v>185</v>
      </c>
      <c r="H294" s="167">
        <v>263</v>
      </c>
      <c r="I294" s="182">
        <f t="shared" ref="I294:L295" si="27">I295</f>
        <v>0</v>
      </c>
      <c r="J294" s="208">
        <f t="shared" si="27"/>
        <v>0</v>
      </c>
      <c r="K294" s="187">
        <f t="shared" si="27"/>
        <v>0</v>
      </c>
      <c r="L294" s="187">
        <f t="shared" si="27"/>
        <v>0</v>
      </c>
    </row>
    <row r="295" spans="1:12" hidden="1">
      <c r="A295" s="178">
        <v>3</v>
      </c>
      <c r="B295" s="177">
        <v>2</v>
      </c>
      <c r="C295" s="177">
        <v>2</v>
      </c>
      <c r="D295" s="177">
        <v>6</v>
      </c>
      <c r="E295" s="177">
        <v>1</v>
      </c>
      <c r="F295" s="176"/>
      <c r="G295" s="175" t="s">
        <v>185</v>
      </c>
      <c r="H295" s="167">
        <v>264</v>
      </c>
      <c r="I295" s="182">
        <f t="shared" si="27"/>
        <v>0</v>
      </c>
      <c r="J295" s="208">
        <f t="shared" si="27"/>
        <v>0</v>
      </c>
      <c r="K295" s="187">
        <f t="shared" si="27"/>
        <v>0</v>
      </c>
      <c r="L295" s="187">
        <f t="shared" si="27"/>
        <v>0</v>
      </c>
    </row>
    <row r="296" spans="1:12" hidden="1">
      <c r="A296" s="178">
        <v>3</v>
      </c>
      <c r="B296" s="210">
        <v>2</v>
      </c>
      <c r="C296" s="210">
        <v>2</v>
      </c>
      <c r="D296" s="177">
        <v>6</v>
      </c>
      <c r="E296" s="210">
        <v>1</v>
      </c>
      <c r="F296" s="203">
        <v>1</v>
      </c>
      <c r="G296" s="199" t="s">
        <v>185</v>
      </c>
      <c r="H296" s="167">
        <v>265</v>
      </c>
      <c r="I296" s="174">
        <v>0</v>
      </c>
      <c r="J296" s="174">
        <v>0</v>
      </c>
      <c r="K296" s="174">
        <v>0</v>
      </c>
      <c r="L296" s="174">
        <v>0</v>
      </c>
    </row>
    <row r="297" spans="1:12" hidden="1">
      <c r="A297" s="179">
        <v>3</v>
      </c>
      <c r="B297" s="178">
        <v>2</v>
      </c>
      <c r="C297" s="177">
        <v>2</v>
      </c>
      <c r="D297" s="177">
        <v>7</v>
      </c>
      <c r="E297" s="177"/>
      <c r="F297" s="176"/>
      <c r="G297" s="175" t="s">
        <v>186</v>
      </c>
      <c r="H297" s="167">
        <v>266</v>
      </c>
      <c r="I297" s="182">
        <f>I298</f>
        <v>0</v>
      </c>
      <c r="J297" s="208">
        <f>J298</f>
        <v>0</v>
      </c>
      <c r="K297" s="187">
        <f>K298</f>
        <v>0</v>
      </c>
      <c r="L297" s="187">
        <f>L298</f>
        <v>0</v>
      </c>
    </row>
    <row r="298" spans="1:12" hidden="1">
      <c r="A298" s="179">
        <v>3</v>
      </c>
      <c r="B298" s="178">
        <v>2</v>
      </c>
      <c r="C298" s="177">
        <v>2</v>
      </c>
      <c r="D298" s="177">
        <v>7</v>
      </c>
      <c r="E298" s="177">
        <v>1</v>
      </c>
      <c r="F298" s="176"/>
      <c r="G298" s="175" t="s">
        <v>186</v>
      </c>
      <c r="H298" s="167">
        <v>267</v>
      </c>
      <c r="I298" s="182">
        <f>I299+I300</f>
        <v>0</v>
      </c>
      <c r="J298" s="182">
        <f>J299+J300</f>
        <v>0</v>
      </c>
      <c r="K298" s="182">
        <f>K299+K300</f>
        <v>0</v>
      </c>
      <c r="L298" s="182">
        <f>L299+L300</f>
        <v>0</v>
      </c>
    </row>
    <row r="299" spans="1:12" ht="25.5" hidden="1" customHeight="1">
      <c r="A299" s="179">
        <v>3</v>
      </c>
      <c r="B299" s="178">
        <v>2</v>
      </c>
      <c r="C299" s="178">
        <v>2</v>
      </c>
      <c r="D299" s="177">
        <v>7</v>
      </c>
      <c r="E299" s="177">
        <v>1</v>
      </c>
      <c r="F299" s="176">
        <v>1</v>
      </c>
      <c r="G299" s="175" t="s">
        <v>187</v>
      </c>
      <c r="H299" s="167">
        <v>268</v>
      </c>
      <c r="I299" s="174">
        <v>0</v>
      </c>
      <c r="J299" s="174">
        <v>0</v>
      </c>
      <c r="K299" s="174">
        <v>0</v>
      </c>
      <c r="L299" s="174">
        <v>0</v>
      </c>
    </row>
    <row r="300" spans="1:12" ht="25.5" hidden="1" customHeight="1">
      <c r="A300" s="179">
        <v>3</v>
      </c>
      <c r="B300" s="178">
        <v>2</v>
      </c>
      <c r="C300" s="178">
        <v>2</v>
      </c>
      <c r="D300" s="177">
        <v>7</v>
      </c>
      <c r="E300" s="177">
        <v>1</v>
      </c>
      <c r="F300" s="176">
        <v>2</v>
      </c>
      <c r="G300" s="175" t="s">
        <v>188</v>
      </c>
      <c r="H300" s="167">
        <v>269</v>
      </c>
      <c r="I300" s="174">
        <v>0</v>
      </c>
      <c r="J300" s="174">
        <v>0</v>
      </c>
      <c r="K300" s="174">
        <v>0</v>
      </c>
      <c r="L300" s="174">
        <v>0</v>
      </c>
    </row>
    <row r="301" spans="1:12" ht="25.5" hidden="1" customHeight="1">
      <c r="A301" s="217">
        <v>3</v>
      </c>
      <c r="B301" s="217">
        <v>3</v>
      </c>
      <c r="C301" s="216"/>
      <c r="D301" s="215"/>
      <c r="E301" s="215"/>
      <c r="F301" s="214"/>
      <c r="G301" s="213" t="s">
        <v>203</v>
      </c>
      <c r="H301" s="167">
        <v>270</v>
      </c>
      <c r="I301" s="182">
        <f>SUM(I302+I334)</f>
        <v>0</v>
      </c>
      <c r="J301" s="208">
        <f>SUM(J302+J334)</f>
        <v>0</v>
      </c>
      <c r="K301" s="187">
        <f>SUM(K302+K334)</f>
        <v>0</v>
      </c>
      <c r="L301" s="187">
        <f>SUM(L302+L334)</f>
        <v>0</v>
      </c>
    </row>
    <row r="302" spans="1:12" ht="38.25" hidden="1" customHeight="1">
      <c r="A302" s="179">
        <v>3</v>
      </c>
      <c r="B302" s="179">
        <v>3</v>
      </c>
      <c r="C302" s="178">
        <v>1</v>
      </c>
      <c r="D302" s="177"/>
      <c r="E302" s="177"/>
      <c r="F302" s="176"/>
      <c r="G302" s="175" t="s">
        <v>204</v>
      </c>
      <c r="H302" s="167">
        <v>271</v>
      </c>
      <c r="I302" s="182">
        <f>SUM(I303+I312+I316+I320+I324+I327+I330)</f>
        <v>0</v>
      </c>
      <c r="J302" s="208">
        <f>SUM(J303+J312+J316+J320+J324+J327+J330)</f>
        <v>0</v>
      </c>
      <c r="K302" s="187">
        <f>SUM(K303+K312+K316+K320+K324+K327+K330)</f>
        <v>0</v>
      </c>
      <c r="L302" s="187">
        <f>SUM(L303+L312+L316+L320+L324+L327+L330)</f>
        <v>0</v>
      </c>
    </row>
    <row r="303" spans="1:12" hidden="1">
      <c r="A303" s="179">
        <v>3</v>
      </c>
      <c r="B303" s="179">
        <v>3</v>
      </c>
      <c r="C303" s="178">
        <v>1</v>
      </c>
      <c r="D303" s="177">
        <v>1</v>
      </c>
      <c r="E303" s="177"/>
      <c r="F303" s="176"/>
      <c r="G303" s="175" t="s">
        <v>190</v>
      </c>
      <c r="H303" s="167">
        <v>272</v>
      </c>
      <c r="I303" s="182">
        <f>SUM(I304+I306+I309)</f>
        <v>0</v>
      </c>
      <c r="J303" s="182">
        <f>SUM(J304+J306+J309)</f>
        <v>0</v>
      </c>
      <c r="K303" s="182">
        <f>SUM(K304+K306+K309)</f>
        <v>0</v>
      </c>
      <c r="L303" s="182">
        <f>SUM(L304+L306+L309)</f>
        <v>0</v>
      </c>
    </row>
    <row r="304" spans="1:12" hidden="1">
      <c r="A304" s="179">
        <v>3</v>
      </c>
      <c r="B304" s="179">
        <v>3</v>
      </c>
      <c r="C304" s="178">
        <v>1</v>
      </c>
      <c r="D304" s="177">
        <v>1</v>
      </c>
      <c r="E304" s="177">
        <v>1</v>
      </c>
      <c r="F304" s="176"/>
      <c r="G304" s="175" t="s">
        <v>168</v>
      </c>
      <c r="H304" s="167">
        <v>273</v>
      </c>
      <c r="I304" s="182">
        <f>SUM(I305:I305)</f>
        <v>0</v>
      </c>
      <c r="J304" s="208">
        <f>SUM(J305:J305)</f>
        <v>0</v>
      </c>
      <c r="K304" s="187">
        <f>SUM(K305:K305)</f>
        <v>0</v>
      </c>
      <c r="L304" s="187">
        <f>SUM(L305:L305)</f>
        <v>0</v>
      </c>
    </row>
    <row r="305" spans="1:12" hidden="1">
      <c r="A305" s="179">
        <v>3</v>
      </c>
      <c r="B305" s="179">
        <v>3</v>
      </c>
      <c r="C305" s="178">
        <v>1</v>
      </c>
      <c r="D305" s="177">
        <v>1</v>
      </c>
      <c r="E305" s="177">
        <v>1</v>
      </c>
      <c r="F305" s="176">
        <v>1</v>
      </c>
      <c r="G305" s="175" t="s">
        <v>168</v>
      </c>
      <c r="H305" s="167">
        <v>274</v>
      </c>
      <c r="I305" s="174">
        <v>0</v>
      </c>
      <c r="J305" s="174">
        <v>0</v>
      </c>
      <c r="K305" s="174">
        <v>0</v>
      </c>
      <c r="L305" s="174">
        <v>0</v>
      </c>
    </row>
    <row r="306" spans="1:12" hidden="1">
      <c r="A306" s="179">
        <v>3</v>
      </c>
      <c r="B306" s="179">
        <v>3</v>
      </c>
      <c r="C306" s="178">
        <v>1</v>
      </c>
      <c r="D306" s="177">
        <v>1</v>
      </c>
      <c r="E306" s="177">
        <v>2</v>
      </c>
      <c r="F306" s="176"/>
      <c r="G306" s="175" t="s">
        <v>191</v>
      </c>
      <c r="H306" s="167">
        <v>275</v>
      </c>
      <c r="I306" s="182">
        <f>SUM(I307:I308)</f>
        <v>0</v>
      </c>
      <c r="J306" s="182">
        <f>SUM(J307:J308)</f>
        <v>0</v>
      </c>
      <c r="K306" s="182">
        <f>SUM(K307:K308)</f>
        <v>0</v>
      </c>
      <c r="L306" s="182">
        <f>SUM(L307:L308)</f>
        <v>0</v>
      </c>
    </row>
    <row r="307" spans="1:12" hidden="1">
      <c r="A307" s="179">
        <v>3</v>
      </c>
      <c r="B307" s="179">
        <v>3</v>
      </c>
      <c r="C307" s="178">
        <v>1</v>
      </c>
      <c r="D307" s="177">
        <v>1</v>
      </c>
      <c r="E307" s="177">
        <v>2</v>
      </c>
      <c r="F307" s="176">
        <v>1</v>
      </c>
      <c r="G307" s="175" t="s">
        <v>170</v>
      </c>
      <c r="H307" s="167">
        <v>276</v>
      </c>
      <c r="I307" s="174">
        <v>0</v>
      </c>
      <c r="J307" s="174">
        <v>0</v>
      </c>
      <c r="K307" s="174">
        <v>0</v>
      </c>
      <c r="L307" s="174">
        <v>0</v>
      </c>
    </row>
    <row r="308" spans="1:12" hidden="1">
      <c r="A308" s="179">
        <v>3</v>
      </c>
      <c r="B308" s="179">
        <v>3</v>
      </c>
      <c r="C308" s="178">
        <v>1</v>
      </c>
      <c r="D308" s="177">
        <v>1</v>
      </c>
      <c r="E308" s="177">
        <v>2</v>
      </c>
      <c r="F308" s="176">
        <v>2</v>
      </c>
      <c r="G308" s="175" t="s">
        <v>171</v>
      </c>
      <c r="H308" s="167">
        <v>277</v>
      </c>
      <c r="I308" s="174">
        <v>0</v>
      </c>
      <c r="J308" s="174">
        <v>0</v>
      </c>
      <c r="K308" s="174">
        <v>0</v>
      </c>
      <c r="L308" s="174">
        <v>0</v>
      </c>
    </row>
    <row r="309" spans="1:12" hidden="1">
      <c r="A309" s="179">
        <v>3</v>
      </c>
      <c r="B309" s="179">
        <v>3</v>
      </c>
      <c r="C309" s="178">
        <v>1</v>
      </c>
      <c r="D309" s="177">
        <v>1</v>
      </c>
      <c r="E309" s="177">
        <v>3</v>
      </c>
      <c r="F309" s="176"/>
      <c r="G309" s="175" t="s">
        <v>172</v>
      </c>
      <c r="H309" s="167">
        <v>278</v>
      </c>
      <c r="I309" s="182">
        <f>SUM(I310:I311)</f>
        <v>0</v>
      </c>
      <c r="J309" s="182">
        <f>SUM(J310:J311)</f>
        <v>0</v>
      </c>
      <c r="K309" s="182">
        <f>SUM(K310:K311)</f>
        <v>0</v>
      </c>
      <c r="L309" s="182">
        <f>SUM(L310:L311)</f>
        <v>0</v>
      </c>
    </row>
    <row r="310" spans="1:12" hidden="1">
      <c r="A310" s="179">
        <v>3</v>
      </c>
      <c r="B310" s="179">
        <v>3</v>
      </c>
      <c r="C310" s="178">
        <v>1</v>
      </c>
      <c r="D310" s="177">
        <v>1</v>
      </c>
      <c r="E310" s="177">
        <v>3</v>
      </c>
      <c r="F310" s="176">
        <v>1</v>
      </c>
      <c r="G310" s="175" t="s">
        <v>173</v>
      </c>
      <c r="H310" s="167">
        <v>279</v>
      </c>
      <c r="I310" s="174">
        <v>0</v>
      </c>
      <c r="J310" s="174">
        <v>0</v>
      </c>
      <c r="K310" s="174">
        <v>0</v>
      </c>
      <c r="L310" s="174">
        <v>0</v>
      </c>
    </row>
    <row r="311" spans="1:12" hidden="1">
      <c r="A311" s="179">
        <v>3</v>
      </c>
      <c r="B311" s="179">
        <v>3</v>
      </c>
      <c r="C311" s="178">
        <v>1</v>
      </c>
      <c r="D311" s="177">
        <v>1</v>
      </c>
      <c r="E311" s="177">
        <v>3</v>
      </c>
      <c r="F311" s="176">
        <v>2</v>
      </c>
      <c r="G311" s="175" t="s">
        <v>192</v>
      </c>
      <c r="H311" s="167">
        <v>280</v>
      </c>
      <c r="I311" s="174">
        <v>0</v>
      </c>
      <c r="J311" s="174">
        <v>0</v>
      </c>
      <c r="K311" s="174">
        <v>0</v>
      </c>
      <c r="L311" s="174">
        <v>0</v>
      </c>
    </row>
    <row r="312" spans="1:12" hidden="1">
      <c r="A312" s="196">
        <v>3</v>
      </c>
      <c r="B312" s="195">
        <v>3</v>
      </c>
      <c r="C312" s="178">
        <v>1</v>
      </c>
      <c r="D312" s="177">
        <v>2</v>
      </c>
      <c r="E312" s="177"/>
      <c r="F312" s="176"/>
      <c r="G312" s="175" t="s">
        <v>205</v>
      </c>
      <c r="H312" s="167">
        <v>281</v>
      </c>
      <c r="I312" s="182">
        <f>I313</f>
        <v>0</v>
      </c>
      <c r="J312" s="208">
        <f>J313</f>
        <v>0</v>
      </c>
      <c r="K312" s="187">
        <f>K313</f>
        <v>0</v>
      </c>
      <c r="L312" s="187">
        <f>L313</f>
        <v>0</v>
      </c>
    </row>
    <row r="313" spans="1:12" hidden="1">
      <c r="A313" s="196">
        <v>3</v>
      </c>
      <c r="B313" s="196">
        <v>3</v>
      </c>
      <c r="C313" s="195">
        <v>1</v>
      </c>
      <c r="D313" s="194">
        <v>2</v>
      </c>
      <c r="E313" s="194">
        <v>1</v>
      </c>
      <c r="F313" s="193"/>
      <c r="G313" s="175" t="s">
        <v>205</v>
      </c>
      <c r="H313" s="167">
        <v>282</v>
      </c>
      <c r="I313" s="192">
        <f>SUM(I314:I315)</f>
        <v>0</v>
      </c>
      <c r="J313" s="209">
        <f>SUM(J314:J315)</f>
        <v>0</v>
      </c>
      <c r="K313" s="190">
        <f>SUM(K314:K315)</f>
        <v>0</v>
      </c>
      <c r="L313" s="190">
        <f>SUM(L314:L315)</f>
        <v>0</v>
      </c>
    </row>
    <row r="314" spans="1:12" ht="25.5" hidden="1" customHeight="1">
      <c r="A314" s="179">
        <v>3</v>
      </c>
      <c r="B314" s="179">
        <v>3</v>
      </c>
      <c r="C314" s="178">
        <v>1</v>
      </c>
      <c r="D314" s="177">
        <v>2</v>
      </c>
      <c r="E314" s="177">
        <v>1</v>
      </c>
      <c r="F314" s="176">
        <v>1</v>
      </c>
      <c r="G314" s="175" t="s">
        <v>206</v>
      </c>
      <c r="H314" s="167">
        <v>283</v>
      </c>
      <c r="I314" s="174">
        <v>0</v>
      </c>
      <c r="J314" s="174">
        <v>0</v>
      </c>
      <c r="K314" s="174">
        <v>0</v>
      </c>
      <c r="L314" s="174">
        <v>0</v>
      </c>
    </row>
    <row r="315" spans="1:12" hidden="1">
      <c r="A315" s="186">
        <v>3</v>
      </c>
      <c r="B315" s="212">
        <v>3</v>
      </c>
      <c r="C315" s="204">
        <v>1</v>
      </c>
      <c r="D315" s="210">
        <v>2</v>
      </c>
      <c r="E315" s="210">
        <v>1</v>
      </c>
      <c r="F315" s="203">
        <v>2</v>
      </c>
      <c r="G315" s="199" t="s">
        <v>207</v>
      </c>
      <c r="H315" s="167">
        <v>284</v>
      </c>
      <c r="I315" s="174">
        <v>0</v>
      </c>
      <c r="J315" s="174">
        <v>0</v>
      </c>
      <c r="K315" s="174">
        <v>0</v>
      </c>
      <c r="L315" s="174">
        <v>0</v>
      </c>
    </row>
    <row r="316" spans="1:12" ht="25.5" hidden="1" customHeight="1">
      <c r="A316" s="178">
        <v>3</v>
      </c>
      <c r="B316" s="175">
        <v>3</v>
      </c>
      <c r="C316" s="178">
        <v>1</v>
      </c>
      <c r="D316" s="177">
        <v>3</v>
      </c>
      <c r="E316" s="177"/>
      <c r="F316" s="176"/>
      <c r="G316" s="175" t="s">
        <v>208</v>
      </c>
      <c r="H316" s="167">
        <v>285</v>
      </c>
      <c r="I316" s="182">
        <f>I317</f>
        <v>0</v>
      </c>
      <c r="J316" s="208">
        <f>J317</f>
        <v>0</v>
      </c>
      <c r="K316" s="187">
        <f>K317</f>
        <v>0</v>
      </c>
      <c r="L316" s="187">
        <f>L317</f>
        <v>0</v>
      </c>
    </row>
    <row r="317" spans="1:12" ht="25.5" hidden="1" customHeight="1">
      <c r="A317" s="178">
        <v>3</v>
      </c>
      <c r="B317" s="199">
        <v>3</v>
      </c>
      <c r="C317" s="204">
        <v>1</v>
      </c>
      <c r="D317" s="210">
        <v>3</v>
      </c>
      <c r="E317" s="210">
        <v>1</v>
      </c>
      <c r="F317" s="203"/>
      <c r="G317" s="175" t="s">
        <v>208</v>
      </c>
      <c r="H317" s="167">
        <v>286</v>
      </c>
      <c r="I317" s="187">
        <f>I318+I319</f>
        <v>0</v>
      </c>
      <c r="J317" s="187">
        <f>J318+J319</f>
        <v>0</v>
      </c>
      <c r="K317" s="187">
        <f>K318+K319</f>
        <v>0</v>
      </c>
      <c r="L317" s="187">
        <f>L318+L319</f>
        <v>0</v>
      </c>
    </row>
    <row r="318" spans="1:12" ht="25.5" hidden="1" customHeight="1">
      <c r="A318" s="178">
        <v>3</v>
      </c>
      <c r="B318" s="175">
        <v>3</v>
      </c>
      <c r="C318" s="178">
        <v>1</v>
      </c>
      <c r="D318" s="177">
        <v>3</v>
      </c>
      <c r="E318" s="177">
        <v>1</v>
      </c>
      <c r="F318" s="176">
        <v>1</v>
      </c>
      <c r="G318" s="175" t="s">
        <v>209</v>
      </c>
      <c r="H318" s="167">
        <v>287</v>
      </c>
      <c r="I318" s="181">
        <v>0</v>
      </c>
      <c r="J318" s="181">
        <v>0</v>
      </c>
      <c r="K318" s="181">
        <v>0</v>
      </c>
      <c r="L318" s="180">
        <v>0</v>
      </c>
    </row>
    <row r="319" spans="1:12" ht="25.5" hidden="1" customHeight="1">
      <c r="A319" s="178">
        <v>3</v>
      </c>
      <c r="B319" s="175">
        <v>3</v>
      </c>
      <c r="C319" s="178">
        <v>1</v>
      </c>
      <c r="D319" s="177">
        <v>3</v>
      </c>
      <c r="E319" s="177">
        <v>1</v>
      </c>
      <c r="F319" s="176">
        <v>2</v>
      </c>
      <c r="G319" s="175" t="s">
        <v>210</v>
      </c>
      <c r="H319" s="167">
        <v>288</v>
      </c>
      <c r="I319" s="174">
        <v>0</v>
      </c>
      <c r="J319" s="174">
        <v>0</v>
      </c>
      <c r="K319" s="174">
        <v>0</v>
      </c>
      <c r="L319" s="174">
        <v>0</v>
      </c>
    </row>
    <row r="320" spans="1:12" hidden="1">
      <c r="A320" s="178">
        <v>3</v>
      </c>
      <c r="B320" s="175">
        <v>3</v>
      </c>
      <c r="C320" s="178">
        <v>1</v>
      </c>
      <c r="D320" s="177">
        <v>4</v>
      </c>
      <c r="E320" s="177"/>
      <c r="F320" s="176"/>
      <c r="G320" s="175" t="s">
        <v>211</v>
      </c>
      <c r="H320" s="167">
        <v>289</v>
      </c>
      <c r="I320" s="182">
        <f>I321</f>
        <v>0</v>
      </c>
      <c r="J320" s="208">
        <f>J321</f>
        <v>0</v>
      </c>
      <c r="K320" s="187">
        <f>K321</f>
        <v>0</v>
      </c>
      <c r="L320" s="187">
        <f>L321</f>
        <v>0</v>
      </c>
    </row>
    <row r="321" spans="1:15" hidden="1">
      <c r="A321" s="179">
        <v>3</v>
      </c>
      <c r="B321" s="178">
        <v>3</v>
      </c>
      <c r="C321" s="177">
        <v>1</v>
      </c>
      <c r="D321" s="177">
        <v>4</v>
      </c>
      <c r="E321" s="177">
        <v>1</v>
      </c>
      <c r="F321" s="176"/>
      <c r="G321" s="175" t="s">
        <v>211</v>
      </c>
      <c r="H321" s="167">
        <v>290</v>
      </c>
      <c r="I321" s="182">
        <f>SUM(I322:I323)</f>
        <v>0</v>
      </c>
      <c r="J321" s="182">
        <f>SUM(J322:J323)</f>
        <v>0</v>
      </c>
      <c r="K321" s="182">
        <f>SUM(K322:K323)</f>
        <v>0</v>
      </c>
      <c r="L321" s="182">
        <f>SUM(L322:L323)</f>
        <v>0</v>
      </c>
    </row>
    <row r="322" spans="1:15" hidden="1">
      <c r="A322" s="179">
        <v>3</v>
      </c>
      <c r="B322" s="178">
        <v>3</v>
      </c>
      <c r="C322" s="177">
        <v>1</v>
      </c>
      <c r="D322" s="177">
        <v>4</v>
      </c>
      <c r="E322" s="177">
        <v>1</v>
      </c>
      <c r="F322" s="176">
        <v>1</v>
      </c>
      <c r="G322" s="175" t="s">
        <v>212</v>
      </c>
      <c r="H322" s="167">
        <v>291</v>
      </c>
      <c r="I322" s="211">
        <v>0</v>
      </c>
      <c r="J322" s="174">
        <v>0</v>
      </c>
      <c r="K322" s="174">
        <v>0</v>
      </c>
      <c r="L322" s="211">
        <v>0</v>
      </c>
    </row>
    <row r="323" spans="1:15" hidden="1">
      <c r="A323" s="178">
        <v>3</v>
      </c>
      <c r="B323" s="177">
        <v>3</v>
      </c>
      <c r="C323" s="177">
        <v>1</v>
      </c>
      <c r="D323" s="177">
        <v>4</v>
      </c>
      <c r="E323" s="177">
        <v>1</v>
      </c>
      <c r="F323" s="176">
        <v>2</v>
      </c>
      <c r="G323" s="175" t="s">
        <v>213</v>
      </c>
      <c r="H323" s="167">
        <v>292</v>
      </c>
      <c r="I323" s="174">
        <v>0</v>
      </c>
      <c r="J323" s="181">
        <v>0</v>
      </c>
      <c r="K323" s="181">
        <v>0</v>
      </c>
      <c r="L323" s="180">
        <v>0</v>
      </c>
    </row>
    <row r="324" spans="1:15" hidden="1">
      <c r="A324" s="178">
        <v>3</v>
      </c>
      <c r="B324" s="177">
        <v>3</v>
      </c>
      <c r="C324" s="177">
        <v>1</v>
      </c>
      <c r="D324" s="177">
        <v>5</v>
      </c>
      <c r="E324" s="177"/>
      <c r="F324" s="176"/>
      <c r="G324" s="175" t="s">
        <v>214</v>
      </c>
      <c r="H324" s="167">
        <v>293</v>
      </c>
      <c r="I324" s="190">
        <f t="shared" ref="I324:L325" si="28">I325</f>
        <v>0</v>
      </c>
      <c r="J324" s="208">
        <f t="shared" si="28"/>
        <v>0</v>
      </c>
      <c r="K324" s="187">
        <f t="shared" si="28"/>
        <v>0</v>
      </c>
      <c r="L324" s="187">
        <f t="shared" si="28"/>
        <v>0</v>
      </c>
    </row>
    <row r="325" spans="1:15" hidden="1">
      <c r="A325" s="195">
        <v>3</v>
      </c>
      <c r="B325" s="210">
        <v>3</v>
      </c>
      <c r="C325" s="210">
        <v>1</v>
      </c>
      <c r="D325" s="210">
        <v>5</v>
      </c>
      <c r="E325" s="210">
        <v>1</v>
      </c>
      <c r="F325" s="203"/>
      <c r="G325" s="175" t="s">
        <v>214</v>
      </c>
      <c r="H325" s="167">
        <v>294</v>
      </c>
      <c r="I325" s="187">
        <f t="shared" si="28"/>
        <v>0</v>
      </c>
      <c r="J325" s="209">
        <f t="shared" si="28"/>
        <v>0</v>
      </c>
      <c r="K325" s="190">
        <f t="shared" si="28"/>
        <v>0</v>
      </c>
      <c r="L325" s="190">
        <f t="shared" si="28"/>
        <v>0</v>
      </c>
    </row>
    <row r="326" spans="1:15" hidden="1">
      <c r="A326" s="178">
        <v>3</v>
      </c>
      <c r="B326" s="177">
        <v>3</v>
      </c>
      <c r="C326" s="177">
        <v>1</v>
      </c>
      <c r="D326" s="177">
        <v>5</v>
      </c>
      <c r="E326" s="177">
        <v>1</v>
      </c>
      <c r="F326" s="176">
        <v>1</v>
      </c>
      <c r="G326" s="175" t="s">
        <v>215</v>
      </c>
      <c r="H326" s="167">
        <v>295</v>
      </c>
      <c r="I326" s="174">
        <v>0</v>
      </c>
      <c r="J326" s="181">
        <v>0</v>
      </c>
      <c r="K326" s="181">
        <v>0</v>
      </c>
      <c r="L326" s="180">
        <v>0</v>
      </c>
    </row>
    <row r="327" spans="1:15" hidden="1">
      <c r="A327" s="178">
        <v>3</v>
      </c>
      <c r="B327" s="177">
        <v>3</v>
      </c>
      <c r="C327" s="177">
        <v>1</v>
      </c>
      <c r="D327" s="177">
        <v>6</v>
      </c>
      <c r="E327" s="177"/>
      <c r="F327" s="176"/>
      <c r="G327" s="175" t="s">
        <v>185</v>
      </c>
      <c r="H327" s="167">
        <v>296</v>
      </c>
      <c r="I327" s="187">
        <f t="shared" ref="I327:L328" si="29">I328</f>
        <v>0</v>
      </c>
      <c r="J327" s="208">
        <f t="shared" si="29"/>
        <v>0</v>
      </c>
      <c r="K327" s="187">
        <f t="shared" si="29"/>
        <v>0</v>
      </c>
      <c r="L327" s="187">
        <f t="shared" si="29"/>
        <v>0</v>
      </c>
    </row>
    <row r="328" spans="1:15" hidden="1">
      <c r="A328" s="178">
        <v>3</v>
      </c>
      <c r="B328" s="177">
        <v>3</v>
      </c>
      <c r="C328" s="177">
        <v>1</v>
      </c>
      <c r="D328" s="177">
        <v>6</v>
      </c>
      <c r="E328" s="177">
        <v>1</v>
      </c>
      <c r="F328" s="176"/>
      <c r="G328" s="175" t="s">
        <v>185</v>
      </c>
      <c r="H328" s="167">
        <v>297</v>
      </c>
      <c r="I328" s="182">
        <f t="shared" si="29"/>
        <v>0</v>
      </c>
      <c r="J328" s="208">
        <f t="shared" si="29"/>
        <v>0</v>
      </c>
      <c r="K328" s="187">
        <f t="shared" si="29"/>
        <v>0</v>
      </c>
      <c r="L328" s="187">
        <f t="shared" si="29"/>
        <v>0</v>
      </c>
    </row>
    <row r="329" spans="1:15" hidden="1">
      <c r="A329" s="178">
        <v>3</v>
      </c>
      <c r="B329" s="177">
        <v>3</v>
      </c>
      <c r="C329" s="177">
        <v>1</v>
      </c>
      <c r="D329" s="177">
        <v>6</v>
      </c>
      <c r="E329" s="177">
        <v>1</v>
      </c>
      <c r="F329" s="176">
        <v>1</v>
      </c>
      <c r="G329" s="175" t="s">
        <v>185</v>
      </c>
      <c r="H329" s="167">
        <v>298</v>
      </c>
      <c r="I329" s="181">
        <v>0</v>
      </c>
      <c r="J329" s="181">
        <v>0</v>
      </c>
      <c r="K329" s="181">
        <v>0</v>
      </c>
      <c r="L329" s="180">
        <v>0</v>
      </c>
    </row>
    <row r="330" spans="1:15" hidden="1">
      <c r="A330" s="178">
        <v>3</v>
      </c>
      <c r="B330" s="177">
        <v>3</v>
      </c>
      <c r="C330" s="177">
        <v>1</v>
      </c>
      <c r="D330" s="177">
        <v>7</v>
      </c>
      <c r="E330" s="177"/>
      <c r="F330" s="176"/>
      <c r="G330" s="175" t="s">
        <v>216</v>
      </c>
      <c r="H330" s="167">
        <v>299</v>
      </c>
      <c r="I330" s="182">
        <f>I331</f>
        <v>0</v>
      </c>
      <c r="J330" s="208">
        <f>J331</f>
        <v>0</v>
      </c>
      <c r="K330" s="187">
        <f>K331</f>
        <v>0</v>
      </c>
      <c r="L330" s="187">
        <f>L331</f>
        <v>0</v>
      </c>
    </row>
    <row r="331" spans="1:15" hidden="1">
      <c r="A331" s="178">
        <v>3</v>
      </c>
      <c r="B331" s="177">
        <v>3</v>
      </c>
      <c r="C331" s="177">
        <v>1</v>
      </c>
      <c r="D331" s="177">
        <v>7</v>
      </c>
      <c r="E331" s="177">
        <v>1</v>
      </c>
      <c r="F331" s="176"/>
      <c r="G331" s="175" t="s">
        <v>216</v>
      </c>
      <c r="H331" s="167">
        <v>300</v>
      </c>
      <c r="I331" s="182">
        <f>I332+I333</f>
        <v>0</v>
      </c>
      <c r="J331" s="182">
        <f>J332+J333</f>
        <v>0</v>
      </c>
      <c r="K331" s="182">
        <f>K332+K333</f>
        <v>0</v>
      </c>
      <c r="L331" s="182">
        <f>L332+L333</f>
        <v>0</v>
      </c>
    </row>
    <row r="332" spans="1:15" ht="25.5" hidden="1" customHeight="1">
      <c r="A332" s="178">
        <v>3</v>
      </c>
      <c r="B332" s="177">
        <v>3</v>
      </c>
      <c r="C332" s="177">
        <v>1</v>
      </c>
      <c r="D332" s="177">
        <v>7</v>
      </c>
      <c r="E332" s="177">
        <v>1</v>
      </c>
      <c r="F332" s="176">
        <v>1</v>
      </c>
      <c r="G332" s="175" t="s">
        <v>217</v>
      </c>
      <c r="H332" s="167">
        <v>301</v>
      </c>
      <c r="I332" s="181">
        <v>0</v>
      </c>
      <c r="J332" s="181">
        <v>0</v>
      </c>
      <c r="K332" s="181">
        <v>0</v>
      </c>
      <c r="L332" s="180">
        <v>0</v>
      </c>
    </row>
    <row r="333" spans="1:15" ht="25.5" hidden="1" customHeight="1">
      <c r="A333" s="178">
        <v>3</v>
      </c>
      <c r="B333" s="177">
        <v>3</v>
      </c>
      <c r="C333" s="177">
        <v>1</v>
      </c>
      <c r="D333" s="177">
        <v>7</v>
      </c>
      <c r="E333" s="177">
        <v>1</v>
      </c>
      <c r="F333" s="176">
        <v>2</v>
      </c>
      <c r="G333" s="175" t="s">
        <v>218</v>
      </c>
      <c r="H333" s="167">
        <v>302</v>
      </c>
      <c r="I333" s="174">
        <v>0</v>
      </c>
      <c r="J333" s="174">
        <v>0</v>
      </c>
      <c r="K333" s="174">
        <v>0</v>
      </c>
      <c r="L333" s="174">
        <v>0</v>
      </c>
    </row>
    <row r="334" spans="1:15" ht="38.25" hidden="1" customHeight="1">
      <c r="A334" s="178">
        <v>3</v>
      </c>
      <c r="B334" s="177">
        <v>3</v>
      </c>
      <c r="C334" s="177">
        <v>2</v>
      </c>
      <c r="D334" s="177"/>
      <c r="E334" s="177"/>
      <c r="F334" s="176"/>
      <c r="G334" s="175" t="s">
        <v>219</v>
      </c>
      <c r="H334" s="167">
        <v>303</v>
      </c>
      <c r="I334" s="182">
        <f>SUM(I335+I344+I348+I352+I356+I359+I362)</f>
        <v>0</v>
      </c>
      <c r="J334" s="208">
        <f>SUM(J335+J344+J348+J352+J356+J359+J362)</f>
        <v>0</v>
      </c>
      <c r="K334" s="187">
        <f>SUM(K335+K344+K348+K352+K356+K359+K362)</f>
        <v>0</v>
      </c>
      <c r="L334" s="187">
        <f>SUM(L335+L344+L348+L352+L356+L359+L362)</f>
        <v>0</v>
      </c>
    </row>
    <row r="335" spans="1:15" hidden="1">
      <c r="A335" s="178">
        <v>3</v>
      </c>
      <c r="B335" s="177">
        <v>3</v>
      </c>
      <c r="C335" s="177">
        <v>2</v>
      </c>
      <c r="D335" s="177">
        <v>1</v>
      </c>
      <c r="E335" s="177"/>
      <c r="F335" s="176"/>
      <c r="G335" s="175" t="s">
        <v>167</v>
      </c>
      <c r="H335" s="167">
        <v>304</v>
      </c>
      <c r="I335" s="182">
        <f>I336</f>
        <v>0</v>
      </c>
      <c r="J335" s="208">
        <f>J336</f>
        <v>0</v>
      </c>
      <c r="K335" s="187">
        <f>K336</f>
        <v>0</v>
      </c>
      <c r="L335" s="187">
        <f>L336</f>
        <v>0</v>
      </c>
    </row>
    <row r="336" spans="1:15" hidden="1">
      <c r="A336" s="179">
        <v>3</v>
      </c>
      <c r="B336" s="178">
        <v>3</v>
      </c>
      <c r="C336" s="177">
        <v>2</v>
      </c>
      <c r="D336" s="175">
        <v>1</v>
      </c>
      <c r="E336" s="178">
        <v>1</v>
      </c>
      <c r="F336" s="176"/>
      <c r="G336" s="175" t="s">
        <v>167</v>
      </c>
      <c r="H336" s="167">
        <v>305</v>
      </c>
      <c r="I336" s="182">
        <f>SUM(I337:I337)</f>
        <v>0</v>
      </c>
      <c r="J336" s="182">
        <f>SUM(J337:J337)</f>
        <v>0</v>
      </c>
      <c r="K336" s="182">
        <f>SUM(K337:K337)</f>
        <v>0</v>
      </c>
      <c r="L336" s="182">
        <f>SUM(L337:L337)</f>
        <v>0</v>
      </c>
      <c r="M336" s="207"/>
      <c r="N336" s="207"/>
      <c r="O336" s="207"/>
    </row>
    <row r="337" spans="1:12" hidden="1">
      <c r="A337" s="179">
        <v>3</v>
      </c>
      <c r="B337" s="178">
        <v>3</v>
      </c>
      <c r="C337" s="177">
        <v>2</v>
      </c>
      <c r="D337" s="175">
        <v>1</v>
      </c>
      <c r="E337" s="178">
        <v>1</v>
      </c>
      <c r="F337" s="176">
        <v>1</v>
      </c>
      <c r="G337" s="175" t="s">
        <v>168</v>
      </c>
      <c r="H337" s="167">
        <v>306</v>
      </c>
      <c r="I337" s="181">
        <v>0</v>
      </c>
      <c r="J337" s="181">
        <v>0</v>
      </c>
      <c r="K337" s="181">
        <v>0</v>
      </c>
      <c r="L337" s="180">
        <v>0</v>
      </c>
    </row>
    <row r="338" spans="1:12" hidden="1">
      <c r="A338" s="179">
        <v>3</v>
      </c>
      <c r="B338" s="178">
        <v>3</v>
      </c>
      <c r="C338" s="177">
        <v>2</v>
      </c>
      <c r="D338" s="175">
        <v>1</v>
      </c>
      <c r="E338" s="178">
        <v>2</v>
      </c>
      <c r="F338" s="176"/>
      <c r="G338" s="199" t="s">
        <v>191</v>
      </c>
      <c r="H338" s="167">
        <v>307</v>
      </c>
      <c r="I338" s="182">
        <f>SUM(I339:I340)</f>
        <v>0</v>
      </c>
      <c r="J338" s="182">
        <f>SUM(J339:J340)</f>
        <v>0</v>
      </c>
      <c r="K338" s="182">
        <f>SUM(K339:K340)</f>
        <v>0</v>
      </c>
      <c r="L338" s="182">
        <f>SUM(L339:L340)</f>
        <v>0</v>
      </c>
    </row>
    <row r="339" spans="1:12" hidden="1">
      <c r="A339" s="179">
        <v>3</v>
      </c>
      <c r="B339" s="178">
        <v>3</v>
      </c>
      <c r="C339" s="177">
        <v>2</v>
      </c>
      <c r="D339" s="175">
        <v>1</v>
      </c>
      <c r="E339" s="178">
        <v>2</v>
      </c>
      <c r="F339" s="176">
        <v>1</v>
      </c>
      <c r="G339" s="199" t="s">
        <v>170</v>
      </c>
      <c r="H339" s="167">
        <v>308</v>
      </c>
      <c r="I339" s="181">
        <v>0</v>
      </c>
      <c r="J339" s="181">
        <v>0</v>
      </c>
      <c r="K339" s="181">
        <v>0</v>
      </c>
      <c r="L339" s="180">
        <v>0</v>
      </c>
    </row>
    <row r="340" spans="1:12" hidden="1">
      <c r="A340" s="179">
        <v>3</v>
      </c>
      <c r="B340" s="178">
        <v>3</v>
      </c>
      <c r="C340" s="177">
        <v>2</v>
      </c>
      <c r="D340" s="175">
        <v>1</v>
      </c>
      <c r="E340" s="178">
        <v>2</v>
      </c>
      <c r="F340" s="176">
        <v>2</v>
      </c>
      <c r="G340" s="199" t="s">
        <v>171</v>
      </c>
      <c r="H340" s="167">
        <v>309</v>
      </c>
      <c r="I340" s="174">
        <v>0</v>
      </c>
      <c r="J340" s="174">
        <v>0</v>
      </c>
      <c r="K340" s="174">
        <v>0</v>
      </c>
      <c r="L340" s="174">
        <v>0</v>
      </c>
    </row>
    <row r="341" spans="1:12" hidden="1">
      <c r="A341" s="179">
        <v>3</v>
      </c>
      <c r="B341" s="178">
        <v>3</v>
      </c>
      <c r="C341" s="177">
        <v>2</v>
      </c>
      <c r="D341" s="175">
        <v>1</v>
      </c>
      <c r="E341" s="178">
        <v>3</v>
      </c>
      <c r="F341" s="176"/>
      <c r="G341" s="199" t="s">
        <v>172</v>
      </c>
      <c r="H341" s="167">
        <v>310</v>
      </c>
      <c r="I341" s="182">
        <f>SUM(I342:I343)</f>
        <v>0</v>
      </c>
      <c r="J341" s="182">
        <f>SUM(J342:J343)</f>
        <v>0</v>
      </c>
      <c r="K341" s="182">
        <f>SUM(K342:K343)</f>
        <v>0</v>
      </c>
      <c r="L341" s="182">
        <f>SUM(L342:L343)</f>
        <v>0</v>
      </c>
    </row>
    <row r="342" spans="1:12" hidden="1">
      <c r="A342" s="179">
        <v>3</v>
      </c>
      <c r="B342" s="178">
        <v>3</v>
      </c>
      <c r="C342" s="177">
        <v>2</v>
      </c>
      <c r="D342" s="175">
        <v>1</v>
      </c>
      <c r="E342" s="178">
        <v>3</v>
      </c>
      <c r="F342" s="176">
        <v>1</v>
      </c>
      <c r="G342" s="199" t="s">
        <v>173</v>
      </c>
      <c r="H342" s="167">
        <v>311</v>
      </c>
      <c r="I342" s="174">
        <v>0</v>
      </c>
      <c r="J342" s="174">
        <v>0</v>
      </c>
      <c r="K342" s="174">
        <v>0</v>
      </c>
      <c r="L342" s="174">
        <v>0</v>
      </c>
    </row>
    <row r="343" spans="1:12" hidden="1">
      <c r="A343" s="179">
        <v>3</v>
      </c>
      <c r="B343" s="178">
        <v>3</v>
      </c>
      <c r="C343" s="177">
        <v>2</v>
      </c>
      <c r="D343" s="175">
        <v>1</v>
      </c>
      <c r="E343" s="178">
        <v>3</v>
      </c>
      <c r="F343" s="176">
        <v>2</v>
      </c>
      <c r="G343" s="199" t="s">
        <v>192</v>
      </c>
      <c r="H343" s="167">
        <v>312</v>
      </c>
      <c r="I343" s="205">
        <v>0</v>
      </c>
      <c r="J343" s="206">
        <v>0</v>
      </c>
      <c r="K343" s="205">
        <v>0</v>
      </c>
      <c r="L343" s="205">
        <v>0</v>
      </c>
    </row>
    <row r="344" spans="1:12" hidden="1">
      <c r="A344" s="186">
        <v>3</v>
      </c>
      <c r="B344" s="186">
        <v>3</v>
      </c>
      <c r="C344" s="204">
        <v>2</v>
      </c>
      <c r="D344" s="199">
        <v>2</v>
      </c>
      <c r="E344" s="204"/>
      <c r="F344" s="203"/>
      <c r="G344" s="199" t="s">
        <v>205</v>
      </c>
      <c r="H344" s="167">
        <v>313</v>
      </c>
      <c r="I344" s="202">
        <f>I345</f>
        <v>0</v>
      </c>
      <c r="J344" s="201">
        <f>J345</f>
        <v>0</v>
      </c>
      <c r="K344" s="200">
        <f>K345</f>
        <v>0</v>
      </c>
      <c r="L344" s="200">
        <f>L345</f>
        <v>0</v>
      </c>
    </row>
    <row r="345" spans="1:12" hidden="1">
      <c r="A345" s="179">
        <v>3</v>
      </c>
      <c r="B345" s="179">
        <v>3</v>
      </c>
      <c r="C345" s="178">
        <v>2</v>
      </c>
      <c r="D345" s="175">
        <v>2</v>
      </c>
      <c r="E345" s="178">
        <v>1</v>
      </c>
      <c r="F345" s="176"/>
      <c r="G345" s="199" t="s">
        <v>205</v>
      </c>
      <c r="H345" s="167">
        <v>314</v>
      </c>
      <c r="I345" s="182">
        <f>SUM(I346:I347)</f>
        <v>0</v>
      </c>
      <c r="J345" s="188">
        <f>SUM(J346:J347)</f>
        <v>0</v>
      </c>
      <c r="K345" s="187">
        <f>SUM(K346:K347)</f>
        <v>0</v>
      </c>
      <c r="L345" s="187">
        <f>SUM(L346:L347)</f>
        <v>0</v>
      </c>
    </row>
    <row r="346" spans="1:12" ht="25.5" hidden="1" customHeight="1">
      <c r="A346" s="179">
        <v>3</v>
      </c>
      <c r="B346" s="179">
        <v>3</v>
      </c>
      <c r="C346" s="178">
        <v>2</v>
      </c>
      <c r="D346" s="175">
        <v>2</v>
      </c>
      <c r="E346" s="179">
        <v>1</v>
      </c>
      <c r="F346" s="197">
        <v>1</v>
      </c>
      <c r="G346" s="175" t="s">
        <v>206</v>
      </c>
      <c r="H346" s="167">
        <v>315</v>
      </c>
      <c r="I346" s="174">
        <v>0</v>
      </c>
      <c r="J346" s="174">
        <v>0</v>
      </c>
      <c r="K346" s="174">
        <v>0</v>
      </c>
      <c r="L346" s="174">
        <v>0</v>
      </c>
    </row>
    <row r="347" spans="1:12" hidden="1">
      <c r="A347" s="186">
        <v>3</v>
      </c>
      <c r="B347" s="186">
        <v>3</v>
      </c>
      <c r="C347" s="185">
        <v>2</v>
      </c>
      <c r="D347" s="184">
        <v>2</v>
      </c>
      <c r="E347" s="189">
        <v>1</v>
      </c>
      <c r="F347" s="198">
        <v>2</v>
      </c>
      <c r="G347" s="189" t="s">
        <v>207</v>
      </c>
      <c r="H347" s="167">
        <v>316</v>
      </c>
      <c r="I347" s="174">
        <v>0</v>
      </c>
      <c r="J347" s="174">
        <v>0</v>
      </c>
      <c r="K347" s="174">
        <v>0</v>
      </c>
      <c r="L347" s="174">
        <v>0</v>
      </c>
    </row>
    <row r="348" spans="1:12" ht="25.5" hidden="1" customHeight="1">
      <c r="A348" s="179">
        <v>3</v>
      </c>
      <c r="B348" s="179">
        <v>3</v>
      </c>
      <c r="C348" s="178">
        <v>2</v>
      </c>
      <c r="D348" s="177">
        <v>3</v>
      </c>
      <c r="E348" s="175"/>
      <c r="F348" s="197"/>
      <c r="G348" s="175" t="s">
        <v>208</v>
      </c>
      <c r="H348" s="167">
        <v>317</v>
      </c>
      <c r="I348" s="182">
        <f>I349</f>
        <v>0</v>
      </c>
      <c r="J348" s="188">
        <f>J349</f>
        <v>0</v>
      </c>
      <c r="K348" s="187">
        <f>K349</f>
        <v>0</v>
      </c>
      <c r="L348" s="187">
        <f>L349</f>
        <v>0</v>
      </c>
    </row>
    <row r="349" spans="1:12" ht="25.5" hidden="1" customHeight="1">
      <c r="A349" s="179">
        <v>3</v>
      </c>
      <c r="B349" s="179">
        <v>3</v>
      </c>
      <c r="C349" s="178">
        <v>2</v>
      </c>
      <c r="D349" s="177">
        <v>3</v>
      </c>
      <c r="E349" s="175">
        <v>1</v>
      </c>
      <c r="F349" s="197"/>
      <c r="G349" s="175" t="s">
        <v>208</v>
      </c>
      <c r="H349" s="167">
        <v>318</v>
      </c>
      <c r="I349" s="182">
        <f>I350+I351</f>
        <v>0</v>
      </c>
      <c r="J349" s="182">
        <f>J350+J351</f>
        <v>0</v>
      </c>
      <c r="K349" s="182">
        <f>K350+K351</f>
        <v>0</v>
      </c>
      <c r="L349" s="182">
        <f>L350+L351</f>
        <v>0</v>
      </c>
    </row>
    <row r="350" spans="1:12" ht="25.5" hidden="1" customHeight="1">
      <c r="A350" s="179">
        <v>3</v>
      </c>
      <c r="B350" s="179">
        <v>3</v>
      </c>
      <c r="C350" s="178">
        <v>2</v>
      </c>
      <c r="D350" s="177">
        <v>3</v>
      </c>
      <c r="E350" s="175">
        <v>1</v>
      </c>
      <c r="F350" s="197">
        <v>1</v>
      </c>
      <c r="G350" s="175" t="s">
        <v>209</v>
      </c>
      <c r="H350" s="167">
        <v>319</v>
      </c>
      <c r="I350" s="181">
        <v>0</v>
      </c>
      <c r="J350" s="181">
        <v>0</v>
      </c>
      <c r="K350" s="181">
        <v>0</v>
      </c>
      <c r="L350" s="180">
        <v>0</v>
      </c>
    </row>
    <row r="351" spans="1:12" ht="25.5" hidden="1" customHeight="1">
      <c r="A351" s="179">
        <v>3</v>
      </c>
      <c r="B351" s="179">
        <v>3</v>
      </c>
      <c r="C351" s="178">
        <v>2</v>
      </c>
      <c r="D351" s="177">
        <v>3</v>
      </c>
      <c r="E351" s="175">
        <v>1</v>
      </c>
      <c r="F351" s="197">
        <v>2</v>
      </c>
      <c r="G351" s="175" t="s">
        <v>210</v>
      </c>
      <c r="H351" s="167">
        <v>320</v>
      </c>
      <c r="I351" s="174">
        <v>0</v>
      </c>
      <c r="J351" s="174">
        <v>0</v>
      </c>
      <c r="K351" s="174">
        <v>0</v>
      </c>
      <c r="L351" s="174">
        <v>0</v>
      </c>
    </row>
    <row r="352" spans="1:12" hidden="1">
      <c r="A352" s="179">
        <v>3</v>
      </c>
      <c r="B352" s="179">
        <v>3</v>
      </c>
      <c r="C352" s="178">
        <v>2</v>
      </c>
      <c r="D352" s="177">
        <v>4</v>
      </c>
      <c r="E352" s="177"/>
      <c r="F352" s="176"/>
      <c r="G352" s="175" t="s">
        <v>211</v>
      </c>
      <c r="H352" s="167">
        <v>321</v>
      </c>
      <c r="I352" s="182">
        <f>I353</f>
        <v>0</v>
      </c>
      <c r="J352" s="188">
        <f>J353</f>
        <v>0</v>
      </c>
      <c r="K352" s="187">
        <f>K353</f>
        <v>0</v>
      </c>
      <c r="L352" s="187">
        <f>L353</f>
        <v>0</v>
      </c>
    </row>
    <row r="353" spans="1:12" hidden="1">
      <c r="A353" s="196">
        <v>3</v>
      </c>
      <c r="B353" s="196">
        <v>3</v>
      </c>
      <c r="C353" s="195">
        <v>2</v>
      </c>
      <c r="D353" s="194">
        <v>4</v>
      </c>
      <c r="E353" s="194">
        <v>1</v>
      </c>
      <c r="F353" s="193"/>
      <c r="G353" s="175" t="s">
        <v>211</v>
      </c>
      <c r="H353" s="167">
        <v>322</v>
      </c>
      <c r="I353" s="192">
        <f>SUM(I354:I355)</f>
        <v>0</v>
      </c>
      <c r="J353" s="191">
        <f>SUM(J354:J355)</f>
        <v>0</v>
      </c>
      <c r="K353" s="190">
        <f>SUM(K354:K355)</f>
        <v>0</v>
      </c>
      <c r="L353" s="190">
        <f>SUM(L354:L355)</f>
        <v>0</v>
      </c>
    </row>
    <row r="354" spans="1:12" hidden="1">
      <c r="A354" s="179">
        <v>3</v>
      </c>
      <c r="B354" s="179">
        <v>3</v>
      </c>
      <c r="C354" s="178">
        <v>2</v>
      </c>
      <c r="D354" s="177">
        <v>4</v>
      </c>
      <c r="E354" s="177">
        <v>1</v>
      </c>
      <c r="F354" s="176">
        <v>1</v>
      </c>
      <c r="G354" s="175" t="s">
        <v>212</v>
      </c>
      <c r="H354" s="167">
        <v>323</v>
      </c>
      <c r="I354" s="174">
        <v>0</v>
      </c>
      <c r="J354" s="174">
        <v>0</v>
      </c>
      <c r="K354" s="174">
        <v>0</v>
      </c>
      <c r="L354" s="174">
        <v>0</v>
      </c>
    </row>
    <row r="355" spans="1:12" hidden="1">
      <c r="A355" s="179">
        <v>3</v>
      </c>
      <c r="B355" s="179">
        <v>3</v>
      </c>
      <c r="C355" s="178">
        <v>2</v>
      </c>
      <c r="D355" s="177">
        <v>4</v>
      </c>
      <c r="E355" s="177">
        <v>1</v>
      </c>
      <c r="F355" s="176">
        <v>2</v>
      </c>
      <c r="G355" s="175" t="s">
        <v>220</v>
      </c>
      <c r="H355" s="167">
        <v>324</v>
      </c>
      <c r="I355" s="174">
        <v>0</v>
      </c>
      <c r="J355" s="174">
        <v>0</v>
      </c>
      <c r="K355" s="174">
        <v>0</v>
      </c>
      <c r="L355" s="174">
        <v>0</v>
      </c>
    </row>
    <row r="356" spans="1:12" hidden="1">
      <c r="A356" s="179">
        <v>3</v>
      </c>
      <c r="B356" s="179">
        <v>3</v>
      </c>
      <c r="C356" s="178">
        <v>2</v>
      </c>
      <c r="D356" s="177">
        <v>5</v>
      </c>
      <c r="E356" s="177"/>
      <c r="F356" s="176"/>
      <c r="G356" s="175" t="s">
        <v>214</v>
      </c>
      <c r="H356" s="167">
        <v>325</v>
      </c>
      <c r="I356" s="182">
        <f t="shared" ref="I356:L357" si="30">I357</f>
        <v>0</v>
      </c>
      <c r="J356" s="188">
        <f t="shared" si="30"/>
        <v>0</v>
      </c>
      <c r="K356" s="187">
        <f t="shared" si="30"/>
        <v>0</v>
      </c>
      <c r="L356" s="187">
        <f t="shared" si="30"/>
        <v>0</v>
      </c>
    </row>
    <row r="357" spans="1:12" hidden="1">
      <c r="A357" s="196">
        <v>3</v>
      </c>
      <c r="B357" s="196">
        <v>3</v>
      </c>
      <c r="C357" s="195">
        <v>2</v>
      </c>
      <c r="D357" s="194">
        <v>5</v>
      </c>
      <c r="E357" s="194">
        <v>1</v>
      </c>
      <c r="F357" s="193"/>
      <c r="G357" s="175" t="s">
        <v>214</v>
      </c>
      <c r="H357" s="167">
        <v>326</v>
      </c>
      <c r="I357" s="192">
        <f t="shared" si="30"/>
        <v>0</v>
      </c>
      <c r="J357" s="191">
        <f t="shared" si="30"/>
        <v>0</v>
      </c>
      <c r="K357" s="190">
        <f t="shared" si="30"/>
        <v>0</v>
      </c>
      <c r="L357" s="190">
        <f t="shared" si="30"/>
        <v>0</v>
      </c>
    </row>
    <row r="358" spans="1:12" hidden="1">
      <c r="A358" s="179">
        <v>3</v>
      </c>
      <c r="B358" s="179">
        <v>3</v>
      </c>
      <c r="C358" s="178">
        <v>2</v>
      </c>
      <c r="D358" s="177">
        <v>5</v>
      </c>
      <c r="E358" s="177">
        <v>1</v>
      </c>
      <c r="F358" s="176">
        <v>1</v>
      </c>
      <c r="G358" s="175" t="s">
        <v>214</v>
      </c>
      <c r="H358" s="167">
        <v>327</v>
      </c>
      <c r="I358" s="181">
        <v>0</v>
      </c>
      <c r="J358" s="181">
        <v>0</v>
      </c>
      <c r="K358" s="181">
        <v>0</v>
      </c>
      <c r="L358" s="180">
        <v>0</v>
      </c>
    </row>
    <row r="359" spans="1:12" hidden="1">
      <c r="A359" s="179">
        <v>3</v>
      </c>
      <c r="B359" s="179">
        <v>3</v>
      </c>
      <c r="C359" s="178">
        <v>2</v>
      </c>
      <c r="D359" s="177">
        <v>6</v>
      </c>
      <c r="E359" s="177"/>
      <c r="F359" s="176"/>
      <c r="G359" s="175" t="s">
        <v>185</v>
      </c>
      <c r="H359" s="167">
        <v>328</v>
      </c>
      <c r="I359" s="182">
        <f t="shared" ref="I359:L360" si="31">I360</f>
        <v>0</v>
      </c>
      <c r="J359" s="188">
        <f t="shared" si="31"/>
        <v>0</v>
      </c>
      <c r="K359" s="187">
        <f t="shared" si="31"/>
        <v>0</v>
      </c>
      <c r="L359" s="187">
        <f t="shared" si="31"/>
        <v>0</v>
      </c>
    </row>
    <row r="360" spans="1:12" hidden="1">
      <c r="A360" s="179">
        <v>3</v>
      </c>
      <c r="B360" s="179">
        <v>3</v>
      </c>
      <c r="C360" s="178">
        <v>2</v>
      </c>
      <c r="D360" s="177">
        <v>6</v>
      </c>
      <c r="E360" s="177">
        <v>1</v>
      </c>
      <c r="F360" s="176"/>
      <c r="G360" s="175" t="s">
        <v>185</v>
      </c>
      <c r="H360" s="167">
        <v>329</v>
      </c>
      <c r="I360" s="182">
        <f t="shared" si="31"/>
        <v>0</v>
      </c>
      <c r="J360" s="188">
        <f t="shared" si="31"/>
        <v>0</v>
      </c>
      <c r="K360" s="187">
        <f t="shared" si="31"/>
        <v>0</v>
      </c>
      <c r="L360" s="187">
        <f t="shared" si="31"/>
        <v>0</v>
      </c>
    </row>
    <row r="361" spans="1:12" hidden="1">
      <c r="A361" s="186">
        <v>3</v>
      </c>
      <c r="B361" s="186">
        <v>3</v>
      </c>
      <c r="C361" s="185">
        <v>2</v>
      </c>
      <c r="D361" s="184">
        <v>6</v>
      </c>
      <c r="E361" s="184">
        <v>1</v>
      </c>
      <c r="F361" s="183">
        <v>1</v>
      </c>
      <c r="G361" s="189" t="s">
        <v>185</v>
      </c>
      <c r="H361" s="167">
        <v>330</v>
      </c>
      <c r="I361" s="181">
        <v>0</v>
      </c>
      <c r="J361" s="181">
        <v>0</v>
      </c>
      <c r="K361" s="181">
        <v>0</v>
      </c>
      <c r="L361" s="180">
        <v>0</v>
      </c>
    </row>
    <row r="362" spans="1:12" hidden="1">
      <c r="A362" s="179">
        <v>3</v>
      </c>
      <c r="B362" s="179">
        <v>3</v>
      </c>
      <c r="C362" s="178">
        <v>2</v>
      </c>
      <c r="D362" s="177">
        <v>7</v>
      </c>
      <c r="E362" s="177"/>
      <c r="F362" s="176"/>
      <c r="G362" s="175" t="s">
        <v>216</v>
      </c>
      <c r="H362" s="167">
        <v>331</v>
      </c>
      <c r="I362" s="182">
        <f>I363</f>
        <v>0</v>
      </c>
      <c r="J362" s="188">
        <f>J363</f>
        <v>0</v>
      </c>
      <c r="K362" s="187">
        <f>K363</f>
        <v>0</v>
      </c>
      <c r="L362" s="187">
        <f>L363</f>
        <v>0</v>
      </c>
    </row>
    <row r="363" spans="1:12" hidden="1">
      <c r="A363" s="186">
        <v>3</v>
      </c>
      <c r="B363" s="186">
        <v>3</v>
      </c>
      <c r="C363" s="185">
        <v>2</v>
      </c>
      <c r="D363" s="184">
        <v>7</v>
      </c>
      <c r="E363" s="184">
        <v>1</v>
      </c>
      <c r="F363" s="183"/>
      <c r="G363" s="175" t="s">
        <v>216</v>
      </c>
      <c r="H363" s="167">
        <v>332</v>
      </c>
      <c r="I363" s="182">
        <f>SUM(I364:I365)</f>
        <v>0</v>
      </c>
      <c r="J363" s="182">
        <f>SUM(J364:J365)</f>
        <v>0</v>
      </c>
      <c r="K363" s="182">
        <f>SUM(K364:K365)</f>
        <v>0</v>
      </c>
      <c r="L363" s="182">
        <f>SUM(L364:L365)</f>
        <v>0</v>
      </c>
    </row>
    <row r="364" spans="1:12" ht="25.5" hidden="1" customHeight="1">
      <c r="A364" s="179">
        <v>3</v>
      </c>
      <c r="B364" s="179">
        <v>3</v>
      </c>
      <c r="C364" s="178">
        <v>2</v>
      </c>
      <c r="D364" s="177">
        <v>7</v>
      </c>
      <c r="E364" s="177">
        <v>1</v>
      </c>
      <c r="F364" s="176">
        <v>1</v>
      </c>
      <c r="G364" s="175" t="s">
        <v>217</v>
      </c>
      <c r="H364" s="167">
        <v>333</v>
      </c>
      <c r="I364" s="181">
        <v>0</v>
      </c>
      <c r="J364" s="181">
        <v>0</v>
      </c>
      <c r="K364" s="181">
        <v>0</v>
      </c>
      <c r="L364" s="180">
        <v>0</v>
      </c>
    </row>
    <row r="365" spans="1:12" ht="25.5" hidden="1" customHeight="1">
      <c r="A365" s="179">
        <v>3</v>
      </c>
      <c r="B365" s="179">
        <v>3</v>
      </c>
      <c r="C365" s="178">
        <v>2</v>
      </c>
      <c r="D365" s="177">
        <v>7</v>
      </c>
      <c r="E365" s="177">
        <v>1</v>
      </c>
      <c r="F365" s="176">
        <v>2</v>
      </c>
      <c r="G365" s="175" t="s">
        <v>218</v>
      </c>
      <c r="H365" s="167">
        <v>334</v>
      </c>
      <c r="I365" s="174">
        <v>0</v>
      </c>
      <c r="J365" s="174">
        <v>0</v>
      </c>
      <c r="K365" s="174">
        <v>0</v>
      </c>
      <c r="L365" s="174">
        <v>0</v>
      </c>
    </row>
    <row r="366" spans="1:12">
      <c r="A366" s="173"/>
      <c r="B366" s="173"/>
      <c r="C366" s="172"/>
      <c r="D366" s="171"/>
      <c r="E366" s="170"/>
      <c r="F366" s="169"/>
      <c r="G366" s="168" t="s">
        <v>221</v>
      </c>
      <c r="H366" s="167">
        <v>335</v>
      </c>
      <c r="I366" s="166">
        <f>SUM(I32+I182)</f>
        <v>8700</v>
      </c>
      <c r="J366" s="166">
        <f>SUM(J32+J182)</f>
        <v>4500</v>
      </c>
      <c r="K366" s="166">
        <f>SUM(K32+K182)</f>
        <v>2552.15</v>
      </c>
      <c r="L366" s="166">
        <f>SUM(L32+L182)</f>
        <v>2552.15</v>
      </c>
    </row>
    <row r="367" spans="1:12">
      <c r="G367" s="165"/>
      <c r="H367" s="164"/>
      <c r="I367" s="163"/>
      <c r="J367" s="160"/>
      <c r="K367" s="160"/>
      <c r="L367" s="160"/>
    </row>
    <row r="368" spans="1:12">
      <c r="A368" s="156"/>
      <c r="B368" s="156"/>
      <c r="C368" s="156"/>
      <c r="D368" s="541" t="s">
        <v>222</v>
      </c>
      <c r="E368" s="541"/>
      <c r="F368" s="541"/>
      <c r="G368" s="541"/>
      <c r="H368" s="162"/>
      <c r="I368" s="161"/>
      <c r="J368" s="160"/>
      <c r="K368" s="539" t="s">
        <v>223</v>
      </c>
      <c r="L368" s="539"/>
    </row>
    <row r="369" spans="1:12" ht="18.75" customHeight="1">
      <c r="A369" s="159" t="s">
        <v>224</v>
      </c>
      <c r="B369" s="159"/>
      <c r="C369" s="159"/>
      <c r="D369" s="159"/>
      <c r="E369" s="159"/>
      <c r="F369" s="159"/>
      <c r="G369" s="159"/>
      <c r="I369" s="158" t="s">
        <v>225</v>
      </c>
      <c r="K369" s="524" t="s">
        <v>226</v>
      </c>
      <c r="L369" s="524"/>
    </row>
    <row r="370" spans="1:12" ht="15.75" customHeight="1">
      <c r="D370" s="157"/>
      <c r="I370" s="155"/>
      <c r="K370" s="155"/>
      <c r="L370" s="155"/>
    </row>
    <row r="371" spans="1:12" ht="23.25" customHeight="1">
      <c r="A371" s="156"/>
      <c r="B371" s="156"/>
      <c r="C371" s="542" t="s">
        <v>227</v>
      </c>
      <c r="D371" s="542"/>
      <c r="E371" s="542"/>
      <c r="F371" s="542"/>
      <c r="G371" s="542"/>
      <c r="I371" s="155"/>
      <c r="K371" s="539" t="s">
        <v>228</v>
      </c>
      <c r="L371" s="539"/>
    </row>
    <row r="372" spans="1:12" ht="24.75" customHeight="1">
      <c r="A372" s="540" t="s">
        <v>229</v>
      </c>
      <c r="B372" s="540"/>
      <c r="C372" s="540"/>
      <c r="D372" s="540"/>
      <c r="E372" s="540"/>
      <c r="F372" s="540"/>
      <c r="G372" s="540"/>
      <c r="H372" s="153"/>
      <c r="I372" s="154" t="s">
        <v>225</v>
      </c>
      <c r="K372" s="524" t="s">
        <v>226</v>
      </c>
      <c r="L372" s="524"/>
    </row>
    <row r="376" spans="1:12">
      <c r="A376" s="522" t="s">
        <v>370</v>
      </c>
      <c r="B376" s="523"/>
      <c r="C376" s="523"/>
      <c r="D376" s="523"/>
      <c r="E376" s="523"/>
      <c r="F376" s="523"/>
      <c r="G376" s="523"/>
      <c r="H376" s="523"/>
      <c r="I376" s="523"/>
      <c r="J376" s="523"/>
      <c r="K376" s="523"/>
    </row>
  </sheetData>
  <sheetProtection formatCells="0" formatColumns="0" formatRows="0" insertColumns="0" insertRows="0" insertHyperlinks="0" deleteColumns="0" deleteRows="0" sort="0" autoFilter="0" pivotTables="0"/>
  <mergeCells count="29">
    <mergeCell ref="A7:L7"/>
    <mergeCell ref="A9:L9"/>
    <mergeCell ref="A10:L10"/>
    <mergeCell ref="A31:F31"/>
    <mergeCell ref="K369:L369"/>
    <mergeCell ref="G27:H27"/>
    <mergeCell ref="G12:K12"/>
    <mergeCell ref="A13:L13"/>
    <mergeCell ref="G14:K14"/>
    <mergeCell ref="G15:K15"/>
    <mergeCell ref="B16:L16"/>
    <mergeCell ref="A28:I28"/>
    <mergeCell ref="E19:K19"/>
    <mergeCell ref="A20:L20"/>
    <mergeCell ref="A24:I24"/>
    <mergeCell ref="A25:I25"/>
    <mergeCell ref="A376:K376"/>
    <mergeCell ref="K372:L372"/>
    <mergeCell ref="A29:F30"/>
    <mergeCell ref="G29:G30"/>
    <mergeCell ref="H29:H30"/>
    <mergeCell ref="I29:J29"/>
    <mergeCell ref="D368:G368"/>
    <mergeCell ref="A372:G372"/>
    <mergeCell ref="C371:G371"/>
    <mergeCell ref="K29:K30"/>
    <mergeCell ref="L29:L30"/>
    <mergeCell ref="K371:L371"/>
    <mergeCell ref="K368:L368"/>
  </mergeCells>
  <pageMargins left="0.51181102362205" right="0.31496062992126" top="0.23622047244093999" bottom="0.23622047244093999" header="0.31496062992126" footer="0.31496062992126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3847D9-14DF-4ED3-B76E-F6E95DAF121F}">
  <dimension ref="A1:S416"/>
  <sheetViews>
    <sheetView topLeftCell="A37" zoomScaleNormal="100" workbookViewId="0">
      <selection activeCell="A416" sqref="A416:K416"/>
    </sheetView>
  </sheetViews>
  <sheetFormatPr defaultRowHeight="15"/>
  <cols>
    <col min="1" max="4" width="2" style="152" customWidth="1"/>
    <col min="5" max="5" width="2.140625" style="152" customWidth="1"/>
    <col min="6" max="6" width="3" style="153" customWidth="1"/>
    <col min="7" max="7" width="34.85546875" style="152" customWidth="1"/>
    <col min="8" max="8" width="3.85546875" style="152" customWidth="1"/>
    <col min="9" max="9" width="10" style="152" customWidth="1"/>
    <col min="10" max="10" width="11.140625" style="152" customWidth="1"/>
    <col min="11" max="11" width="11" style="152" customWidth="1"/>
    <col min="12" max="12" width="10.5703125" style="152" customWidth="1"/>
    <col min="13" max="13" width="0.140625" style="152" hidden="1" customWidth="1"/>
    <col min="14" max="14" width="6.140625" style="152" hidden="1" customWidth="1"/>
    <col min="15" max="15" width="5.5703125" style="152" hidden="1" customWidth="1"/>
    <col min="16" max="16" width="9.140625" style="151" customWidth="1"/>
    <col min="17" max="16384" width="9.140625" style="150"/>
  </cols>
  <sheetData>
    <row r="1" spans="1:15">
      <c r="G1" s="293"/>
      <c r="H1" s="290"/>
      <c r="I1" s="292"/>
      <c r="J1" s="279" t="s">
        <v>0</v>
      </c>
      <c r="K1" s="279"/>
      <c r="L1" s="279"/>
      <c r="M1" s="284"/>
      <c r="N1" s="279"/>
      <c r="O1" s="279"/>
    </row>
    <row r="2" spans="1:15">
      <c r="H2" s="290"/>
      <c r="I2" s="151"/>
      <c r="J2" s="279" t="s">
        <v>1</v>
      </c>
      <c r="K2" s="279"/>
      <c r="L2" s="279"/>
      <c r="M2" s="284"/>
      <c r="N2" s="279"/>
      <c r="O2" s="279"/>
    </row>
    <row r="3" spans="1:15">
      <c r="H3" s="280"/>
      <c r="I3" s="290"/>
      <c r="J3" s="279" t="s">
        <v>2</v>
      </c>
      <c r="K3" s="279"/>
      <c r="L3" s="279"/>
      <c r="M3" s="284"/>
      <c r="N3" s="279"/>
      <c r="O3" s="279"/>
    </row>
    <row r="4" spans="1:15">
      <c r="G4" s="291" t="s">
        <v>3</v>
      </c>
      <c r="H4" s="290"/>
      <c r="I4" s="151"/>
      <c r="J4" s="279" t="s">
        <v>4</v>
      </c>
      <c r="K4" s="279"/>
      <c r="L4" s="279"/>
      <c r="M4" s="284"/>
      <c r="N4" s="279"/>
      <c r="O4" s="279"/>
    </row>
    <row r="5" spans="1:15">
      <c r="H5" s="290"/>
      <c r="I5" s="151"/>
      <c r="J5" s="279" t="s">
        <v>5</v>
      </c>
      <c r="K5" s="279"/>
      <c r="L5" s="279"/>
      <c r="M5" s="284"/>
      <c r="N5" s="279"/>
      <c r="O5" s="279"/>
    </row>
    <row r="6" spans="1:15" ht="6" customHeight="1">
      <c r="H6" s="290"/>
      <c r="I6" s="151"/>
      <c r="J6" s="279"/>
      <c r="K6" s="279"/>
      <c r="L6" s="279"/>
      <c r="M6" s="284"/>
      <c r="N6" s="279"/>
      <c r="O6" s="279"/>
    </row>
    <row r="7" spans="1:15" ht="30" customHeight="1">
      <c r="A7" s="543" t="s">
        <v>6</v>
      </c>
      <c r="B7" s="543"/>
      <c r="C7" s="543"/>
      <c r="D7" s="543"/>
      <c r="E7" s="543"/>
      <c r="F7" s="543"/>
      <c r="G7" s="543"/>
      <c r="H7" s="543"/>
      <c r="I7" s="543"/>
      <c r="J7" s="543"/>
      <c r="K7" s="543"/>
      <c r="L7" s="543"/>
      <c r="M7" s="284"/>
    </row>
    <row r="8" spans="1:15" ht="11.25" customHeight="1">
      <c r="G8" s="289"/>
      <c r="H8" s="288"/>
      <c r="I8" s="288"/>
      <c r="J8" s="287"/>
      <c r="K8" s="287"/>
      <c r="L8" s="286"/>
      <c r="M8" s="284"/>
    </row>
    <row r="9" spans="1:15" ht="15.75" customHeight="1">
      <c r="A9" s="544" t="s">
        <v>7</v>
      </c>
      <c r="B9" s="544"/>
      <c r="C9" s="544"/>
      <c r="D9" s="544"/>
      <c r="E9" s="544"/>
      <c r="F9" s="544"/>
      <c r="G9" s="544"/>
      <c r="H9" s="544"/>
      <c r="I9" s="544"/>
      <c r="J9" s="544"/>
      <c r="K9" s="544"/>
      <c r="L9" s="544"/>
      <c r="M9" s="284"/>
    </row>
    <row r="10" spans="1:15">
      <c r="A10" s="545" t="s">
        <v>8</v>
      </c>
      <c r="B10" s="545"/>
      <c r="C10" s="545"/>
      <c r="D10" s="545"/>
      <c r="E10" s="545"/>
      <c r="F10" s="545"/>
      <c r="G10" s="545"/>
      <c r="H10" s="545"/>
      <c r="I10" s="545"/>
      <c r="J10" s="545"/>
      <c r="K10" s="545"/>
      <c r="L10" s="545"/>
      <c r="M10" s="284"/>
    </row>
    <row r="11" spans="1:15" ht="7.5" customHeight="1">
      <c r="A11" s="285"/>
      <c r="B11" s="279"/>
      <c r="C11" s="279"/>
      <c r="D11" s="279"/>
      <c r="E11" s="279"/>
      <c r="F11" s="279"/>
      <c r="G11" s="279"/>
      <c r="H11" s="279"/>
      <c r="I11" s="279"/>
      <c r="J11" s="279"/>
      <c r="K11" s="279"/>
      <c r="L11" s="279"/>
      <c r="M11" s="284"/>
    </row>
    <row r="12" spans="1:15" ht="15.75" customHeight="1">
      <c r="A12" s="285"/>
      <c r="B12" s="279"/>
      <c r="C12" s="279"/>
      <c r="D12" s="279"/>
      <c r="E12" s="279"/>
      <c r="F12" s="279"/>
      <c r="G12" s="549" t="s">
        <v>9</v>
      </c>
      <c r="H12" s="549"/>
      <c r="I12" s="549"/>
      <c r="J12" s="549"/>
      <c r="K12" s="549"/>
      <c r="L12" s="279"/>
      <c r="M12" s="284"/>
    </row>
    <row r="13" spans="1:15" ht="15.75" customHeight="1">
      <c r="A13" s="550" t="s">
        <v>10</v>
      </c>
      <c r="B13" s="550"/>
      <c r="C13" s="550"/>
      <c r="D13" s="550"/>
      <c r="E13" s="550"/>
      <c r="F13" s="550"/>
      <c r="G13" s="550"/>
      <c r="H13" s="550"/>
      <c r="I13" s="550"/>
      <c r="J13" s="550"/>
      <c r="K13" s="550"/>
      <c r="L13" s="550"/>
      <c r="M13" s="284"/>
    </row>
    <row r="14" spans="1:15" ht="12" customHeight="1">
      <c r="G14" s="551" t="s">
        <v>11</v>
      </c>
      <c r="H14" s="551"/>
      <c r="I14" s="551"/>
      <c r="J14" s="551"/>
      <c r="K14" s="551"/>
      <c r="M14" s="284"/>
    </row>
    <row r="15" spans="1:15">
      <c r="G15" s="545" t="s">
        <v>248</v>
      </c>
      <c r="H15" s="545"/>
      <c r="I15" s="545"/>
      <c r="J15" s="545"/>
      <c r="K15" s="545"/>
    </row>
    <row r="16" spans="1:15" ht="15.75" customHeight="1">
      <c r="B16" s="550" t="s">
        <v>13</v>
      </c>
      <c r="C16" s="550"/>
      <c r="D16" s="550"/>
      <c r="E16" s="550"/>
      <c r="F16" s="550"/>
      <c r="G16" s="550"/>
      <c r="H16" s="550"/>
      <c r="I16" s="550"/>
      <c r="J16" s="550"/>
      <c r="K16" s="550"/>
      <c r="L16" s="550"/>
    </row>
    <row r="17" spans="1:15" ht="7.5" customHeight="1"/>
    <row r="18" spans="1:15" ht="6.75" customHeight="1">
      <c r="G18" s="279"/>
      <c r="H18" s="279"/>
      <c r="I18" s="279"/>
      <c r="J18" s="279"/>
      <c r="K18" s="279"/>
    </row>
    <row r="19" spans="1:15">
      <c r="B19" s="151"/>
      <c r="C19" s="151"/>
      <c r="D19" s="151"/>
      <c r="E19" s="552" t="s">
        <v>245</v>
      </c>
      <c r="F19" s="552"/>
      <c r="G19" s="552"/>
      <c r="H19" s="552"/>
      <c r="I19" s="552"/>
      <c r="J19" s="552"/>
      <c r="K19" s="552"/>
      <c r="L19" s="151"/>
    </row>
    <row r="20" spans="1:15" ht="15" customHeight="1">
      <c r="A20" s="553" t="s">
        <v>14</v>
      </c>
      <c r="B20" s="553"/>
      <c r="C20" s="553"/>
      <c r="D20" s="553"/>
      <c r="E20" s="553"/>
      <c r="F20" s="553"/>
      <c r="G20" s="553"/>
      <c r="H20" s="553"/>
      <c r="I20" s="553"/>
      <c r="J20" s="553"/>
      <c r="K20" s="553"/>
      <c r="L20" s="553"/>
      <c r="M20" s="267"/>
    </row>
    <row r="21" spans="1:15">
      <c r="F21" s="152"/>
      <c r="J21" s="283"/>
      <c r="K21" s="232"/>
      <c r="L21" s="282" t="s">
        <v>15</v>
      </c>
      <c r="M21" s="267"/>
    </row>
    <row r="22" spans="1:15">
      <c r="F22" s="152"/>
      <c r="J22" s="281" t="s">
        <v>16</v>
      </c>
      <c r="K22" s="280"/>
      <c r="L22" s="268"/>
      <c r="M22" s="267"/>
    </row>
    <row r="23" spans="1:15">
      <c r="E23" s="279"/>
      <c r="F23" s="278"/>
      <c r="I23" s="277"/>
      <c r="J23" s="277"/>
      <c r="K23" s="276" t="s">
        <v>17</v>
      </c>
      <c r="L23" s="268"/>
      <c r="M23" s="267"/>
    </row>
    <row r="24" spans="1:15">
      <c r="A24" s="554" t="s">
        <v>244</v>
      </c>
      <c r="B24" s="554"/>
      <c r="C24" s="554"/>
      <c r="D24" s="554"/>
      <c r="E24" s="554"/>
      <c r="F24" s="554"/>
      <c r="G24" s="554"/>
      <c r="H24" s="554"/>
      <c r="I24" s="554"/>
      <c r="K24" s="276" t="s">
        <v>18</v>
      </c>
      <c r="L24" s="275" t="s">
        <v>19</v>
      </c>
      <c r="M24" s="267"/>
    </row>
    <row r="25" spans="1:15" ht="29.1" customHeight="1">
      <c r="A25" s="554" t="s">
        <v>243</v>
      </c>
      <c r="B25" s="554"/>
      <c r="C25" s="554"/>
      <c r="D25" s="554"/>
      <c r="E25" s="554"/>
      <c r="F25" s="554"/>
      <c r="G25" s="554"/>
      <c r="H25" s="554"/>
      <c r="I25" s="554"/>
      <c r="J25" s="274" t="s">
        <v>21</v>
      </c>
      <c r="K25" s="273" t="s">
        <v>33</v>
      </c>
      <c r="L25" s="268"/>
      <c r="M25" s="267"/>
    </row>
    <row r="26" spans="1:15">
      <c r="F26" s="152"/>
      <c r="G26" s="272" t="s">
        <v>22</v>
      </c>
      <c r="H26" s="173" t="s">
        <v>250</v>
      </c>
      <c r="I26" s="172"/>
      <c r="J26" s="271"/>
      <c r="K26" s="268"/>
      <c r="L26" s="268"/>
      <c r="M26" s="267"/>
    </row>
    <row r="27" spans="1:15">
      <c r="F27" s="152"/>
      <c r="G27" s="555" t="s">
        <v>23</v>
      </c>
      <c r="H27" s="555"/>
      <c r="I27" s="270" t="s">
        <v>242</v>
      </c>
      <c r="J27" s="269" t="s">
        <v>241</v>
      </c>
      <c r="K27" s="268" t="s">
        <v>240</v>
      </c>
      <c r="L27" s="268" t="s">
        <v>240</v>
      </c>
      <c r="M27" s="267"/>
    </row>
    <row r="28" spans="1:15">
      <c r="A28" s="556" t="s">
        <v>249</v>
      </c>
      <c r="B28" s="556"/>
      <c r="C28" s="556"/>
      <c r="D28" s="556"/>
      <c r="E28" s="556"/>
      <c r="F28" s="556"/>
      <c r="G28" s="556"/>
      <c r="H28" s="556"/>
      <c r="I28" s="556"/>
      <c r="J28" s="266"/>
      <c r="K28" s="266"/>
      <c r="L28" s="265" t="s">
        <v>24</v>
      </c>
      <c r="M28" s="264"/>
    </row>
    <row r="29" spans="1:15" ht="27" customHeight="1">
      <c r="A29" s="525" t="s">
        <v>25</v>
      </c>
      <c r="B29" s="526"/>
      <c r="C29" s="526"/>
      <c r="D29" s="526"/>
      <c r="E29" s="526"/>
      <c r="F29" s="526"/>
      <c r="G29" s="529" t="s">
        <v>26</v>
      </c>
      <c r="H29" s="531" t="s">
        <v>27</v>
      </c>
      <c r="I29" s="533" t="s">
        <v>28</v>
      </c>
      <c r="J29" s="534"/>
      <c r="K29" s="535" t="s">
        <v>29</v>
      </c>
      <c r="L29" s="537" t="s">
        <v>30</v>
      </c>
      <c r="M29" s="264"/>
    </row>
    <row r="30" spans="1:15" ht="58.5" customHeight="1">
      <c r="A30" s="527"/>
      <c r="B30" s="528"/>
      <c r="C30" s="528"/>
      <c r="D30" s="528"/>
      <c r="E30" s="528"/>
      <c r="F30" s="528"/>
      <c r="G30" s="530"/>
      <c r="H30" s="532"/>
      <c r="I30" s="263" t="s">
        <v>31</v>
      </c>
      <c r="J30" s="262" t="s">
        <v>32</v>
      </c>
      <c r="K30" s="536"/>
      <c r="L30" s="538"/>
    </row>
    <row r="31" spans="1:15">
      <c r="A31" s="546" t="s">
        <v>33</v>
      </c>
      <c r="B31" s="547"/>
      <c r="C31" s="547"/>
      <c r="D31" s="547"/>
      <c r="E31" s="547"/>
      <c r="F31" s="548"/>
      <c r="G31" s="164">
        <v>2</v>
      </c>
      <c r="H31" s="261">
        <v>3</v>
      </c>
      <c r="I31" s="260" t="s">
        <v>34</v>
      </c>
      <c r="J31" s="259" t="s">
        <v>35</v>
      </c>
      <c r="K31" s="258">
        <v>6</v>
      </c>
      <c r="L31" s="258">
        <v>7</v>
      </c>
    </row>
    <row r="32" spans="1:15">
      <c r="A32" s="216">
        <v>2</v>
      </c>
      <c r="B32" s="216"/>
      <c r="C32" s="215"/>
      <c r="D32" s="213"/>
      <c r="E32" s="216"/>
      <c r="F32" s="214"/>
      <c r="G32" s="213" t="s">
        <v>36</v>
      </c>
      <c r="H32" s="164">
        <v>1</v>
      </c>
      <c r="I32" s="182">
        <f>SUM(I33+I44+I63+I84+I91+I111+I137+I156+I166)</f>
        <v>1755100</v>
      </c>
      <c r="J32" s="182">
        <f>SUM(J33+J44+J63+J84+J91+J111+J137+J156+J166)</f>
        <v>284400</v>
      </c>
      <c r="K32" s="187">
        <f>SUM(K33+K44+K63+K84+K91+K111+K137+K156+K166)</f>
        <v>273923.78000000003</v>
      </c>
      <c r="L32" s="182">
        <f>SUM(L33+L44+L63+L84+L91+L111+L137+L156+L166)</f>
        <v>273923.78000000003</v>
      </c>
      <c r="M32" s="165"/>
      <c r="N32" s="165"/>
      <c r="O32" s="165"/>
    </row>
    <row r="33" spans="1:12" ht="15.75" customHeight="1">
      <c r="A33" s="216">
        <v>2</v>
      </c>
      <c r="B33" s="237">
        <v>1</v>
      </c>
      <c r="C33" s="194"/>
      <c r="D33" s="220"/>
      <c r="E33" s="195"/>
      <c r="F33" s="193"/>
      <c r="G33" s="244" t="s">
        <v>37</v>
      </c>
      <c r="H33" s="164">
        <v>2</v>
      </c>
      <c r="I33" s="182">
        <f>SUM(I34+I40)</f>
        <v>1701600</v>
      </c>
      <c r="J33" s="182">
        <f>SUM(J34+J40)</f>
        <v>271200</v>
      </c>
      <c r="K33" s="227">
        <f>SUM(K34+K40)</f>
        <v>266608.2</v>
      </c>
      <c r="L33" s="226">
        <f>SUM(L34+L40)</f>
        <v>266608.2</v>
      </c>
    </row>
    <row r="34" spans="1:12">
      <c r="A34" s="178">
        <v>2</v>
      </c>
      <c r="B34" s="178">
        <v>1</v>
      </c>
      <c r="C34" s="177">
        <v>1</v>
      </c>
      <c r="D34" s="175"/>
      <c r="E34" s="178"/>
      <c r="F34" s="176"/>
      <c r="G34" s="175" t="s">
        <v>38</v>
      </c>
      <c r="H34" s="164">
        <v>3</v>
      </c>
      <c r="I34" s="182">
        <f>SUM(I35)</f>
        <v>1676800</v>
      </c>
      <c r="J34" s="182">
        <f>SUM(J35)</f>
        <v>267000</v>
      </c>
      <c r="K34" s="187">
        <f>SUM(K35)</f>
        <v>262673.18</v>
      </c>
      <c r="L34" s="182">
        <f>SUM(L35)</f>
        <v>262673.18</v>
      </c>
    </row>
    <row r="35" spans="1:12">
      <c r="A35" s="179">
        <v>2</v>
      </c>
      <c r="B35" s="178">
        <v>1</v>
      </c>
      <c r="C35" s="177">
        <v>1</v>
      </c>
      <c r="D35" s="175">
        <v>1</v>
      </c>
      <c r="E35" s="178"/>
      <c r="F35" s="176"/>
      <c r="G35" s="175" t="s">
        <v>38</v>
      </c>
      <c r="H35" s="164">
        <v>4</v>
      </c>
      <c r="I35" s="182">
        <f>SUM(I36+I38)</f>
        <v>1676800</v>
      </c>
      <c r="J35" s="182">
        <f t="shared" ref="J35:L36" si="0">SUM(J36)</f>
        <v>267000</v>
      </c>
      <c r="K35" s="182">
        <f t="shared" si="0"/>
        <v>262673.18</v>
      </c>
      <c r="L35" s="182">
        <f t="shared" si="0"/>
        <v>262673.18</v>
      </c>
    </row>
    <row r="36" spans="1:12">
      <c r="A36" s="179">
        <v>2</v>
      </c>
      <c r="B36" s="178">
        <v>1</v>
      </c>
      <c r="C36" s="177">
        <v>1</v>
      </c>
      <c r="D36" s="175">
        <v>1</v>
      </c>
      <c r="E36" s="178">
        <v>1</v>
      </c>
      <c r="F36" s="176"/>
      <c r="G36" s="175" t="s">
        <v>39</v>
      </c>
      <c r="H36" s="164">
        <v>5</v>
      </c>
      <c r="I36" s="187">
        <f>SUM(I37)</f>
        <v>1676800</v>
      </c>
      <c r="J36" s="187">
        <f t="shared" si="0"/>
        <v>267000</v>
      </c>
      <c r="K36" s="187">
        <f t="shared" si="0"/>
        <v>262673.18</v>
      </c>
      <c r="L36" s="187">
        <f t="shared" si="0"/>
        <v>262673.18</v>
      </c>
    </row>
    <row r="37" spans="1:12">
      <c r="A37" s="179">
        <v>2</v>
      </c>
      <c r="B37" s="178">
        <v>1</v>
      </c>
      <c r="C37" s="177">
        <v>1</v>
      </c>
      <c r="D37" s="175">
        <v>1</v>
      </c>
      <c r="E37" s="178">
        <v>1</v>
      </c>
      <c r="F37" s="176">
        <v>1</v>
      </c>
      <c r="G37" s="175" t="s">
        <v>39</v>
      </c>
      <c r="H37" s="164">
        <v>6</v>
      </c>
      <c r="I37" s="229">
        <v>1676800</v>
      </c>
      <c r="J37" s="211">
        <v>267000</v>
      </c>
      <c r="K37" s="211">
        <v>262673.18</v>
      </c>
      <c r="L37" s="211">
        <v>262673.18</v>
      </c>
    </row>
    <row r="38" spans="1:12" hidden="1">
      <c r="A38" s="179">
        <v>2</v>
      </c>
      <c r="B38" s="178">
        <v>1</v>
      </c>
      <c r="C38" s="177">
        <v>1</v>
      </c>
      <c r="D38" s="175">
        <v>1</v>
      </c>
      <c r="E38" s="178">
        <v>2</v>
      </c>
      <c r="F38" s="176"/>
      <c r="G38" s="175" t="s">
        <v>40</v>
      </c>
      <c r="H38" s="164">
        <v>7</v>
      </c>
      <c r="I38" s="187">
        <f>I39</f>
        <v>0</v>
      </c>
      <c r="J38" s="187">
        <f>J39</f>
        <v>0</v>
      </c>
      <c r="K38" s="187">
        <f>K39</f>
        <v>0</v>
      </c>
      <c r="L38" s="187">
        <f>L39</f>
        <v>0</v>
      </c>
    </row>
    <row r="39" spans="1:12" hidden="1">
      <c r="A39" s="179">
        <v>2</v>
      </c>
      <c r="B39" s="178">
        <v>1</v>
      </c>
      <c r="C39" s="177">
        <v>1</v>
      </c>
      <c r="D39" s="175">
        <v>1</v>
      </c>
      <c r="E39" s="178">
        <v>2</v>
      </c>
      <c r="F39" s="176">
        <v>1</v>
      </c>
      <c r="G39" s="175" t="s">
        <v>40</v>
      </c>
      <c r="H39" s="164">
        <v>8</v>
      </c>
      <c r="I39" s="211">
        <v>0</v>
      </c>
      <c r="J39" s="174">
        <v>0</v>
      </c>
      <c r="K39" s="211">
        <v>0</v>
      </c>
      <c r="L39" s="174">
        <v>0</v>
      </c>
    </row>
    <row r="40" spans="1:12">
      <c r="A40" s="179">
        <v>2</v>
      </c>
      <c r="B40" s="178">
        <v>1</v>
      </c>
      <c r="C40" s="177">
        <v>2</v>
      </c>
      <c r="D40" s="175"/>
      <c r="E40" s="178"/>
      <c r="F40" s="176"/>
      <c r="G40" s="175" t="s">
        <v>41</v>
      </c>
      <c r="H40" s="164">
        <v>9</v>
      </c>
      <c r="I40" s="187">
        <f t="shared" ref="I40:L42" si="1">I41</f>
        <v>24800</v>
      </c>
      <c r="J40" s="182">
        <f t="shared" si="1"/>
        <v>4200</v>
      </c>
      <c r="K40" s="187">
        <f t="shared" si="1"/>
        <v>3935.02</v>
      </c>
      <c r="L40" s="182">
        <f t="shared" si="1"/>
        <v>3935.02</v>
      </c>
    </row>
    <row r="41" spans="1:12">
      <c r="A41" s="179">
        <v>2</v>
      </c>
      <c r="B41" s="178">
        <v>1</v>
      </c>
      <c r="C41" s="177">
        <v>2</v>
      </c>
      <c r="D41" s="175">
        <v>1</v>
      </c>
      <c r="E41" s="178"/>
      <c r="F41" s="176"/>
      <c r="G41" s="175" t="s">
        <v>41</v>
      </c>
      <c r="H41" s="164">
        <v>10</v>
      </c>
      <c r="I41" s="187">
        <f t="shared" si="1"/>
        <v>24800</v>
      </c>
      <c r="J41" s="182">
        <f t="shared" si="1"/>
        <v>4200</v>
      </c>
      <c r="K41" s="182">
        <f t="shared" si="1"/>
        <v>3935.02</v>
      </c>
      <c r="L41" s="182">
        <f t="shared" si="1"/>
        <v>3935.02</v>
      </c>
    </row>
    <row r="42" spans="1:12">
      <c r="A42" s="179">
        <v>2</v>
      </c>
      <c r="B42" s="178">
        <v>1</v>
      </c>
      <c r="C42" s="177">
        <v>2</v>
      </c>
      <c r="D42" s="175">
        <v>1</v>
      </c>
      <c r="E42" s="178">
        <v>1</v>
      </c>
      <c r="F42" s="176"/>
      <c r="G42" s="175" t="s">
        <v>41</v>
      </c>
      <c r="H42" s="164">
        <v>11</v>
      </c>
      <c r="I42" s="182">
        <f t="shared" si="1"/>
        <v>24800</v>
      </c>
      <c r="J42" s="182">
        <f t="shared" si="1"/>
        <v>4200</v>
      </c>
      <c r="K42" s="182">
        <f t="shared" si="1"/>
        <v>3935.02</v>
      </c>
      <c r="L42" s="182">
        <f t="shared" si="1"/>
        <v>3935.02</v>
      </c>
    </row>
    <row r="43" spans="1:12">
      <c r="A43" s="179">
        <v>2</v>
      </c>
      <c r="B43" s="178">
        <v>1</v>
      </c>
      <c r="C43" s="177">
        <v>2</v>
      </c>
      <c r="D43" s="175">
        <v>1</v>
      </c>
      <c r="E43" s="178">
        <v>1</v>
      </c>
      <c r="F43" s="176">
        <v>1</v>
      </c>
      <c r="G43" s="175" t="s">
        <v>41</v>
      </c>
      <c r="H43" s="164">
        <v>12</v>
      </c>
      <c r="I43" s="174">
        <v>24800</v>
      </c>
      <c r="J43" s="211">
        <v>4200</v>
      </c>
      <c r="K43" s="211">
        <v>3935.02</v>
      </c>
      <c r="L43" s="211">
        <v>3935.02</v>
      </c>
    </row>
    <row r="44" spans="1:12">
      <c r="A44" s="217">
        <v>2</v>
      </c>
      <c r="B44" s="238">
        <v>2</v>
      </c>
      <c r="C44" s="194"/>
      <c r="D44" s="220"/>
      <c r="E44" s="195"/>
      <c r="F44" s="193"/>
      <c r="G44" s="244" t="s">
        <v>42</v>
      </c>
      <c r="H44" s="164">
        <v>13</v>
      </c>
      <c r="I44" s="192">
        <f t="shared" ref="I44:L46" si="2">I45</f>
        <v>42300</v>
      </c>
      <c r="J44" s="190">
        <f t="shared" si="2"/>
        <v>10200</v>
      </c>
      <c r="K44" s="192">
        <f t="shared" si="2"/>
        <v>5046.78</v>
      </c>
      <c r="L44" s="192">
        <f t="shared" si="2"/>
        <v>5046.78</v>
      </c>
    </row>
    <row r="45" spans="1:12">
      <c r="A45" s="179">
        <v>2</v>
      </c>
      <c r="B45" s="178">
        <v>2</v>
      </c>
      <c r="C45" s="177">
        <v>1</v>
      </c>
      <c r="D45" s="175"/>
      <c r="E45" s="178"/>
      <c r="F45" s="176"/>
      <c r="G45" s="220" t="s">
        <v>42</v>
      </c>
      <c r="H45" s="164">
        <v>14</v>
      </c>
      <c r="I45" s="182">
        <f t="shared" si="2"/>
        <v>42300</v>
      </c>
      <c r="J45" s="187">
        <f t="shared" si="2"/>
        <v>10200</v>
      </c>
      <c r="K45" s="182">
        <f t="shared" si="2"/>
        <v>5046.78</v>
      </c>
      <c r="L45" s="187">
        <f t="shared" si="2"/>
        <v>5046.78</v>
      </c>
    </row>
    <row r="46" spans="1:12">
      <c r="A46" s="179">
        <v>2</v>
      </c>
      <c r="B46" s="178">
        <v>2</v>
      </c>
      <c r="C46" s="177">
        <v>1</v>
      </c>
      <c r="D46" s="175">
        <v>1</v>
      </c>
      <c r="E46" s="178"/>
      <c r="F46" s="176"/>
      <c r="G46" s="220" t="s">
        <v>42</v>
      </c>
      <c r="H46" s="164">
        <v>15</v>
      </c>
      <c r="I46" s="182">
        <f t="shared" si="2"/>
        <v>42300</v>
      </c>
      <c r="J46" s="187">
        <f t="shared" si="2"/>
        <v>10200</v>
      </c>
      <c r="K46" s="226">
        <f t="shared" si="2"/>
        <v>5046.78</v>
      </c>
      <c r="L46" s="226">
        <f t="shared" si="2"/>
        <v>5046.78</v>
      </c>
    </row>
    <row r="47" spans="1:12">
      <c r="A47" s="186">
        <v>2</v>
      </c>
      <c r="B47" s="185">
        <v>2</v>
      </c>
      <c r="C47" s="184">
        <v>1</v>
      </c>
      <c r="D47" s="189">
        <v>1</v>
      </c>
      <c r="E47" s="185">
        <v>1</v>
      </c>
      <c r="F47" s="183"/>
      <c r="G47" s="220" t="s">
        <v>42</v>
      </c>
      <c r="H47" s="164">
        <v>16</v>
      </c>
      <c r="I47" s="202">
        <f>SUM(I48:I62)</f>
        <v>42300</v>
      </c>
      <c r="J47" s="202">
        <f>SUM(J48:J62)</f>
        <v>10200</v>
      </c>
      <c r="K47" s="200">
        <f>SUM(K48:K62)</f>
        <v>5046.78</v>
      </c>
      <c r="L47" s="200">
        <f>SUM(L48:L62)</f>
        <v>5046.78</v>
      </c>
    </row>
    <row r="48" spans="1:12" hidden="1">
      <c r="A48" s="179">
        <v>2</v>
      </c>
      <c r="B48" s="178">
        <v>2</v>
      </c>
      <c r="C48" s="177">
        <v>1</v>
      </c>
      <c r="D48" s="175">
        <v>1</v>
      </c>
      <c r="E48" s="178">
        <v>1</v>
      </c>
      <c r="F48" s="257">
        <v>1</v>
      </c>
      <c r="G48" s="175" t="s">
        <v>43</v>
      </c>
      <c r="H48" s="164">
        <v>17</v>
      </c>
      <c r="I48" s="211">
        <v>0</v>
      </c>
      <c r="J48" s="211">
        <v>0</v>
      </c>
      <c r="K48" s="211">
        <v>0</v>
      </c>
      <c r="L48" s="211">
        <v>0</v>
      </c>
    </row>
    <row r="49" spans="1:12" ht="25.5" hidden="1" customHeight="1">
      <c r="A49" s="179">
        <v>2</v>
      </c>
      <c r="B49" s="178">
        <v>2</v>
      </c>
      <c r="C49" s="177">
        <v>1</v>
      </c>
      <c r="D49" s="175">
        <v>1</v>
      </c>
      <c r="E49" s="178">
        <v>1</v>
      </c>
      <c r="F49" s="176">
        <v>2</v>
      </c>
      <c r="G49" s="175" t="s">
        <v>44</v>
      </c>
      <c r="H49" s="164">
        <v>18</v>
      </c>
      <c r="I49" s="211">
        <v>0</v>
      </c>
      <c r="J49" s="211">
        <v>0</v>
      </c>
      <c r="K49" s="211">
        <v>0</v>
      </c>
      <c r="L49" s="211">
        <v>0</v>
      </c>
    </row>
    <row r="50" spans="1:12" ht="25.5" hidden="1" customHeight="1">
      <c r="A50" s="179">
        <v>2</v>
      </c>
      <c r="B50" s="178">
        <v>2</v>
      </c>
      <c r="C50" s="177">
        <v>1</v>
      </c>
      <c r="D50" s="175">
        <v>1</v>
      </c>
      <c r="E50" s="178">
        <v>1</v>
      </c>
      <c r="F50" s="176">
        <v>5</v>
      </c>
      <c r="G50" s="175" t="s">
        <v>45</v>
      </c>
      <c r="H50" s="164">
        <v>19</v>
      </c>
      <c r="I50" s="211">
        <v>0</v>
      </c>
      <c r="J50" s="211">
        <v>0</v>
      </c>
      <c r="K50" s="211">
        <v>0</v>
      </c>
      <c r="L50" s="211">
        <v>0</v>
      </c>
    </row>
    <row r="51" spans="1:12" ht="25.5" hidden="1" customHeight="1">
      <c r="A51" s="179">
        <v>2</v>
      </c>
      <c r="B51" s="178">
        <v>2</v>
      </c>
      <c r="C51" s="177">
        <v>1</v>
      </c>
      <c r="D51" s="175">
        <v>1</v>
      </c>
      <c r="E51" s="178">
        <v>1</v>
      </c>
      <c r="F51" s="176">
        <v>6</v>
      </c>
      <c r="G51" s="175" t="s">
        <v>46</v>
      </c>
      <c r="H51" s="164">
        <v>20</v>
      </c>
      <c r="I51" s="211">
        <v>0</v>
      </c>
      <c r="J51" s="211">
        <v>0</v>
      </c>
      <c r="K51" s="211">
        <v>0</v>
      </c>
      <c r="L51" s="211">
        <v>0</v>
      </c>
    </row>
    <row r="52" spans="1:12" ht="25.5" hidden="1" customHeight="1">
      <c r="A52" s="196">
        <v>2</v>
      </c>
      <c r="B52" s="195">
        <v>2</v>
      </c>
      <c r="C52" s="194">
        <v>1</v>
      </c>
      <c r="D52" s="220">
        <v>1</v>
      </c>
      <c r="E52" s="195">
        <v>1</v>
      </c>
      <c r="F52" s="193">
        <v>7</v>
      </c>
      <c r="G52" s="220" t="s">
        <v>47</v>
      </c>
      <c r="H52" s="164">
        <v>21</v>
      </c>
      <c r="I52" s="211">
        <v>0</v>
      </c>
      <c r="J52" s="211">
        <v>0</v>
      </c>
      <c r="K52" s="211">
        <v>0</v>
      </c>
      <c r="L52" s="211">
        <v>0</v>
      </c>
    </row>
    <row r="53" spans="1:12" hidden="1">
      <c r="A53" s="179">
        <v>2</v>
      </c>
      <c r="B53" s="178">
        <v>2</v>
      </c>
      <c r="C53" s="177">
        <v>1</v>
      </c>
      <c r="D53" s="175">
        <v>1</v>
      </c>
      <c r="E53" s="178">
        <v>1</v>
      </c>
      <c r="F53" s="176">
        <v>11</v>
      </c>
      <c r="G53" s="175" t="s">
        <v>48</v>
      </c>
      <c r="H53" s="164">
        <v>22</v>
      </c>
      <c r="I53" s="174">
        <v>0</v>
      </c>
      <c r="J53" s="211">
        <v>0</v>
      </c>
      <c r="K53" s="211">
        <v>0</v>
      </c>
      <c r="L53" s="211">
        <v>0</v>
      </c>
    </row>
    <row r="54" spans="1:12" ht="25.5" hidden="1" customHeight="1">
      <c r="A54" s="186">
        <v>2</v>
      </c>
      <c r="B54" s="204">
        <v>2</v>
      </c>
      <c r="C54" s="210">
        <v>1</v>
      </c>
      <c r="D54" s="210">
        <v>1</v>
      </c>
      <c r="E54" s="210">
        <v>1</v>
      </c>
      <c r="F54" s="203">
        <v>12</v>
      </c>
      <c r="G54" s="199" t="s">
        <v>49</v>
      </c>
      <c r="H54" s="164">
        <v>23</v>
      </c>
      <c r="I54" s="205">
        <v>0</v>
      </c>
      <c r="J54" s="211">
        <v>0</v>
      </c>
      <c r="K54" s="211">
        <v>0</v>
      </c>
      <c r="L54" s="211">
        <v>0</v>
      </c>
    </row>
    <row r="55" spans="1:12" ht="25.5" hidden="1" customHeight="1">
      <c r="A55" s="179">
        <v>2</v>
      </c>
      <c r="B55" s="178">
        <v>2</v>
      </c>
      <c r="C55" s="177">
        <v>1</v>
      </c>
      <c r="D55" s="177">
        <v>1</v>
      </c>
      <c r="E55" s="177">
        <v>1</v>
      </c>
      <c r="F55" s="176">
        <v>14</v>
      </c>
      <c r="G55" s="256" t="s">
        <v>50</v>
      </c>
      <c r="H55" s="164">
        <v>24</v>
      </c>
      <c r="I55" s="174">
        <v>0</v>
      </c>
      <c r="J55" s="174">
        <v>0</v>
      </c>
      <c r="K55" s="174">
        <v>0</v>
      </c>
      <c r="L55" s="174">
        <v>0</v>
      </c>
    </row>
    <row r="56" spans="1:12" ht="25.5" hidden="1" customHeight="1">
      <c r="A56" s="179">
        <v>2</v>
      </c>
      <c r="B56" s="178">
        <v>2</v>
      </c>
      <c r="C56" s="177">
        <v>1</v>
      </c>
      <c r="D56" s="177">
        <v>1</v>
      </c>
      <c r="E56" s="177">
        <v>1</v>
      </c>
      <c r="F56" s="176">
        <v>15</v>
      </c>
      <c r="G56" s="175" t="s">
        <v>51</v>
      </c>
      <c r="H56" s="164">
        <v>25</v>
      </c>
      <c r="I56" s="174">
        <v>0</v>
      </c>
      <c r="J56" s="211">
        <v>0</v>
      </c>
      <c r="K56" s="211">
        <v>0</v>
      </c>
      <c r="L56" s="211">
        <v>0</v>
      </c>
    </row>
    <row r="57" spans="1:12">
      <c r="A57" s="179">
        <v>2</v>
      </c>
      <c r="B57" s="178">
        <v>2</v>
      </c>
      <c r="C57" s="177">
        <v>1</v>
      </c>
      <c r="D57" s="177">
        <v>1</v>
      </c>
      <c r="E57" s="177">
        <v>1</v>
      </c>
      <c r="F57" s="176">
        <v>16</v>
      </c>
      <c r="G57" s="175" t="s">
        <v>52</v>
      </c>
      <c r="H57" s="164">
        <v>26</v>
      </c>
      <c r="I57" s="174">
        <v>6800</v>
      </c>
      <c r="J57" s="211">
        <v>2000</v>
      </c>
      <c r="K57" s="211">
        <v>1176.8800000000001</v>
      </c>
      <c r="L57" s="211">
        <v>1176.8800000000001</v>
      </c>
    </row>
    <row r="58" spans="1:12" ht="25.5" hidden="1" customHeight="1">
      <c r="A58" s="179">
        <v>2</v>
      </c>
      <c r="B58" s="178">
        <v>2</v>
      </c>
      <c r="C58" s="177">
        <v>1</v>
      </c>
      <c r="D58" s="177">
        <v>1</v>
      </c>
      <c r="E58" s="177">
        <v>1</v>
      </c>
      <c r="F58" s="176">
        <v>17</v>
      </c>
      <c r="G58" s="175" t="s">
        <v>53</v>
      </c>
      <c r="H58" s="164">
        <v>27</v>
      </c>
      <c r="I58" s="174">
        <v>0</v>
      </c>
      <c r="J58" s="174">
        <v>0</v>
      </c>
      <c r="K58" s="174">
        <v>0</v>
      </c>
      <c r="L58" s="174">
        <v>0</v>
      </c>
    </row>
    <row r="59" spans="1:12" hidden="1">
      <c r="A59" s="179">
        <v>2</v>
      </c>
      <c r="B59" s="178">
        <v>2</v>
      </c>
      <c r="C59" s="177">
        <v>1</v>
      </c>
      <c r="D59" s="177">
        <v>1</v>
      </c>
      <c r="E59" s="177">
        <v>1</v>
      </c>
      <c r="F59" s="176">
        <v>20</v>
      </c>
      <c r="G59" s="175" t="s">
        <v>54</v>
      </c>
      <c r="H59" s="164">
        <v>28</v>
      </c>
      <c r="I59" s="174">
        <v>0</v>
      </c>
      <c r="J59" s="211">
        <v>0</v>
      </c>
      <c r="K59" s="211">
        <v>0</v>
      </c>
      <c r="L59" s="211">
        <v>0</v>
      </c>
    </row>
    <row r="60" spans="1:12" ht="25.5" customHeight="1">
      <c r="A60" s="179">
        <v>2</v>
      </c>
      <c r="B60" s="178">
        <v>2</v>
      </c>
      <c r="C60" s="177">
        <v>1</v>
      </c>
      <c r="D60" s="177">
        <v>1</v>
      </c>
      <c r="E60" s="177">
        <v>1</v>
      </c>
      <c r="F60" s="176">
        <v>21</v>
      </c>
      <c r="G60" s="175" t="s">
        <v>55</v>
      </c>
      <c r="H60" s="164">
        <v>29</v>
      </c>
      <c r="I60" s="174">
        <v>13600</v>
      </c>
      <c r="J60" s="211">
        <v>3400</v>
      </c>
      <c r="K60" s="211">
        <v>2802.62</v>
      </c>
      <c r="L60" s="211">
        <v>2802.62</v>
      </c>
    </row>
    <row r="61" spans="1:12" hidden="1">
      <c r="A61" s="179">
        <v>2</v>
      </c>
      <c r="B61" s="178">
        <v>2</v>
      </c>
      <c r="C61" s="177">
        <v>1</v>
      </c>
      <c r="D61" s="177">
        <v>1</v>
      </c>
      <c r="E61" s="177">
        <v>1</v>
      </c>
      <c r="F61" s="176">
        <v>22</v>
      </c>
      <c r="G61" s="175" t="s">
        <v>56</v>
      </c>
      <c r="H61" s="164">
        <v>30</v>
      </c>
      <c r="I61" s="174">
        <v>0</v>
      </c>
      <c r="J61" s="211">
        <v>0</v>
      </c>
      <c r="K61" s="211">
        <v>0</v>
      </c>
      <c r="L61" s="211">
        <v>0</v>
      </c>
    </row>
    <row r="62" spans="1:12">
      <c r="A62" s="179">
        <v>2</v>
      </c>
      <c r="B62" s="178">
        <v>2</v>
      </c>
      <c r="C62" s="177">
        <v>1</v>
      </c>
      <c r="D62" s="177">
        <v>1</v>
      </c>
      <c r="E62" s="177">
        <v>1</v>
      </c>
      <c r="F62" s="176">
        <v>30</v>
      </c>
      <c r="G62" s="175" t="s">
        <v>57</v>
      </c>
      <c r="H62" s="164">
        <v>31</v>
      </c>
      <c r="I62" s="174">
        <v>21900</v>
      </c>
      <c r="J62" s="211">
        <v>4800</v>
      </c>
      <c r="K62" s="211">
        <v>1067.28</v>
      </c>
      <c r="L62" s="211">
        <v>1067.28</v>
      </c>
    </row>
    <row r="63" spans="1:12" hidden="1">
      <c r="A63" s="255">
        <v>2</v>
      </c>
      <c r="B63" s="254">
        <v>3</v>
      </c>
      <c r="C63" s="237"/>
      <c r="D63" s="194"/>
      <c r="E63" s="194"/>
      <c r="F63" s="193"/>
      <c r="G63" s="235" t="s">
        <v>58</v>
      </c>
      <c r="H63" s="164">
        <v>32</v>
      </c>
      <c r="I63" s="192">
        <f>I64+I80</f>
        <v>0</v>
      </c>
      <c r="J63" s="192">
        <f>J64+J80</f>
        <v>0</v>
      </c>
      <c r="K63" s="192">
        <f>K64+K80</f>
        <v>0</v>
      </c>
      <c r="L63" s="192">
        <f>L64+L80</f>
        <v>0</v>
      </c>
    </row>
    <row r="64" spans="1:12" hidden="1">
      <c r="A64" s="179">
        <v>2</v>
      </c>
      <c r="B64" s="178">
        <v>3</v>
      </c>
      <c r="C64" s="177">
        <v>1</v>
      </c>
      <c r="D64" s="177"/>
      <c r="E64" s="177"/>
      <c r="F64" s="176"/>
      <c r="G64" s="175" t="s">
        <v>59</v>
      </c>
      <c r="H64" s="164">
        <v>33</v>
      </c>
      <c r="I64" s="182">
        <f>SUM(I65+I70+I75)</f>
        <v>0</v>
      </c>
      <c r="J64" s="188">
        <f>SUM(J65+J70+J75)</f>
        <v>0</v>
      </c>
      <c r="K64" s="187">
        <f>SUM(K65+K70+K75)</f>
        <v>0</v>
      </c>
      <c r="L64" s="182">
        <f>SUM(L65+L70+L75)</f>
        <v>0</v>
      </c>
    </row>
    <row r="65" spans="1:15" hidden="1">
      <c r="A65" s="179">
        <v>2</v>
      </c>
      <c r="B65" s="178">
        <v>3</v>
      </c>
      <c r="C65" s="177">
        <v>1</v>
      </c>
      <c r="D65" s="177">
        <v>1</v>
      </c>
      <c r="E65" s="177"/>
      <c r="F65" s="176"/>
      <c r="G65" s="175" t="s">
        <v>60</v>
      </c>
      <c r="H65" s="164">
        <v>34</v>
      </c>
      <c r="I65" s="182">
        <f>I66</f>
        <v>0</v>
      </c>
      <c r="J65" s="188">
        <f>J66</f>
        <v>0</v>
      </c>
      <c r="K65" s="187">
        <f>K66</f>
        <v>0</v>
      </c>
      <c r="L65" s="182">
        <f>L66</f>
        <v>0</v>
      </c>
    </row>
    <row r="66" spans="1:15" hidden="1">
      <c r="A66" s="179">
        <v>2</v>
      </c>
      <c r="B66" s="178">
        <v>3</v>
      </c>
      <c r="C66" s="177">
        <v>1</v>
      </c>
      <c r="D66" s="177">
        <v>1</v>
      </c>
      <c r="E66" s="177">
        <v>1</v>
      </c>
      <c r="F66" s="176"/>
      <c r="G66" s="175" t="s">
        <v>60</v>
      </c>
      <c r="H66" s="164">
        <v>35</v>
      </c>
      <c r="I66" s="182">
        <f>SUM(I67:I69)</f>
        <v>0</v>
      </c>
      <c r="J66" s="188">
        <f>SUM(J67:J69)</f>
        <v>0</v>
      </c>
      <c r="K66" s="187">
        <f>SUM(K67:K69)</f>
        <v>0</v>
      </c>
      <c r="L66" s="182">
        <f>SUM(L67:L69)</f>
        <v>0</v>
      </c>
    </row>
    <row r="67" spans="1:15" ht="25.5" hidden="1" customHeight="1">
      <c r="A67" s="179">
        <v>2</v>
      </c>
      <c r="B67" s="178">
        <v>3</v>
      </c>
      <c r="C67" s="177">
        <v>1</v>
      </c>
      <c r="D67" s="177">
        <v>1</v>
      </c>
      <c r="E67" s="177">
        <v>1</v>
      </c>
      <c r="F67" s="176">
        <v>1</v>
      </c>
      <c r="G67" s="175" t="s">
        <v>61</v>
      </c>
      <c r="H67" s="164">
        <v>36</v>
      </c>
      <c r="I67" s="174">
        <v>0</v>
      </c>
      <c r="J67" s="174">
        <v>0</v>
      </c>
      <c r="K67" s="174">
        <v>0</v>
      </c>
      <c r="L67" s="174">
        <v>0</v>
      </c>
      <c r="M67" s="253"/>
      <c r="N67" s="253"/>
      <c r="O67" s="253"/>
    </row>
    <row r="68" spans="1:15" ht="25.5" hidden="1" customHeight="1">
      <c r="A68" s="179">
        <v>2</v>
      </c>
      <c r="B68" s="195">
        <v>3</v>
      </c>
      <c r="C68" s="194">
        <v>1</v>
      </c>
      <c r="D68" s="194">
        <v>1</v>
      </c>
      <c r="E68" s="194">
        <v>1</v>
      </c>
      <c r="F68" s="193">
        <v>2</v>
      </c>
      <c r="G68" s="220" t="s">
        <v>62</v>
      </c>
      <c r="H68" s="164">
        <v>37</v>
      </c>
      <c r="I68" s="229">
        <v>0</v>
      </c>
      <c r="J68" s="229">
        <v>0</v>
      </c>
      <c r="K68" s="229">
        <v>0</v>
      </c>
      <c r="L68" s="229">
        <v>0</v>
      </c>
    </row>
    <row r="69" spans="1:15" hidden="1">
      <c r="A69" s="178">
        <v>2</v>
      </c>
      <c r="B69" s="177">
        <v>3</v>
      </c>
      <c r="C69" s="177">
        <v>1</v>
      </c>
      <c r="D69" s="177">
        <v>1</v>
      </c>
      <c r="E69" s="177">
        <v>1</v>
      </c>
      <c r="F69" s="176">
        <v>3</v>
      </c>
      <c r="G69" s="175" t="s">
        <v>63</v>
      </c>
      <c r="H69" s="164">
        <v>38</v>
      </c>
      <c r="I69" s="174">
        <v>0</v>
      </c>
      <c r="J69" s="174">
        <v>0</v>
      </c>
      <c r="K69" s="174">
        <v>0</v>
      </c>
      <c r="L69" s="174">
        <v>0</v>
      </c>
    </row>
    <row r="70" spans="1:15" ht="25.5" hidden="1" customHeight="1">
      <c r="A70" s="195">
        <v>2</v>
      </c>
      <c r="B70" s="194">
        <v>3</v>
      </c>
      <c r="C70" s="194">
        <v>1</v>
      </c>
      <c r="D70" s="194">
        <v>2</v>
      </c>
      <c r="E70" s="194"/>
      <c r="F70" s="193"/>
      <c r="G70" s="220" t="s">
        <v>64</v>
      </c>
      <c r="H70" s="164">
        <v>39</v>
      </c>
      <c r="I70" s="192">
        <f>I71</f>
        <v>0</v>
      </c>
      <c r="J70" s="191">
        <f>J71</f>
        <v>0</v>
      </c>
      <c r="K70" s="190">
        <f>K71</f>
        <v>0</v>
      </c>
      <c r="L70" s="190">
        <f>L71</f>
        <v>0</v>
      </c>
    </row>
    <row r="71" spans="1:15" ht="25.5" hidden="1" customHeight="1">
      <c r="A71" s="185">
        <v>2</v>
      </c>
      <c r="B71" s="184">
        <v>3</v>
      </c>
      <c r="C71" s="184">
        <v>1</v>
      </c>
      <c r="D71" s="184">
        <v>2</v>
      </c>
      <c r="E71" s="184">
        <v>1</v>
      </c>
      <c r="F71" s="183"/>
      <c r="G71" s="220" t="s">
        <v>64</v>
      </c>
      <c r="H71" s="164">
        <v>40</v>
      </c>
      <c r="I71" s="226">
        <f>SUM(I72:I74)</f>
        <v>0</v>
      </c>
      <c r="J71" s="228">
        <f>SUM(J72:J74)</f>
        <v>0</v>
      </c>
      <c r="K71" s="227">
        <f>SUM(K72:K74)</f>
        <v>0</v>
      </c>
      <c r="L71" s="187">
        <f>SUM(L72:L74)</f>
        <v>0</v>
      </c>
    </row>
    <row r="72" spans="1:15" ht="25.5" hidden="1" customHeight="1">
      <c r="A72" s="178">
        <v>2</v>
      </c>
      <c r="B72" s="177">
        <v>3</v>
      </c>
      <c r="C72" s="177">
        <v>1</v>
      </c>
      <c r="D72" s="177">
        <v>2</v>
      </c>
      <c r="E72" s="177">
        <v>1</v>
      </c>
      <c r="F72" s="176">
        <v>1</v>
      </c>
      <c r="G72" s="179" t="s">
        <v>61</v>
      </c>
      <c r="H72" s="164">
        <v>41</v>
      </c>
      <c r="I72" s="174">
        <v>0</v>
      </c>
      <c r="J72" s="174">
        <v>0</v>
      </c>
      <c r="K72" s="174">
        <v>0</v>
      </c>
      <c r="L72" s="174">
        <v>0</v>
      </c>
      <c r="M72" s="253"/>
      <c r="N72" s="253"/>
      <c r="O72" s="253"/>
    </row>
    <row r="73" spans="1:15" ht="25.5" hidden="1" customHeight="1">
      <c r="A73" s="178">
        <v>2</v>
      </c>
      <c r="B73" s="177">
        <v>3</v>
      </c>
      <c r="C73" s="177">
        <v>1</v>
      </c>
      <c r="D73" s="177">
        <v>2</v>
      </c>
      <c r="E73" s="177">
        <v>1</v>
      </c>
      <c r="F73" s="176">
        <v>2</v>
      </c>
      <c r="G73" s="179" t="s">
        <v>62</v>
      </c>
      <c r="H73" s="164">
        <v>42</v>
      </c>
      <c r="I73" s="174">
        <v>0</v>
      </c>
      <c r="J73" s="174">
        <v>0</v>
      </c>
      <c r="K73" s="174">
        <v>0</v>
      </c>
      <c r="L73" s="174">
        <v>0</v>
      </c>
    </row>
    <row r="74" spans="1:15" hidden="1">
      <c r="A74" s="178">
        <v>2</v>
      </c>
      <c r="B74" s="177">
        <v>3</v>
      </c>
      <c r="C74" s="177">
        <v>1</v>
      </c>
      <c r="D74" s="177">
        <v>2</v>
      </c>
      <c r="E74" s="177">
        <v>1</v>
      </c>
      <c r="F74" s="176">
        <v>3</v>
      </c>
      <c r="G74" s="179" t="s">
        <v>63</v>
      </c>
      <c r="H74" s="164">
        <v>43</v>
      </c>
      <c r="I74" s="174">
        <v>0</v>
      </c>
      <c r="J74" s="174">
        <v>0</v>
      </c>
      <c r="K74" s="174">
        <v>0</v>
      </c>
      <c r="L74" s="174">
        <v>0</v>
      </c>
    </row>
    <row r="75" spans="1:15" ht="25.5" hidden="1" customHeight="1">
      <c r="A75" s="178">
        <v>2</v>
      </c>
      <c r="B75" s="177">
        <v>3</v>
      </c>
      <c r="C75" s="177">
        <v>1</v>
      </c>
      <c r="D75" s="177">
        <v>3</v>
      </c>
      <c r="E75" s="177"/>
      <c r="F75" s="176"/>
      <c r="G75" s="179" t="s">
        <v>236</v>
      </c>
      <c r="H75" s="164">
        <v>44</v>
      </c>
      <c r="I75" s="182">
        <f>I76</f>
        <v>0</v>
      </c>
      <c r="J75" s="188">
        <f>J76</f>
        <v>0</v>
      </c>
      <c r="K75" s="187">
        <f>K76</f>
        <v>0</v>
      </c>
      <c r="L75" s="187">
        <f>L76</f>
        <v>0</v>
      </c>
    </row>
    <row r="76" spans="1:15" ht="25.5" hidden="1" customHeight="1">
      <c r="A76" s="178">
        <v>2</v>
      </c>
      <c r="B76" s="177">
        <v>3</v>
      </c>
      <c r="C76" s="177">
        <v>1</v>
      </c>
      <c r="D76" s="177">
        <v>3</v>
      </c>
      <c r="E76" s="177">
        <v>1</v>
      </c>
      <c r="F76" s="176"/>
      <c r="G76" s="179" t="s">
        <v>235</v>
      </c>
      <c r="H76" s="164">
        <v>45</v>
      </c>
      <c r="I76" s="182">
        <f>SUM(I77:I79)</f>
        <v>0</v>
      </c>
      <c r="J76" s="188">
        <f>SUM(J77:J79)</f>
        <v>0</v>
      </c>
      <c r="K76" s="187">
        <f>SUM(K77:K79)</f>
        <v>0</v>
      </c>
      <c r="L76" s="187">
        <f>SUM(L77:L79)</f>
        <v>0</v>
      </c>
    </row>
    <row r="77" spans="1:15" hidden="1">
      <c r="A77" s="195">
        <v>2</v>
      </c>
      <c r="B77" s="194">
        <v>3</v>
      </c>
      <c r="C77" s="194">
        <v>1</v>
      </c>
      <c r="D77" s="194">
        <v>3</v>
      </c>
      <c r="E77" s="194">
        <v>1</v>
      </c>
      <c r="F77" s="193">
        <v>1</v>
      </c>
      <c r="G77" s="196" t="s">
        <v>67</v>
      </c>
      <c r="H77" s="164">
        <v>46</v>
      </c>
      <c r="I77" s="229">
        <v>0</v>
      </c>
      <c r="J77" s="229">
        <v>0</v>
      </c>
      <c r="K77" s="229">
        <v>0</v>
      </c>
      <c r="L77" s="229">
        <v>0</v>
      </c>
    </row>
    <row r="78" spans="1:15" hidden="1">
      <c r="A78" s="178">
        <v>2</v>
      </c>
      <c r="B78" s="177">
        <v>3</v>
      </c>
      <c r="C78" s="177">
        <v>1</v>
      </c>
      <c r="D78" s="177">
        <v>3</v>
      </c>
      <c r="E78" s="177">
        <v>1</v>
      </c>
      <c r="F78" s="176">
        <v>2</v>
      </c>
      <c r="G78" s="179" t="s">
        <v>68</v>
      </c>
      <c r="H78" s="164">
        <v>47</v>
      </c>
      <c r="I78" s="174">
        <v>0</v>
      </c>
      <c r="J78" s="174">
        <v>0</v>
      </c>
      <c r="K78" s="174">
        <v>0</v>
      </c>
      <c r="L78" s="174">
        <v>0</v>
      </c>
    </row>
    <row r="79" spans="1:15" hidden="1">
      <c r="A79" s="195">
        <v>2</v>
      </c>
      <c r="B79" s="194">
        <v>3</v>
      </c>
      <c r="C79" s="194">
        <v>1</v>
      </c>
      <c r="D79" s="194">
        <v>3</v>
      </c>
      <c r="E79" s="194">
        <v>1</v>
      </c>
      <c r="F79" s="193">
        <v>3</v>
      </c>
      <c r="G79" s="196" t="s">
        <v>69</v>
      </c>
      <c r="H79" s="164">
        <v>48</v>
      </c>
      <c r="I79" s="229">
        <v>0</v>
      </c>
      <c r="J79" s="229">
        <v>0</v>
      </c>
      <c r="K79" s="229">
        <v>0</v>
      </c>
      <c r="L79" s="229">
        <v>0</v>
      </c>
    </row>
    <row r="80" spans="1:15" hidden="1">
      <c r="A80" s="195">
        <v>2</v>
      </c>
      <c r="B80" s="194">
        <v>3</v>
      </c>
      <c r="C80" s="194">
        <v>2</v>
      </c>
      <c r="D80" s="194"/>
      <c r="E80" s="194"/>
      <c r="F80" s="193"/>
      <c r="G80" s="196" t="s">
        <v>70</v>
      </c>
      <c r="H80" s="164">
        <v>49</v>
      </c>
      <c r="I80" s="182">
        <f t="shared" ref="I80:L81" si="3">I81</f>
        <v>0</v>
      </c>
      <c r="J80" s="182">
        <f t="shared" si="3"/>
        <v>0</v>
      </c>
      <c r="K80" s="182">
        <f t="shared" si="3"/>
        <v>0</v>
      </c>
      <c r="L80" s="182">
        <f t="shared" si="3"/>
        <v>0</v>
      </c>
    </row>
    <row r="81" spans="1:12" hidden="1">
      <c r="A81" s="195">
        <v>2</v>
      </c>
      <c r="B81" s="194">
        <v>3</v>
      </c>
      <c r="C81" s="194">
        <v>2</v>
      </c>
      <c r="D81" s="194">
        <v>1</v>
      </c>
      <c r="E81" s="194"/>
      <c r="F81" s="193"/>
      <c r="G81" s="196" t="s">
        <v>70</v>
      </c>
      <c r="H81" s="164">
        <v>50</v>
      </c>
      <c r="I81" s="182">
        <f t="shared" si="3"/>
        <v>0</v>
      </c>
      <c r="J81" s="182">
        <f t="shared" si="3"/>
        <v>0</v>
      </c>
      <c r="K81" s="182">
        <f t="shared" si="3"/>
        <v>0</v>
      </c>
      <c r="L81" s="182">
        <f t="shared" si="3"/>
        <v>0</v>
      </c>
    </row>
    <row r="82" spans="1:12" hidden="1">
      <c r="A82" s="195">
        <v>2</v>
      </c>
      <c r="B82" s="194">
        <v>3</v>
      </c>
      <c r="C82" s="194">
        <v>2</v>
      </c>
      <c r="D82" s="194">
        <v>1</v>
      </c>
      <c r="E82" s="194">
        <v>1</v>
      </c>
      <c r="F82" s="193"/>
      <c r="G82" s="196" t="s">
        <v>70</v>
      </c>
      <c r="H82" s="164">
        <v>51</v>
      </c>
      <c r="I82" s="182">
        <f>SUM(I83)</f>
        <v>0</v>
      </c>
      <c r="J82" s="182">
        <f>SUM(J83)</f>
        <v>0</v>
      </c>
      <c r="K82" s="182">
        <f>SUM(K83)</f>
        <v>0</v>
      </c>
      <c r="L82" s="182">
        <f>SUM(L83)</f>
        <v>0</v>
      </c>
    </row>
    <row r="83" spans="1:12" hidden="1">
      <c r="A83" s="195">
        <v>2</v>
      </c>
      <c r="B83" s="194">
        <v>3</v>
      </c>
      <c r="C83" s="194">
        <v>2</v>
      </c>
      <c r="D83" s="194">
        <v>1</v>
      </c>
      <c r="E83" s="194">
        <v>1</v>
      </c>
      <c r="F83" s="193">
        <v>1</v>
      </c>
      <c r="G83" s="196" t="s">
        <v>70</v>
      </c>
      <c r="H83" s="164">
        <v>52</v>
      </c>
      <c r="I83" s="174">
        <v>0</v>
      </c>
      <c r="J83" s="174">
        <v>0</v>
      </c>
      <c r="K83" s="174">
        <v>0</v>
      </c>
      <c r="L83" s="174">
        <v>0</v>
      </c>
    </row>
    <row r="84" spans="1:12" hidden="1">
      <c r="A84" s="216">
        <v>2</v>
      </c>
      <c r="B84" s="215">
        <v>4</v>
      </c>
      <c r="C84" s="215"/>
      <c r="D84" s="215"/>
      <c r="E84" s="215"/>
      <c r="F84" s="214"/>
      <c r="G84" s="239" t="s">
        <v>71</v>
      </c>
      <c r="H84" s="164">
        <v>53</v>
      </c>
      <c r="I84" s="182">
        <f t="shared" ref="I84:L86" si="4">I85</f>
        <v>0</v>
      </c>
      <c r="J84" s="188">
        <f t="shared" si="4"/>
        <v>0</v>
      </c>
      <c r="K84" s="187">
        <f t="shared" si="4"/>
        <v>0</v>
      </c>
      <c r="L84" s="187">
        <f t="shared" si="4"/>
        <v>0</v>
      </c>
    </row>
    <row r="85" spans="1:12" hidden="1">
      <c r="A85" s="178">
        <v>2</v>
      </c>
      <c r="B85" s="177">
        <v>4</v>
      </c>
      <c r="C85" s="177">
        <v>1</v>
      </c>
      <c r="D85" s="177"/>
      <c r="E85" s="177"/>
      <c r="F85" s="176"/>
      <c r="G85" s="179" t="s">
        <v>72</v>
      </c>
      <c r="H85" s="164">
        <v>54</v>
      </c>
      <c r="I85" s="182">
        <f t="shared" si="4"/>
        <v>0</v>
      </c>
      <c r="J85" s="188">
        <f t="shared" si="4"/>
        <v>0</v>
      </c>
      <c r="K85" s="187">
        <f t="shared" si="4"/>
        <v>0</v>
      </c>
      <c r="L85" s="187">
        <f t="shared" si="4"/>
        <v>0</v>
      </c>
    </row>
    <row r="86" spans="1:12" hidden="1">
      <c r="A86" s="178">
        <v>2</v>
      </c>
      <c r="B86" s="177">
        <v>4</v>
      </c>
      <c r="C86" s="177">
        <v>1</v>
      </c>
      <c r="D86" s="177">
        <v>1</v>
      </c>
      <c r="E86" s="177"/>
      <c r="F86" s="176"/>
      <c r="G86" s="179" t="s">
        <v>72</v>
      </c>
      <c r="H86" s="164">
        <v>55</v>
      </c>
      <c r="I86" s="182">
        <f t="shared" si="4"/>
        <v>0</v>
      </c>
      <c r="J86" s="188">
        <f t="shared" si="4"/>
        <v>0</v>
      </c>
      <c r="K86" s="187">
        <f t="shared" si="4"/>
        <v>0</v>
      </c>
      <c r="L86" s="187">
        <f t="shared" si="4"/>
        <v>0</v>
      </c>
    </row>
    <row r="87" spans="1:12" hidden="1">
      <c r="A87" s="178">
        <v>2</v>
      </c>
      <c r="B87" s="177">
        <v>4</v>
      </c>
      <c r="C87" s="177">
        <v>1</v>
      </c>
      <c r="D87" s="177">
        <v>1</v>
      </c>
      <c r="E87" s="177">
        <v>1</v>
      </c>
      <c r="F87" s="176"/>
      <c r="G87" s="179" t="s">
        <v>72</v>
      </c>
      <c r="H87" s="164">
        <v>56</v>
      </c>
      <c r="I87" s="182">
        <f>SUM(I88:I90)</f>
        <v>0</v>
      </c>
      <c r="J87" s="188">
        <f>SUM(J88:J90)</f>
        <v>0</v>
      </c>
      <c r="K87" s="187">
        <f>SUM(K88:K90)</f>
        <v>0</v>
      </c>
      <c r="L87" s="187">
        <f>SUM(L88:L90)</f>
        <v>0</v>
      </c>
    </row>
    <row r="88" spans="1:12" hidden="1">
      <c r="A88" s="178">
        <v>2</v>
      </c>
      <c r="B88" s="177">
        <v>4</v>
      </c>
      <c r="C88" s="177">
        <v>1</v>
      </c>
      <c r="D88" s="177">
        <v>1</v>
      </c>
      <c r="E88" s="177">
        <v>1</v>
      </c>
      <c r="F88" s="176">
        <v>1</v>
      </c>
      <c r="G88" s="179" t="s">
        <v>73</v>
      </c>
      <c r="H88" s="164">
        <v>57</v>
      </c>
      <c r="I88" s="174">
        <v>0</v>
      </c>
      <c r="J88" s="174">
        <v>0</v>
      </c>
      <c r="K88" s="174">
        <v>0</v>
      </c>
      <c r="L88" s="174">
        <v>0</v>
      </c>
    </row>
    <row r="89" spans="1:12" hidden="1">
      <c r="A89" s="178">
        <v>2</v>
      </c>
      <c r="B89" s="178">
        <v>4</v>
      </c>
      <c r="C89" s="178">
        <v>1</v>
      </c>
      <c r="D89" s="177">
        <v>1</v>
      </c>
      <c r="E89" s="177">
        <v>1</v>
      </c>
      <c r="F89" s="197">
        <v>2</v>
      </c>
      <c r="G89" s="175" t="s">
        <v>74</v>
      </c>
      <c r="H89" s="164">
        <v>58</v>
      </c>
      <c r="I89" s="174">
        <v>0</v>
      </c>
      <c r="J89" s="174">
        <v>0</v>
      </c>
      <c r="K89" s="174">
        <v>0</v>
      </c>
      <c r="L89" s="174">
        <v>0</v>
      </c>
    </row>
    <row r="90" spans="1:12" hidden="1">
      <c r="A90" s="178">
        <v>2</v>
      </c>
      <c r="B90" s="177">
        <v>4</v>
      </c>
      <c r="C90" s="178">
        <v>1</v>
      </c>
      <c r="D90" s="177">
        <v>1</v>
      </c>
      <c r="E90" s="177">
        <v>1</v>
      </c>
      <c r="F90" s="197">
        <v>3</v>
      </c>
      <c r="G90" s="175" t="s">
        <v>75</v>
      </c>
      <c r="H90" s="164">
        <v>59</v>
      </c>
      <c r="I90" s="174">
        <v>0</v>
      </c>
      <c r="J90" s="174">
        <v>0</v>
      </c>
      <c r="K90" s="174">
        <v>0</v>
      </c>
      <c r="L90" s="174">
        <v>0</v>
      </c>
    </row>
    <row r="91" spans="1:12" hidden="1">
      <c r="A91" s="216">
        <v>2</v>
      </c>
      <c r="B91" s="215">
        <v>5</v>
      </c>
      <c r="C91" s="216"/>
      <c r="D91" s="215"/>
      <c r="E91" s="215"/>
      <c r="F91" s="251"/>
      <c r="G91" s="213" t="s">
        <v>76</v>
      </c>
      <c r="H91" s="164">
        <v>60</v>
      </c>
      <c r="I91" s="182">
        <f>SUM(I92+I97+I102)</f>
        <v>0</v>
      </c>
      <c r="J91" s="188">
        <f>SUM(J92+J97+J102)</f>
        <v>0</v>
      </c>
      <c r="K91" s="187">
        <f>SUM(K92+K97+K102)</f>
        <v>0</v>
      </c>
      <c r="L91" s="187">
        <f>SUM(L92+L97+L102)</f>
        <v>0</v>
      </c>
    </row>
    <row r="92" spans="1:12" hidden="1">
      <c r="A92" s="195">
        <v>2</v>
      </c>
      <c r="B92" s="194">
        <v>5</v>
      </c>
      <c r="C92" s="195">
        <v>1</v>
      </c>
      <c r="D92" s="194"/>
      <c r="E92" s="194"/>
      <c r="F92" s="247"/>
      <c r="G92" s="220" t="s">
        <v>77</v>
      </c>
      <c r="H92" s="164">
        <v>61</v>
      </c>
      <c r="I92" s="192">
        <f t="shared" ref="I92:L93" si="5">I93</f>
        <v>0</v>
      </c>
      <c r="J92" s="191">
        <f t="shared" si="5"/>
        <v>0</v>
      </c>
      <c r="K92" s="190">
        <f t="shared" si="5"/>
        <v>0</v>
      </c>
      <c r="L92" s="190">
        <f t="shared" si="5"/>
        <v>0</v>
      </c>
    </row>
    <row r="93" spans="1:12" hidden="1">
      <c r="A93" s="178">
        <v>2</v>
      </c>
      <c r="B93" s="177">
        <v>5</v>
      </c>
      <c r="C93" s="178">
        <v>1</v>
      </c>
      <c r="D93" s="177">
        <v>1</v>
      </c>
      <c r="E93" s="177"/>
      <c r="F93" s="197"/>
      <c r="G93" s="175" t="s">
        <v>77</v>
      </c>
      <c r="H93" s="164">
        <v>62</v>
      </c>
      <c r="I93" s="182">
        <f t="shared" si="5"/>
        <v>0</v>
      </c>
      <c r="J93" s="188">
        <f t="shared" si="5"/>
        <v>0</v>
      </c>
      <c r="K93" s="187">
        <f t="shared" si="5"/>
        <v>0</v>
      </c>
      <c r="L93" s="187">
        <f t="shared" si="5"/>
        <v>0</v>
      </c>
    </row>
    <row r="94" spans="1:12" hidden="1">
      <c r="A94" s="178">
        <v>2</v>
      </c>
      <c r="B94" s="177">
        <v>5</v>
      </c>
      <c r="C94" s="178">
        <v>1</v>
      </c>
      <c r="D94" s="177">
        <v>1</v>
      </c>
      <c r="E94" s="177">
        <v>1</v>
      </c>
      <c r="F94" s="197"/>
      <c r="G94" s="175" t="s">
        <v>77</v>
      </c>
      <c r="H94" s="164">
        <v>63</v>
      </c>
      <c r="I94" s="182">
        <f>SUM(I95:I96)</f>
        <v>0</v>
      </c>
      <c r="J94" s="188">
        <f>SUM(J95:J96)</f>
        <v>0</v>
      </c>
      <c r="K94" s="187">
        <f>SUM(K95:K96)</f>
        <v>0</v>
      </c>
      <c r="L94" s="187">
        <f>SUM(L95:L96)</f>
        <v>0</v>
      </c>
    </row>
    <row r="95" spans="1:12" ht="25.5" hidden="1" customHeight="1">
      <c r="A95" s="178">
        <v>2</v>
      </c>
      <c r="B95" s="177">
        <v>5</v>
      </c>
      <c r="C95" s="178">
        <v>1</v>
      </c>
      <c r="D95" s="177">
        <v>1</v>
      </c>
      <c r="E95" s="177">
        <v>1</v>
      </c>
      <c r="F95" s="197">
        <v>1</v>
      </c>
      <c r="G95" s="175" t="s">
        <v>78</v>
      </c>
      <c r="H95" s="164">
        <v>64</v>
      </c>
      <c r="I95" s="174">
        <v>0</v>
      </c>
      <c r="J95" s="174">
        <v>0</v>
      </c>
      <c r="K95" s="174">
        <v>0</v>
      </c>
      <c r="L95" s="174">
        <v>0</v>
      </c>
    </row>
    <row r="96" spans="1:12" ht="25.5" hidden="1" customHeight="1">
      <c r="A96" s="178">
        <v>2</v>
      </c>
      <c r="B96" s="177">
        <v>5</v>
      </c>
      <c r="C96" s="178">
        <v>1</v>
      </c>
      <c r="D96" s="177">
        <v>1</v>
      </c>
      <c r="E96" s="177">
        <v>1</v>
      </c>
      <c r="F96" s="197">
        <v>2</v>
      </c>
      <c r="G96" s="175" t="s">
        <v>79</v>
      </c>
      <c r="H96" s="164">
        <v>65</v>
      </c>
      <c r="I96" s="174">
        <v>0</v>
      </c>
      <c r="J96" s="174">
        <v>0</v>
      </c>
      <c r="K96" s="174">
        <v>0</v>
      </c>
      <c r="L96" s="174">
        <v>0</v>
      </c>
    </row>
    <row r="97" spans="1:19" hidden="1">
      <c r="A97" s="178">
        <v>2</v>
      </c>
      <c r="B97" s="177">
        <v>5</v>
      </c>
      <c r="C97" s="178">
        <v>2</v>
      </c>
      <c r="D97" s="177"/>
      <c r="E97" s="177"/>
      <c r="F97" s="197"/>
      <c r="G97" s="175" t="s">
        <v>80</v>
      </c>
      <c r="H97" s="164">
        <v>66</v>
      </c>
      <c r="I97" s="182">
        <f t="shared" ref="I97:L98" si="6">I98</f>
        <v>0</v>
      </c>
      <c r="J97" s="188">
        <f t="shared" si="6"/>
        <v>0</v>
      </c>
      <c r="K97" s="187">
        <f t="shared" si="6"/>
        <v>0</v>
      </c>
      <c r="L97" s="182">
        <f t="shared" si="6"/>
        <v>0</v>
      </c>
    </row>
    <row r="98" spans="1:19" hidden="1">
      <c r="A98" s="179">
        <v>2</v>
      </c>
      <c r="B98" s="178">
        <v>5</v>
      </c>
      <c r="C98" s="177">
        <v>2</v>
      </c>
      <c r="D98" s="175">
        <v>1</v>
      </c>
      <c r="E98" s="178"/>
      <c r="F98" s="197"/>
      <c r="G98" s="175" t="s">
        <v>80</v>
      </c>
      <c r="H98" s="164">
        <v>67</v>
      </c>
      <c r="I98" s="182">
        <f t="shared" si="6"/>
        <v>0</v>
      </c>
      <c r="J98" s="188">
        <f t="shared" si="6"/>
        <v>0</v>
      </c>
      <c r="K98" s="187">
        <f t="shared" si="6"/>
        <v>0</v>
      </c>
      <c r="L98" s="182">
        <f t="shared" si="6"/>
        <v>0</v>
      </c>
    </row>
    <row r="99" spans="1:19" hidden="1">
      <c r="A99" s="179">
        <v>2</v>
      </c>
      <c r="B99" s="178">
        <v>5</v>
      </c>
      <c r="C99" s="177">
        <v>2</v>
      </c>
      <c r="D99" s="175">
        <v>1</v>
      </c>
      <c r="E99" s="178">
        <v>1</v>
      </c>
      <c r="F99" s="197"/>
      <c r="G99" s="175" t="s">
        <v>80</v>
      </c>
      <c r="H99" s="164">
        <v>68</v>
      </c>
      <c r="I99" s="182">
        <f>SUM(I100:I101)</f>
        <v>0</v>
      </c>
      <c r="J99" s="188">
        <f>SUM(J100:J101)</f>
        <v>0</v>
      </c>
      <c r="K99" s="187">
        <f>SUM(K100:K101)</f>
        <v>0</v>
      </c>
      <c r="L99" s="182">
        <f>SUM(L100:L101)</f>
        <v>0</v>
      </c>
    </row>
    <row r="100" spans="1:19" ht="25.5" hidden="1" customHeight="1">
      <c r="A100" s="179">
        <v>2</v>
      </c>
      <c r="B100" s="178">
        <v>5</v>
      </c>
      <c r="C100" s="177">
        <v>2</v>
      </c>
      <c r="D100" s="175">
        <v>1</v>
      </c>
      <c r="E100" s="178">
        <v>1</v>
      </c>
      <c r="F100" s="197">
        <v>1</v>
      </c>
      <c r="G100" s="175" t="s">
        <v>81</v>
      </c>
      <c r="H100" s="164">
        <v>69</v>
      </c>
      <c r="I100" s="174">
        <v>0</v>
      </c>
      <c r="J100" s="174">
        <v>0</v>
      </c>
      <c r="K100" s="174">
        <v>0</v>
      </c>
      <c r="L100" s="174">
        <v>0</v>
      </c>
    </row>
    <row r="101" spans="1:19" ht="25.5" hidden="1" customHeight="1">
      <c r="A101" s="179">
        <v>2</v>
      </c>
      <c r="B101" s="178">
        <v>5</v>
      </c>
      <c r="C101" s="177">
        <v>2</v>
      </c>
      <c r="D101" s="175">
        <v>1</v>
      </c>
      <c r="E101" s="178">
        <v>1</v>
      </c>
      <c r="F101" s="197">
        <v>2</v>
      </c>
      <c r="G101" s="175" t="s">
        <v>82</v>
      </c>
      <c r="H101" s="164">
        <v>70</v>
      </c>
      <c r="I101" s="174">
        <v>0</v>
      </c>
      <c r="J101" s="174">
        <v>0</v>
      </c>
      <c r="K101" s="174">
        <v>0</v>
      </c>
      <c r="L101" s="174">
        <v>0</v>
      </c>
    </row>
    <row r="102" spans="1:19" ht="25.5" hidden="1" customHeight="1">
      <c r="A102" s="179">
        <v>2</v>
      </c>
      <c r="B102" s="178">
        <v>5</v>
      </c>
      <c r="C102" s="177">
        <v>3</v>
      </c>
      <c r="D102" s="175"/>
      <c r="E102" s="178"/>
      <c r="F102" s="197"/>
      <c r="G102" s="175" t="s">
        <v>83</v>
      </c>
      <c r="H102" s="164">
        <v>71</v>
      </c>
      <c r="I102" s="182">
        <f>I103+I107</f>
        <v>0</v>
      </c>
      <c r="J102" s="182">
        <f>J103+J107</f>
        <v>0</v>
      </c>
      <c r="K102" s="182">
        <f>K103+K107</f>
        <v>0</v>
      </c>
      <c r="L102" s="182">
        <f>L103+L107</f>
        <v>0</v>
      </c>
    </row>
    <row r="103" spans="1:19" ht="25.5" hidden="1" customHeight="1">
      <c r="A103" s="179">
        <v>2</v>
      </c>
      <c r="B103" s="178">
        <v>5</v>
      </c>
      <c r="C103" s="177">
        <v>3</v>
      </c>
      <c r="D103" s="175">
        <v>1</v>
      </c>
      <c r="E103" s="178"/>
      <c r="F103" s="197"/>
      <c r="G103" s="175" t="s">
        <v>84</v>
      </c>
      <c r="H103" s="164">
        <v>72</v>
      </c>
      <c r="I103" s="182">
        <f>I104</f>
        <v>0</v>
      </c>
      <c r="J103" s="188">
        <f>J104</f>
        <v>0</v>
      </c>
      <c r="K103" s="187">
        <f>K104</f>
        <v>0</v>
      </c>
      <c r="L103" s="182">
        <f>L104</f>
        <v>0</v>
      </c>
    </row>
    <row r="104" spans="1:19" ht="25.5" hidden="1" customHeight="1">
      <c r="A104" s="186">
        <v>2</v>
      </c>
      <c r="B104" s="185">
        <v>5</v>
      </c>
      <c r="C104" s="184">
        <v>3</v>
      </c>
      <c r="D104" s="189">
        <v>1</v>
      </c>
      <c r="E104" s="185">
        <v>1</v>
      </c>
      <c r="F104" s="250"/>
      <c r="G104" s="189" t="s">
        <v>84</v>
      </c>
      <c r="H104" s="164">
        <v>73</v>
      </c>
      <c r="I104" s="226">
        <f>SUM(I105:I106)</f>
        <v>0</v>
      </c>
      <c r="J104" s="228">
        <f>SUM(J105:J106)</f>
        <v>0</v>
      </c>
      <c r="K104" s="227">
        <f>SUM(K105:K106)</f>
        <v>0</v>
      </c>
      <c r="L104" s="226">
        <f>SUM(L105:L106)</f>
        <v>0</v>
      </c>
    </row>
    <row r="105" spans="1:19" ht="25.5" hidden="1" customHeight="1">
      <c r="A105" s="179">
        <v>2</v>
      </c>
      <c r="B105" s="178">
        <v>5</v>
      </c>
      <c r="C105" s="177">
        <v>3</v>
      </c>
      <c r="D105" s="175">
        <v>1</v>
      </c>
      <c r="E105" s="178">
        <v>1</v>
      </c>
      <c r="F105" s="197">
        <v>1</v>
      </c>
      <c r="G105" s="175" t="s">
        <v>84</v>
      </c>
      <c r="H105" s="164">
        <v>74</v>
      </c>
      <c r="I105" s="174">
        <v>0</v>
      </c>
      <c r="J105" s="174">
        <v>0</v>
      </c>
      <c r="K105" s="174">
        <v>0</v>
      </c>
      <c r="L105" s="174">
        <v>0</v>
      </c>
    </row>
    <row r="106" spans="1:19" ht="25.5" hidden="1" customHeight="1">
      <c r="A106" s="186">
        <v>2</v>
      </c>
      <c r="B106" s="185">
        <v>5</v>
      </c>
      <c r="C106" s="184">
        <v>3</v>
      </c>
      <c r="D106" s="189">
        <v>1</v>
      </c>
      <c r="E106" s="185">
        <v>1</v>
      </c>
      <c r="F106" s="250">
        <v>2</v>
      </c>
      <c r="G106" s="189" t="s">
        <v>85</v>
      </c>
      <c r="H106" s="164">
        <v>75</v>
      </c>
      <c r="I106" s="174">
        <v>0</v>
      </c>
      <c r="J106" s="174">
        <v>0</v>
      </c>
      <c r="K106" s="174">
        <v>0</v>
      </c>
      <c r="L106" s="174">
        <v>0</v>
      </c>
      <c r="S106" s="252"/>
    </row>
    <row r="107" spans="1:19" ht="25.5" hidden="1" customHeight="1">
      <c r="A107" s="186">
        <v>2</v>
      </c>
      <c r="B107" s="185">
        <v>5</v>
      </c>
      <c r="C107" s="184">
        <v>3</v>
      </c>
      <c r="D107" s="189">
        <v>2</v>
      </c>
      <c r="E107" s="185"/>
      <c r="F107" s="250"/>
      <c r="G107" s="189" t="s">
        <v>86</v>
      </c>
      <c r="H107" s="164">
        <v>76</v>
      </c>
      <c r="I107" s="187">
        <f>I108</f>
        <v>0</v>
      </c>
      <c r="J107" s="182">
        <f>J108</f>
        <v>0</v>
      </c>
      <c r="K107" s="182">
        <f>K108</f>
        <v>0</v>
      </c>
      <c r="L107" s="182">
        <f>L108</f>
        <v>0</v>
      </c>
    </row>
    <row r="108" spans="1:19" ht="25.5" hidden="1" customHeight="1">
      <c r="A108" s="186">
        <v>2</v>
      </c>
      <c r="B108" s="185">
        <v>5</v>
      </c>
      <c r="C108" s="184">
        <v>3</v>
      </c>
      <c r="D108" s="189">
        <v>2</v>
      </c>
      <c r="E108" s="185">
        <v>1</v>
      </c>
      <c r="F108" s="250"/>
      <c r="G108" s="189" t="s">
        <v>86</v>
      </c>
      <c r="H108" s="164">
        <v>77</v>
      </c>
      <c r="I108" s="226">
        <f>SUM(I109:I110)</f>
        <v>0</v>
      </c>
      <c r="J108" s="226">
        <f>SUM(J109:J110)</f>
        <v>0</v>
      </c>
      <c r="K108" s="226">
        <f>SUM(K109:K110)</f>
        <v>0</v>
      </c>
      <c r="L108" s="226">
        <f>SUM(L109:L110)</f>
        <v>0</v>
      </c>
    </row>
    <row r="109" spans="1:19" ht="25.5" hidden="1" customHeight="1">
      <c r="A109" s="186">
        <v>2</v>
      </c>
      <c r="B109" s="185">
        <v>5</v>
      </c>
      <c r="C109" s="184">
        <v>3</v>
      </c>
      <c r="D109" s="189">
        <v>2</v>
      </c>
      <c r="E109" s="185">
        <v>1</v>
      </c>
      <c r="F109" s="250">
        <v>1</v>
      </c>
      <c r="G109" s="189" t="s">
        <v>86</v>
      </c>
      <c r="H109" s="164">
        <v>78</v>
      </c>
      <c r="I109" s="174">
        <v>0</v>
      </c>
      <c r="J109" s="174">
        <v>0</v>
      </c>
      <c r="K109" s="174">
        <v>0</v>
      </c>
      <c r="L109" s="174">
        <v>0</v>
      </c>
    </row>
    <row r="110" spans="1:19" hidden="1">
      <c r="A110" s="186">
        <v>2</v>
      </c>
      <c r="B110" s="185">
        <v>5</v>
      </c>
      <c r="C110" s="184">
        <v>3</v>
      </c>
      <c r="D110" s="189">
        <v>2</v>
      </c>
      <c r="E110" s="185">
        <v>1</v>
      </c>
      <c r="F110" s="250">
        <v>2</v>
      </c>
      <c r="G110" s="189" t="s">
        <v>87</v>
      </c>
      <c r="H110" s="164">
        <v>79</v>
      </c>
      <c r="I110" s="174">
        <v>0</v>
      </c>
      <c r="J110" s="174">
        <v>0</v>
      </c>
      <c r="K110" s="174">
        <v>0</v>
      </c>
      <c r="L110" s="174">
        <v>0</v>
      </c>
    </row>
    <row r="111" spans="1:19" hidden="1">
      <c r="A111" s="239">
        <v>2</v>
      </c>
      <c r="B111" s="216">
        <v>6</v>
      </c>
      <c r="C111" s="215"/>
      <c r="D111" s="213"/>
      <c r="E111" s="216"/>
      <c r="F111" s="251"/>
      <c r="G111" s="240" t="s">
        <v>88</v>
      </c>
      <c r="H111" s="164">
        <v>80</v>
      </c>
      <c r="I111" s="182">
        <f>SUM(I112+I117+I121+I125+I129+I133)</f>
        <v>0</v>
      </c>
      <c r="J111" s="182">
        <f>SUM(J112+J117+J121+J125+J129+J133)</f>
        <v>0</v>
      </c>
      <c r="K111" s="182">
        <f>SUM(K112+K117+K121+K125+K129+K133)</f>
        <v>0</v>
      </c>
      <c r="L111" s="182">
        <f>SUM(L112+L117+L121+L125+L129+L133)</f>
        <v>0</v>
      </c>
    </row>
    <row r="112" spans="1:19" hidden="1">
      <c r="A112" s="186">
        <v>2</v>
      </c>
      <c r="B112" s="185">
        <v>6</v>
      </c>
      <c r="C112" s="184">
        <v>1</v>
      </c>
      <c r="D112" s="189"/>
      <c r="E112" s="185"/>
      <c r="F112" s="250"/>
      <c r="G112" s="189" t="s">
        <v>89</v>
      </c>
      <c r="H112" s="164">
        <v>81</v>
      </c>
      <c r="I112" s="226">
        <f t="shared" ref="I112:L113" si="7">I113</f>
        <v>0</v>
      </c>
      <c r="J112" s="228">
        <f t="shared" si="7"/>
        <v>0</v>
      </c>
      <c r="K112" s="227">
        <f t="shared" si="7"/>
        <v>0</v>
      </c>
      <c r="L112" s="226">
        <f t="shared" si="7"/>
        <v>0</v>
      </c>
    </row>
    <row r="113" spans="1:12" hidden="1">
      <c r="A113" s="179">
        <v>2</v>
      </c>
      <c r="B113" s="178">
        <v>6</v>
      </c>
      <c r="C113" s="177">
        <v>1</v>
      </c>
      <c r="D113" s="175">
        <v>1</v>
      </c>
      <c r="E113" s="178"/>
      <c r="F113" s="197"/>
      <c r="G113" s="175" t="s">
        <v>89</v>
      </c>
      <c r="H113" s="164">
        <v>82</v>
      </c>
      <c r="I113" s="182">
        <f t="shared" si="7"/>
        <v>0</v>
      </c>
      <c r="J113" s="188">
        <f t="shared" si="7"/>
        <v>0</v>
      </c>
      <c r="K113" s="187">
        <f t="shared" si="7"/>
        <v>0</v>
      </c>
      <c r="L113" s="182">
        <f t="shared" si="7"/>
        <v>0</v>
      </c>
    </row>
    <row r="114" spans="1:12" hidden="1">
      <c r="A114" s="179">
        <v>2</v>
      </c>
      <c r="B114" s="178">
        <v>6</v>
      </c>
      <c r="C114" s="177">
        <v>1</v>
      </c>
      <c r="D114" s="175">
        <v>1</v>
      </c>
      <c r="E114" s="178">
        <v>1</v>
      </c>
      <c r="F114" s="197"/>
      <c r="G114" s="175" t="s">
        <v>89</v>
      </c>
      <c r="H114" s="164">
        <v>83</v>
      </c>
      <c r="I114" s="182">
        <f>SUM(I115:I116)</f>
        <v>0</v>
      </c>
      <c r="J114" s="188">
        <f>SUM(J115:J116)</f>
        <v>0</v>
      </c>
      <c r="K114" s="187">
        <f>SUM(K115:K116)</f>
        <v>0</v>
      </c>
      <c r="L114" s="182">
        <f>SUM(L115:L116)</f>
        <v>0</v>
      </c>
    </row>
    <row r="115" spans="1:12" hidden="1">
      <c r="A115" s="179">
        <v>2</v>
      </c>
      <c r="B115" s="178">
        <v>6</v>
      </c>
      <c r="C115" s="177">
        <v>1</v>
      </c>
      <c r="D115" s="175">
        <v>1</v>
      </c>
      <c r="E115" s="178">
        <v>1</v>
      </c>
      <c r="F115" s="197">
        <v>1</v>
      </c>
      <c r="G115" s="175" t="s">
        <v>90</v>
      </c>
      <c r="H115" s="164">
        <v>84</v>
      </c>
      <c r="I115" s="174">
        <v>0</v>
      </c>
      <c r="J115" s="174">
        <v>0</v>
      </c>
      <c r="K115" s="174">
        <v>0</v>
      </c>
      <c r="L115" s="174">
        <v>0</v>
      </c>
    </row>
    <row r="116" spans="1:12" hidden="1">
      <c r="A116" s="196">
        <v>2</v>
      </c>
      <c r="B116" s="195">
        <v>6</v>
      </c>
      <c r="C116" s="194">
        <v>1</v>
      </c>
      <c r="D116" s="220">
        <v>1</v>
      </c>
      <c r="E116" s="195">
        <v>1</v>
      </c>
      <c r="F116" s="247">
        <v>2</v>
      </c>
      <c r="G116" s="220" t="s">
        <v>91</v>
      </c>
      <c r="H116" s="164">
        <v>85</v>
      </c>
      <c r="I116" s="229">
        <v>0</v>
      </c>
      <c r="J116" s="229">
        <v>0</v>
      </c>
      <c r="K116" s="229">
        <v>0</v>
      </c>
      <c r="L116" s="229">
        <v>0</v>
      </c>
    </row>
    <row r="117" spans="1:12" ht="25.5" hidden="1" customHeight="1">
      <c r="A117" s="179">
        <v>2</v>
      </c>
      <c r="B117" s="178">
        <v>6</v>
      </c>
      <c r="C117" s="177">
        <v>2</v>
      </c>
      <c r="D117" s="175"/>
      <c r="E117" s="178"/>
      <c r="F117" s="197"/>
      <c r="G117" s="175" t="s">
        <v>92</v>
      </c>
      <c r="H117" s="164">
        <v>86</v>
      </c>
      <c r="I117" s="182">
        <f t="shared" ref="I117:L119" si="8">I118</f>
        <v>0</v>
      </c>
      <c r="J117" s="188">
        <f t="shared" si="8"/>
        <v>0</v>
      </c>
      <c r="K117" s="187">
        <f t="shared" si="8"/>
        <v>0</v>
      </c>
      <c r="L117" s="182">
        <f t="shared" si="8"/>
        <v>0</v>
      </c>
    </row>
    <row r="118" spans="1:12" ht="25.5" hidden="1" customHeight="1">
      <c r="A118" s="179">
        <v>2</v>
      </c>
      <c r="B118" s="178">
        <v>6</v>
      </c>
      <c r="C118" s="177">
        <v>2</v>
      </c>
      <c r="D118" s="175">
        <v>1</v>
      </c>
      <c r="E118" s="178"/>
      <c r="F118" s="197"/>
      <c r="G118" s="175" t="s">
        <v>92</v>
      </c>
      <c r="H118" s="164">
        <v>87</v>
      </c>
      <c r="I118" s="182">
        <f t="shared" si="8"/>
        <v>0</v>
      </c>
      <c r="J118" s="188">
        <f t="shared" si="8"/>
        <v>0</v>
      </c>
      <c r="K118" s="187">
        <f t="shared" si="8"/>
        <v>0</v>
      </c>
      <c r="L118" s="182">
        <f t="shared" si="8"/>
        <v>0</v>
      </c>
    </row>
    <row r="119" spans="1:12" ht="25.5" hidden="1" customHeight="1">
      <c r="A119" s="179">
        <v>2</v>
      </c>
      <c r="B119" s="178">
        <v>6</v>
      </c>
      <c r="C119" s="177">
        <v>2</v>
      </c>
      <c r="D119" s="175">
        <v>1</v>
      </c>
      <c r="E119" s="178">
        <v>1</v>
      </c>
      <c r="F119" s="197"/>
      <c r="G119" s="175" t="s">
        <v>92</v>
      </c>
      <c r="H119" s="164">
        <v>88</v>
      </c>
      <c r="I119" s="166">
        <f t="shared" si="8"/>
        <v>0</v>
      </c>
      <c r="J119" s="249">
        <f t="shared" si="8"/>
        <v>0</v>
      </c>
      <c r="K119" s="248">
        <f t="shared" si="8"/>
        <v>0</v>
      </c>
      <c r="L119" s="166">
        <f t="shared" si="8"/>
        <v>0</v>
      </c>
    </row>
    <row r="120" spans="1:12" ht="25.5" hidden="1" customHeight="1">
      <c r="A120" s="179">
        <v>2</v>
      </c>
      <c r="B120" s="178">
        <v>6</v>
      </c>
      <c r="C120" s="177">
        <v>2</v>
      </c>
      <c r="D120" s="175">
        <v>1</v>
      </c>
      <c r="E120" s="178">
        <v>1</v>
      </c>
      <c r="F120" s="197">
        <v>1</v>
      </c>
      <c r="G120" s="175" t="s">
        <v>92</v>
      </c>
      <c r="H120" s="164">
        <v>89</v>
      </c>
      <c r="I120" s="174">
        <v>0</v>
      </c>
      <c r="J120" s="174">
        <v>0</v>
      </c>
      <c r="K120" s="174">
        <v>0</v>
      </c>
      <c r="L120" s="174">
        <v>0</v>
      </c>
    </row>
    <row r="121" spans="1:12" ht="25.5" hidden="1" customHeight="1">
      <c r="A121" s="196">
        <v>2</v>
      </c>
      <c r="B121" s="195">
        <v>6</v>
      </c>
      <c r="C121" s="194">
        <v>3</v>
      </c>
      <c r="D121" s="220"/>
      <c r="E121" s="195"/>
      <c r="F121" s="247"/>
      <c r="G121" s="220" t="s">
        <v>93</v>
      </c>
      <c r="H121" s="164">
        <v>90</v>
      </c>
      <c r="I121" s="192">
        <f t="shared" ref="I121:L123" si="9">I122</f>
        <v>0</v>
      </c>
      <c r="J121" s="191">
        <f t="shared" si="9"/>
        <v>0</v>
      </c>
      <c r="K121" s="190">
        <f t="shared" si="9"/>
        <v>0</v>
      </c>
      <c r="L121" s="192">
        <f t="shared" si="9"/>
        <v>0</v>
      </c>
    </row>
    <row r="122" spans="1:12" ht="25.5" hidden="1" customHeight="1">
      <c r="A122" s="179">
        <v>2</v>
      </c>
      <c r="B122" s="178">
        <v>6</v>
      </c>
      <c r="C122" s="177">
        <v>3</v>
      </c>
      <c r="D122" s="175">
        <v>1</v>
      </c>
      <c r="E122" s="178"/>
      <c r="F122" s="197"/>
      <c r="G122" s="175" t="s">
        <v>93</v>
      </c>
      <c r="H122" s="164">
        <v>91</v>
      </c>
      <c r="I122" s="182">
        <f t="shared" si="9"/>
        <v>0</v>
      </c>
      <c r="J122" s="188">
        <f t="shared" si="9"/>
        <v>0</v>
      </c>
      <c r="K122" s="187">
        <f t="shared" si="9"/>
        <v>0</v>
      </c>
      <c r="L122" s="182">
        <f t="shared" si="9"/>
        <v>0</v>
      </c>
    </row>
    <row r="123" spans="1:12" ht="25.5" hidden="1" customHeight="1">
      <c r="A123" s="179">
        <v>2</v>
      </c>
      <c r="B123" s="178">
        <v>6</v>
      </c>
      <c r="C123" s="177">
        <v>3</v>
      </c>
      <c r="D123" s="175">
        <v>1</v>
      </c>
      <c r="E123" s="178">
        <v>1</v>
      </c>
      <c r="F123" s="197"/>
      <c r="G123" s="175" t="s">
        <v>93</v>
      </c>
      <c r="H123" s="164">
        <v>92</v>
      </c>
      <c r="I123" s="182">
        <f t="shared" si="9"/>
        <v>0</v>
      </c>
      <c r="J123" s="188">
        <f t="shared" si="9"/>
        <v>0</v>
      </c>
      <c r="K123" s="187">
        <f t="shared" si="9"/>
        <v>0</v>
      </c>
      <c r="L123" s="182">
        <f t="shared" si="9"/>
        <v>0</v>
      </c>
    </row>
    <row r="124" spans="1:12" ht="25.5" hidden="1" customHeight="1">
      <c r="A124" s="179">
        <v>2</v>
      </c>
      <c r="B124" s="178">
        <v>6</v>
      </c>
      <c r="C124" s="177">
        <v>3</v>
      </c>
      <c r="D124" s="175">
        <v>1</v>
      </c>
      <c r="E124" s="178">
        <v>1</v>
      </c>
      <c r="F124" s="197">
        <v>1</v>
      </c>
      <c r="G124" s="175" t="s">
        <v>93</v>
      </c>
      <c r="H124" s="164">
        <v>93</v>
      </c>
      <c r="I124" s="174">
        <v>0</v>
      </c>
      <c r="J124" s="174">
        <v>0</v>
      </c>
      <c r="K124" s="174">
        <v>0</v>
      </c>
      <c r="L124" s="174">
        <v>0</v>
      </c>
    </row>
    <row r="125" spans="1:12" ht="25.5" hidden="1" customHeight="1">
      <c r="A125" s="196">
        <v>2</v>
      </c>
      <c r="B125" s="195">
        <v>6</v>
      </c>
      <c r="C125" s="194">
        <v>4</v>
      </c>
      <c r="D125" s="220"/>
      <c r="E125" s="195"/>
      <c r="F125" s="247"/>
      <c r="G125" s="220" t="s">
        <v>94</v>
      </c>
      <c r="H125" s="164">
        <v>94</v>
      </c>
      <c r="I125" s="192">
        <f t="shared" ref="I125:L127" si="10">I126</f>
        <v>0</v>
      </c>
      <c r="J125" s="191">
        <f t="shared" si="10"/>
        <v>0</v>
      </c>
      <c r="K125" s="190">
        <f t="shared" si="10"/>
        <v>0</v>
      </c>
      <c r="L125" s="192">
        <f t="shared" si="10"/>
        <v>0</v>
      </c>
    </row>
    <row r="126" spans="1:12" ht="25.5" hidden="1" customHeight="1">
      <c r="A126" s="179">
        <v>2</v>
      </c>
      <c r="B126" s="178">
        <v>6</v>
      </c>
      <c r="C126" s="177">
        <v>4</v>
      </c>
      <c r="D126" s="175">
        <v>1</v>
      </c>
      <c r="E126" s="178"/>
      <c r="F126" s="197"/>
      <c r="G126" s="175" t="s">
        <v>94</v>
      </c>
      <c r="H126" s="164">
        <v>95</v>
      </c>
      <c r="I126" s="182">
        <f t="shared" si="10"/>
        <v>0</v>
      </c>
      <c r="J126" s="188">
        <f t="shared" si="10"/>
        <v>0</v>
      </c>
      <c r="K126" s="187">
        <f t="shared" si="10"/>
        <v>0</v>
      </c>
      <c r="L126" s="182">
        <f t="shared" si="10"/>
        <v>0</v>
      </c>
    </row>
    <row r="127" spans="1:12" ht="25.5" hidden="1" customHeight="1">
      <c r="A127" s="179">
        <v>2</v>
      </c>
      <c r="B127" s="178">
        <v>6</v>
      </c>
      <c r="C127" s="177">
        <v>4</v>
      </c>
      <c r="D127" s="175">
        <v>1</v>
      </c>
      <c r="E127" s="178">
        <v>1</v>
      </c>
      <c r="F127" s="197"/>
      <c r="G127" s="175" t="s">
        <v>94</v>
      </c>
      <c r="H127" s="164">
        <v>96</v>
      </c>
      <c r="I127" s="182">
        <f t="shared" si="10"/>
        <v>0</v>
      </c>
      <c r="J127" s="188">
        <f t="shared" si="10"/>
        <v>0</v>
      </c>
      <c r="K127" s="187">
        <f t="shared" si="10"/>
        <v>0</v>
      </c>
      <c r="L127" s="182">
        <f t="shared" si="10"/>
        <v>0</v>
      </c>
    </row>
    <row r="128" spans="1:12" ht="25.5" hidden="1" customHeight="1">
      <c r="A128" s="179">
        <v>2</v>
      </c>
      <c r="B128" s="178">
        <v>6</v>
      </c>
      <c r="C128" s="177">
        <v>4</v>
      </c>
      <c r="D128" s="175">
        <v>1</v>
      </c>
      <c r="E128" s="178">
        <v>1</v>
      </c>
      <c r="F128" s="197">
        <v>1</v>
      </c>
      <c r="G128" s="175" t="s">
        <v>94</v>
      </c>
      <c r="H128" s="164">
        <v>97</v>
      </c>
      <c r="I128" s="174">
        <v>0</v>
      </c>
      <c r="J128" s="174">
        <v>0</v>
      </c>
      <c r="K128" s="174">
        <v>0</v>
      </c>
      <c r="L128" s="174">
        <v>0</v>
      </c>
    </row>
    <row r="129" spans="1:12" ht="25.5" hidden="1" customHeight="1">
      <c r="A129" s="186">
        <v>2</v>
      </c>
      <c r="B129" s="204">
        <v>6</v>
      </c>
      <c r="C129" s="210">
        <v>5</v>
      </c>
      <c r="D129" s="199"/>
      <c r="E129" s="204"/>
      <c r="F129" s="198"/>
      <c r="G129" s="199" t="s">
        <v>95</v>
      </c>
      <c r="H129" s="164">
        <v>98</v>
      </c>
      <c r="I129" s="202">
        <f t="shared" ref="I129:L131" si="11">I130</f>
        <v>0</v>
      </c>
      <c r="J129" s="223">
        <f t="shared" si="11"/>
        <v>0</v>
      </c>
      <c r="K129" s="200">
        <f t="shared" si="11"/>
        <v>0</v>
      </c>
      <c r="L129" s="202">
        <f t="shared" si="11"/>
        <v>0</v>
      </c>
    </row>
    <row r="130" spans="1:12" ht="25.5" hidden="1" customHeight="1">
      <c r="A130" s="179">
        <v>2</v>
      </c>
      <c r="B130" s="178">
        <v>6</v>
      </c>
      <c r="C130" s="177">
        <v>5</v>
      </c>
      <c r="D130" s="175">
        <v>1</v>
      </c>
      <c r="E130" s="178"/>
      <c r="F130" s="197"/>
      <c r="G130" s="199" t="s">
        <v>95</v>
      </c>
      <c r="H130" s="164">
        <v>99</v>
      </c>
      <c r="I130" s="182">
        <f t="shared" si="11"/>
        <v>0</v>
      </c>
      <c r="J130" s="188">
        <f t="shared" si="11"/>
        <v>0</v>
      </c>
      <c r="K130" s="187">
        <f t="shared" si="11"/>
        <v>0</v>
      </c>
      <c r="L130" s="182">
        <f t="shared" si="11"/>
        <v>0</v>
      </c>
    </row>
    <row r="131" spans="1:12" ht="25.5" hidden="1" customHeight="1">
      <c r="A131" s="179">
        <v>2</v>
      </c>
      <c r="B131" s="178">
        <v>6</v>
      </c>
      <c r="C131" s="177">
        <v>5</v>
      </c>
      <c r="D131" s="175">
        <v>1</v>
      </c>
      <c r="E131" s="178">
        <v>1</v>
      </c>
      <c r="F131" s="197"/>
      <c r="G131" s="199" t="s">
        <v>95</v>
      </c>
      <c r="H131" s="164">
        <v>100</v>
      </c>
      <c r="I131" s="182">
        <f t="shared" si="11"/>
        <v>0</v>
      </c>
      <c r="J131" s="188">
        <f t="shared" si="11"/>
        <v>0</v>
      </c>
      <c r="K131" s="187">
        <f t="shared" si="11"/>
        <v>0</v>
      </c>
      <c r="L131" s="182">
        <f t="shared" si="11"/>
        <v>0</v>
      </c>
    </row>
    <row r="132" spans="1:12" ht="25.5" hidden="1" customHeight="1">
      <c r="A132" s="178">
        <v>2</v>
      </c>
      <c r="B132" s="177">
        <v>6</v>
      </c>
      <c r="C132" s="178">
        <v>5</v>
      </c>
      <c r="D132" s="178">
        <v>1</v>
      </c>
      <c r="E132" s="175">
        <v>1</v>
      </c>
      <c r="F132" s="197">
        <v>1</v>
      </c>
      <c r="G132" s="178" t="s">
        <v>96</v>
      </c>
      <c r="H132" s="164">
        <v>101</v>
      </c>
      <c r="I132" s="174">
        <v>0</v>
      </c>
      <c r="J132" s="174">
        <v>0</v>
      </c>
      <c r="K132" s="174">
        <v>0</v>
      </c>
      <c r="L132" s="174">
        <v>0</v>
      </c>
    </row>
    <row r="133" spans="1:12" ht="26.25" hidden="1" customHeight="1">
      <c r="A133" s="179">
        <v>2</v>
      </c>
      <c r="B133" s="177">
        <v>6</v>
      </c>
      <c r="C133" s="178">
        <v>6</v>
      </c>
      <c r="D133" s="177"/>
      <c r="E133" s="175"/>
      <c r="F133" s="176"/>
      <c r="G133" s="246" t="s">
        <v>97</v>
      </c>
      <c r="H133" s="164">
        <v>102</v>
      </c>
      <c r="I133" s="187">
        <f t="shared" ref="I133:L135" si="12">I134</f>
        <v>0</v>
      </c>
      <c r="J133" s="182">
        <f t="shared" si="12"/>
        <v>0</v>
      </c>
      <c r="K133" s="182">
        <f t="shared" si="12"/>
        <v>0</v>
      </c>
      <c r="L133" s="182">
        <f t="shared" si="12"/>
        <v>0</v>
      </c>
    </row>
    <row r="134" spans="1:12" ht="26.25" hidden="1" customHeight="1">
      <c r="A134" s="179">
        <v>2</v>
      </c>
      <c r="B134" s="177">
        <v>6</v>
      </c>
      <c r="C134" s="178">
        <v>6</v>
      </c>
      <c r="D134" s="177">
        <v>1</v>
      </c>
      <c r="E134" s="175"/>
      <c r="F134" s="176"/>
      <c r="G134" s="246" t="s">
        <v>97</v>
      </c>
      <c r="H134" s="167">
        <v>103</v>
      </c>
      <c r="I134" s="182">
        <f t="shared" si="12"/>
        <v>0</v>
      </c>
      <c r="J134" s="182">
        <f t="shared" si="12"/>
        <v>0</v>
      </c>
      <c r="K134" s="182">
        <f t="shared" si="12"/>
        <v>0</v>
      </c>
      <c r="L134" s="182">
        <f t="shared" si="12"/>
        <v>0</v>
      </c>
    </row>
    <row r="135" spans="1:12" ht="26.25" hidden="1" customHeight="1">
      <c r="A135" s="179">
        <v>2</v>
      </c>
      <c r="B135" s="177">
        <v>6</v>
      </c>
      <c r="C135" s="178">
        <v>6</v>
      </c>
      <c r="D135" s="177">
        <v>1</v>
      </c>
      <c r="E135" s="175">
        <v>1</v>
      </c>
      <c r="F135" s="176"/>
      <c r="G135" s="246" t="s">
        <v>97</v>
      </c>
      <c r="H135" s="167">
        <v>104</v>
      </c>
      <c r="I135" s="182">
        <f t="shared" si="12"/>
        <v>0</v>
      </c>
      <c r="J135" s="182">
        <f t="shared" si="12"/>
        <v>0</v>
      </c>
      <c r="K135" s="182">
        <f t="shared" si="12"/>
        <v>0</v>
      </c>
      <c r="L135" s="182">
        <f t="shared" si="12"/>
        <v>0</v>
      </c>
    </row>
    <row r="136" spans="1:12" ht="26.25" hidden="1" customHeight="1">
      <c r="A136" s="179">
        <v>2</v>
      </c>
      <c r="B136" s="177">
        <v>6</v>
      </c>
      <c r="C136" s="178">
        <v>6</v>
      </c>
      <c r="D136" s="177">
        <v>1</v>
      </c>
      <c r="E136" s="175">
        <v>1</v>
      </c>
      <c r="F136" s="176">
        <v>1</v>
      </c>
      <c r="G136" s="232" t="s">
        <v>97</v>
      </c>
      <c r="H136" s="167">
        <v>105</v>
      </c>
      <c r="I136" s="174">
        <v>0</v>
      </c>
      <c r="J136" s="245">
        <v>0</v>
      </c>
      <c r="K136" s="174">
        <v>0</v>
      </c>
      <c r="L136" s="174">
        <v>0</v>
      </c>
    </row>
    <row r="137" spans="1:12">
      <c r="A137" s="239">
        <v>2</v>
      </c>
      <c r="B137" s="216">
        <v>7</v>
      </c>
      <c r="C137" s="216"/>
      <c r="D137" s="215"/>
      <c r="E137" s="215"/>
      <c r="F137" s="214"/>
      <c r="G137" s="213" t="s">
        <v>98</v>
      </c>
      <c r="H137" s="167">
        <v>106</v>
      </c>
      <c r="I137" s="187">
        <f>SUM(I138+I143+I151)</f>
        <v>11200</v>
      </c>
      <c r="J137" s="188">
        <f>SUM(J138+J143+J151)</f>
        <v>3000</v>
      </c>
      <c r="K137" s="187">
        <f>SUM(K138+K143+K151)</f>
        <v>2268.8000000000002</v>
      </c>
      <c r="L137" s="182">
        <f>SUM(L138+L143+L151)</f>
        <v>2268.8000000000002</v>
      </c>
    </row>
    <row r="138" spans="1:12" hidden="1">
      <c r="A138" s="179">
        <v>2</v>
      </c>
      <c r="B138" s="178">
        <v>7</v>
      </c>
      <c r="C138" s="178">
        <v>1</v>
      </c>
      <c r="D138" s="177"/>
      <c r="E138" s="177"/>
      <c r="F138" s="176"/>
      <c r="G138" s="175" t="s">
        <v>99</v>
      </c>
      <c r="H138" s="167">
        <v>107</v>
      </c>
      <c r="I138" s="187">
        <f t="shared" ref="I138:L139" si="13">I139</f>
        <v>0</v>
      </c>
      <c r="J138" s="188">
        <f t="shared" si="13"/>
        <v>0</v>
      </c>
      <c r="K138" s="187">
        <f t="shared" si="13"/>
        <v>0</v>
      </c>
      <c r="L138" s="182">
        <f t="shared" si="13"/>
        <v>0</v>
      </c>
    </row>
    <row r="139" spans="1:12" hidden="1">
      <c r="A139" s="179">
        <v>2</v>
      </c>
      <c r="B139" s="178">
        <v>7</v>
      </c>
      <c r="C139" s="178">
        <v>1</v>
      </c>
      <c r="D139" s="177">
        <v>1</v>
      </c>
      <c r="E139" s="177"/>
      <c r="F139" s="176"/>
      <c r="G139" s="175" t="s">
        <v>99</v>
      </c>
      <c r="H139" s="167">
        <v>108</v>
      </c>
      <c r="I139" s="187">
        <f t="shared" si="13"/>
        <v>0</v>
      </c>
      <c r="J139" s="188">
        <f t="shared" si="13"/>
        <v>0</v>
      </c>
      <c r="K139" s="187">
        <f t="shared" si="13"/>
        <v>0</v>
      </c>
      <c r="L139" s="182">
        <f t="shared" si="13"/>
        <v>0</v>
      </c>
    </row>
    <row r="140" spans="1:12" hidden="1">
      <c r="A140" s="179">
        <v>2</v>
      </c>
      <c r="B140" s="178">
        <v>7</v>
      </c>
      <c r="C140" s="178">
        <v>1</v>
      </c>
      <c r="D140" s="177">
        <v>1</v>
      </c>
      <c r="E140" s="177">
        <v>1</v>
      </c>
      <c r="F140" s="176"/>
      <c r="G140" s="175" t="s">
        <v>99</v>
      </c>
      <c r="H140" s="167">
        <v>109</v>
      </c>
      <c r="I140" s="187">
        <f>SUM(I141:I142)</f>
        <v>0</v>
      </c>
      <c r="J140" s="188">
        <f>SUM(J141:J142)</f>
        <v>0</v>
      </c>
      <c r="K140" s="187">
        <f>SUM(K141:K142)</f>
        <v>0</v>
      </c>
      <c r="L140" s="182">
        <f>SUM(L141:L142)</f>
        <v>0</v>
      </c>
    </row>
    <row r="141" spans="1:12" hidden="1">
      <c r="A141" s="196">
        <v>2</v>
      </c>
      <c r="B141" s="195">
        <v>7</v>
      </c>
      <c r="C141" s="196">
        <v>1</v>
      </c>
      <c r="D141" s="178">
        <v>1</v>
      </c>
      <c r="E141" s="194">
        <v>1</v>
      </c>
      <c r="F141" s="193">
        <v>1</v>
      </c>
      <c r="G141" s="220" t="s">
        <v>100</v>
      </c>
      <c r="H141" s="167">
        <v>110</v>
      </c>
      <c r="I141" s="242">
        <v>0</v>
      </c>
      <c r="J141" s="242">
        <v>0</v>
      </c>
      <c r="K141" s="242">
        <v>0</v>
      </c>
      <c r="L141" s="242">
        <v>0</v>
      </c>
    </row>
    <row r="142" spans="1:12" hidden="1">
      <c r="A142" s="178">
        <v>2</v>
      </c>
      <c r="B142" s="178">
        <v>7</v>
      </c>
      <c r="C142" s="179">
        <v>1</v>
      </c>
      <c r="D142" s="178">
        <v>1</v>
      </c>
      <c r="E142" s="177">
        <v>1</v>
      </c>
      <c r="F142" s="176">
        <v>2</v>
      </c>
      <c r="G142" s="175" t="s">
        <v>101</v>
      </c>
      <c r="H142" s="167">
        <v>111</v>
      </c>
      <c r="I142" s="211">
        <v>0</v>
      </c>
      <c r="J142" s="211">
        <v>0</v>
      </c>
      <c r="K142" s="211">
        <v>0</v>
      </c>
      <c r="L142" s="211">
        <v>0</v>
      </c>
    </row>
    <row r="143" spans="1:12" ht="25.5" hidden="1" customHeight="1">
      <c r="A143" s="186">
        <v>2</v>
      </c>
      <c r="B143" s="185">
        <v>7</v>
      </c>
      <c r="C143" s="186">
        <v>2</v>
      </c>
      <c r="D143" s="185"/>
      <c r="E143" s="184"/>
      <c r="F143" s="183"/>
      <c r="G143" s="189" t="s">
        <v>102</v>
      </c>
      <c r="H143" s="167">
        <v>112</v>
      </c>
      <c r="I143" s="227">
        <f t="shared" ref="I143:L144" si="14">I144</f>
        <v>0</v>
      </c>
      <c r="J143" s="228">
        <f t="shared" si="14"/>
        <v>0</v>
      </c>
      <c r="K143" s="227">
        <f t="shared" si="14"/>
        <v>0</v>
      </c>
      <c r="L143" s="226">
        <f t="shared" si="14"/>
        <v>0</v>
      </c>
    </row>
    <row r="144" spans="1:12" ht="25.5" hidden="1" customHeight="1">
      <c r="A144" s="179">
        <v>2</v>
      </c>
      <c r="B144" s="178">
        <v>7</v>
      </c>
      <c r="C144" s="179">
        <v>2</v>
      </c>
      <c r="D144" s="178">
        <v>1</v>
      </c>
      <c r="E144" s="177"/>
      <c r="F144" s="176"/>
      <c r="G144" s="175" t="s">
        <v>103</v>
      </c>
      <c r="H144" s="167">
        <v>113</v>
      </c>
      <c r="I144" s="187">
        <f t="shared" si="14"/>
        <v>0</v>
      </c>
      <c r="J144" s="188">
        <f t="shared" si="14"/>
        <v>0</v>
      </c>
      <c r="K144" s="187">
        <f t="shared" si="14"/>
        <v>0</v>
      </c>
      <c r="L144" s="182">
        <f t="shared" si="14"/>
        <v>0</v>
      </c>
    </row>
    <row r="145" spans="1:12" ht="25.5" hidden="1" customHeight="1">
      <c r="A145" s="179">
        <v>2</v>
      </c>
      <c r="B145" s="178">
        <v>7</v>
      </c>
      <c r="C145" s="179">
        <v>2</v>
      </c>
      <c r="D145" s="178">
        <v>1</v>
      </c>
      <c r="E145" s="177">
        <v>1</v>
      </c>
      <c r="F145" s="176"/>
      <c r="G145" s="175" t="s">
        <v>103</v>
      </c>
      <c r="H145" s="167">
        <v>114</v>
      </c>
      <c r="I145" s="187">
        <f>SUM(I146:I147)</f>
        <v>0</v>
      </c>
      <c r="J145" s="188">
        <f>SUM(J146:J147)</f>
        <v>0</v>
      </c>
      <c r="K145" s="187">
        <f>SUM(K146:K147)</f>
        <v>0</v>
      </c>
      <c r="L145" s="182">
        <f>SUM(L146:L147)</f>
        <v>0</v>
      </c>
    </row>
    <row r="146" spans="1:12" hidden="1">
      <c r="A146" s="179">
        <v>2</v>
      </c>
      <c r="B146" s="178">
        <v>7</v>
      </c>
      <c r="C146" s="179">
        <v>2</v>
      </c>
      <c r="D146" s="178">
        <v>1</v>
      </c>
      <c r="E146" s="177">
        <v>1</v>
      </c>
      <c r="F146" s="176">
        <v>1</v>
      </c>
      <c r="G146" s="175" t="s">
        <v>104</v>
      </c>
      <c r="H146" s="167">
        <v>115</v>
      </c>
      <c r="I146" s="211">
        <v>0</v>
      </c>
      <c r="J146" s="211">
        <v>0</v>
      </c>
      <c r="K146" s="211">
        <v>0</v>
      </c>
      <c r="L146" s="211">
        <v>0</v>
      </c>
    </row>
    <row r="147" spans="1:12" hidden="1">
      <c r="A147" s="179">
        <v>2</v>
      </c>
      <c r="B147" s="178">
        <v>7</v>
      </c>
      <c r="C147" s="179">
        <v>2</v>
      </c>
      <c r="D147" s="178">
        <v>1</v>
      </c>
      <c r="E147" s="177">
        <v>1</v>
      </c>
      <c r="F147" s="176">
        <v>2</v>
      </c>
      <c r="G147" s="175" t="s">
        <v>105</v>
      </c>
      <c r="H147" s="167">
        <v>116</v>
      </c>
      <c r="I147" s="211">
        <v>0</v>
      </c>
      <c r="J147" s="211">
        <v>0</v>
      </c>
      <c r="K147" s="211">
        <v>0</v>
      </c>
      <c r="L147" s="211">
        <v>0</v>
      </c>
    </row>
    <row r="148" spans="1:12" hidden="1">
      <c r="A148" s="179">
        <v>2</v>
      </c>
      <c r="B148" s="178">
        <v>7</v>
      </c>
      <c r="C148" s="179">
        <v>2</v>
      </c>
      <c r="D148" s="178">
        <v>2</v>
      </c>
      <c r="E148" s="177"/>
      <c r="F148" s="176"/>
      <c r="G148" s="175" t="s">
        <v>106</v>
      </c>
      <c r="H148" s="167">
        <v>117</v>
      </c>
      <c r="I148" s="187">
        <f>I149</f>
        <v>0</v>
      </c>
      <c r="J148" s="187">
        <f>J149</f>
        <v>0</v>
      </c>
      <c r="K148" s="187">
        <f>K149</f>
        <v>0</v>
      </c>
      <c r="L148" s="187">
        <f>L149</f>
        <v>0</v>
      </c>
    </row>
    <row r="149" spans="1:12" hidden="1">
      <c r="A149" s="179">
        <v>2</v>
      </c>
      <c r="B149" s="178">
        <v>7</v>
      </c>
      <c r="C149" s="179">
        <v>2</v>
      </c>
      <c r="D149" s="178">
        <v>2</v>
      </c>
      <c r="E149" s="177">
        <v>1</v>
      </c>
      <c r="F149" s="176"/>
      <c r="G149" s="175" t="s">
        <v>106</v>
      </c>
      <c r="H149" s="167">
        <v>118</v>
      </c>
      <c r="I149" s="187">
        <f>SUM(I150)</f>
        <v>0</v>
      </c>
      <c r="J149" s="187">
        <f>SUM(J150)</f>
        <v>0</v>
      </c>
      <c r="K149" s="187">
        <f>SUM(K150)</f>
        <v>0</v>
      </c>
      <c r="L149" s="187">
        <f>SUM(L150)</f>
        <v>0</v>
      </c>
    </row>
    <row r="150" spans="1:12" hidden="1">
      <c r="A150" s="179">
        <v>2</v>
      </c>
      <c r="B150" s="178">
        <v>7</v>
      </c>
      <c r="C150" s="179">
        <v>2</v>
      </c>
      <c r="D150" s="178">
        <v>2</v>
      </c>
      <c r="E150" s="177">
        <v>1</v>
      </c>
      <c r="F150" s="176">
        <v>1</v>
      </c>
      <c r="G150" s="175" t="s">
        <v>106</v>
      </c>
      <c r="H150" s="167">
        <v>119</v>
      </c>
      <c r="I150" s="211">
        <v>0</v>
      </c>
      <c r="J150" s="211">
        <v>0</v>
      </c>
      <c r="K150" s="211">
        <v>0</v>
      </c>
      <c r="L150" s="211">
        <v>0</v>
      </c>
    </row>
    <row r="151" spans="1:12">
      <c r="A151" s="179">
        <v>2</v>
      </c>
      <c r="B151" s="178">
        <v>7</v>
      </c>
      <c r="C151" s="179">
        <v>3</v>
      </c>
      <c r="D151" s="178"/>
      <c r="E151" s="177"/>
      <c r="F151" s="176"/>
      <c r="G151" s="175" t="s">
        <v>107</v>
      </c>
      <c r="H151" s="167">
        <v>120</v>
      </c>
      <c r="I151" s="187">
        <f t="shared" ref="I151:L152" si="15">I152</f>
        <v>11200</v>
      </c>
      <c r="J151" s="188">
        <f t="shared" si="15"/>
        <v>3000</v>
      </c>
      <c r="K151" s="187">
        <f t="shared" si="15"/>
        <v>2268.8000000000002</v>
      </c>
      <c r="L151" s="182">
        <f t="shared" si="15"/>
        <v>2268.8000000000002</v>
      </c>
    </row>
    <row r="152" spans="1:12">
      <c r="A152" s="186">
        <v>2</v>
      </c>
      <c r="B152" s="204">
        <v>7</v>
      </c>
      <c r="C152" s="212">
        <v>3</v>
      </c>
      <c r="D152" s="204">
        <v>1</v>
      </c>
      <c r="E152" s="210"/>
      <c r="F152" s="203"/>
      <c r="G152" s="199" t="s">
        <v>107</v>
      </c>
      <c r="H152" s="167">
        <v>121</v>
      </c>
      <c r="I152" s="200">
        <f t="shared" si="15"/>
        <v>11200</v>
      </c>
      <c r="J152" s="223">
        <f t="shared" si="15"/>
        <v>3000</v>
      </c>
      <c r="K152" s="200">
        <f t="shared" si="15"/>
        <v>2268.8000000000002</v>
      </c>
      <c r="L152" s="202">
        <f t="shared" si="15"/>
        <v>2268.8000000000002</v>
      </c>
    </row>
    <row r="153" spans="1:12">
      <c r="A153" s="179">
        <v>2</v>
      </c>
      <c r="B153" s="178">
        <v>7</v>
      </c>
      <c r="C153" s="179">
        <v>3</v>
      </c>
      <c r="D153" s="178">
        <v>1</v>
      </c>
      <c r="E153" s="177">
        <v>1</v>
      </c>
      <c r="F153" s="176"/>
      <c r="G153" s="175" t="s">
        <v>107</v>
      </c>
      <c r="H153" s="167">
        <v>122</v>
      </c>
      <c r="I153" s="187">
        <f>SUM(I154:I155)</f>
        <v>11200</v>
      </c>
      <c r="J153" s="188">
        <f>SUM(J154:J155)</f>
        <v>3000</v>
      </c>
      <c r="K153" s="187">
        <f>SUM(K154:K155)</f>
        <v>2268.8000000000002</v>
      </c>
      <c r="L153" s="182">
        <f>SUM(L154:L155)</f>
        <v>2268.8000000000002</v>
      </c>
    </row>
    <row r="154" spans="1:12">
      <c r="A154" s="196">
        <v>2</v>
      </c>
      <c r="B154" s="195">
        <v>7</v>
      </c>
      <c r="C154" s="196">
        <v>3</v>
      </c>
      <c r="D154" s="195">
        <v>1</v>
      </c>
      <c r="E154" s="194">
        <v>1</v>
      </c>
      <c r="F154" s="193">
        <v>1</v>
      </c>
      <c r="G154" s="220" t="s">
        <v>108</v>
      </c>
      <c r="H154" s="167">
        <v>123</v>
      </c>
      <c r="I154" s="242">
        <v>11200</v>
      </c>
      <c r="J154" s="242">
        <v>3000</v>
      </c>
      <c r="K154" s="242">
        <v>2268.8000000000002</v>
      </c>
      <c r="L154" s="242">
        <v>2268.8000000000002</v>
      </c>
    </row>
    <row r="155" spans="1:12" hidden="1">
      <c r="A155" s="179">
        <v>2</v>
      </c>
      <c r="B155" s="178">
        <v>7</v>
      </c>
      <c r="C155" s="179">
        <v>3</v>
      </c>
      <c r="D155" s="178">
        <v>1</v>
      </c>
      <c r="E155" s="177">
        <v>1</v>
      </c>
      <c r="F155" s="176">
        <v>2</v>
      </c>
      <c r="G155" s="175" t="s">
        <v>109</v>
      </c>
      <c r="H155" s="167">
        <v>124</v>
      </c>
      <c r="I155" s="211">
        <v>0</v>
      </c>
      <c r="J155" s="174">
        <v>0</v>
      </c>
      <c r="K155" s="174">
        <v>0</v>
      </c>
      <c r="L155" s="174">
        <v>0</v>
      </c>
    </row>
    <row r="156" spans="1:12" hidden="1">
      <c r="A156" s="239">
        <v>2</v>
      </c>
      <c r="B156" s="239">
        <v>8</v>
      </c>
      <c r="C156" s="216"/>
      <c r="D156" s="238"/>
      <c r="E156" s="237"/>
      <c r="F156" s="236"/>
      <c r="G156" s="244" t="s">
        <v>110</v>
      </c>
      <c r="H156" s="167">
        <v>125</v>
      </c>
      <c r="I156" s="190">
        <f>I157</f>
        <v>0</v>
      </c>
      <c r="J156" s="191">
        <f>J157</f>
        <v>0</v>
      </c>
      <c r="K156" s="190">
        <f>K157</f>
        <v>0</v>
      </c>
      <c r="L156" s="192">
        <f>L157</f>
        <v>0</v>
      </c>
    </row>
    <row r="157" spans="1:12" hidden="1">
      <c r="A157" s="186">
        <v>2</v>
      </c>
      <c r="B157" s="186">
        <v>8</v>
      </c>
      <c r="C157" s="186">
        <v>1</v>
      </c>
      <c r="D157" s="185"/>
      <c r="E157" s="184"/>
      <c r="F157" s="183"/>
      <c r="G157" s="220" t="s">
        <v>110</v>
      </c>
      <c r="H157" s="167">
        <v>126</v>
      </c>
      <c r="I157" s="190">
        <f>I158+I163</f>
        <v>0</v>
      </c>
      <c r="J157" s="191">
        <f>J158+J163</f>
        <v>0</v>
      </c>
      <c r="K157" s="190">
        <f>K158+K163</f>
        <v>0</v>
      </c>
      <c r="L157" s="192">
        <f>L158+L163</f>
        <v>0</v>
      </c>
    </row>
    <row r="158" spans="1:12" hidden="1">
      <c r="A158" s="179">
        <v>2</v>
      </c>
      <c r="B158" s="178">
        <v>8</v>
      </c>
      <c r="C158" s="175">
        <v>1</v>
      </c>
      <c r="D158" s="178">
        <v>1</v>
      </c>
      <c r="E158" s="177"/>
      <c r="F158" s="176"/>
      <c r="G158" s="175" t="s">
        <v>111</v>
      </c>
      <c r="H158" s="167">
        <v>127</v>
      </c>
      <c r="I158" s="187">
        <f>I159</f>
        <v>0</v>
      </c>
      <c r="J158" s="188">
        <f>J159</f>
        <v>0</v>
      </c>
      <c r="K158" s="187">
        <f>K159</f>
        <v>0</v>
      </c>
      <c r="L158" s="182">
        <f>L159</f>
        <v>0</v>
      </c>
    </row>
    <row r="159" spans="1:12" hidden="1">
      <c r="A159" s="179">
        <v>2</v>
      </c>
      <c r="B159" s="178">
        <v>8</v>
      </c>
      <c r="C159" s="220">
        <v>1</v>
      </c>
      <c r="D159" s="195">
        <v>1</v>
      </c>
      <c r="E159" s="194">
        <v>1</v>
      </c>
      <c r="F159" s="193"/>
      <c r="G159" s="175" t="s">
        <v>111</v>
      </c>
      <c r="H159" s="167">
        <v>128</v>
      </c>
      <c r="I159" s="190">
        <f>SUM(I160:I162)</f>
        <v>0</v>
      </c>
      <c r="J159" s="190">
        <f>SUM(J160:J162)</f>
        <v>0</v>
      </c>
      <c r="K159" s="190">
        <f>SUM(K160:K162)</f>
        <v>0</v>
      </c>
      <c r="L159" s="190">
        <f>SUM(L160:L162)</f>
        <v>0</v>
      </c>
    </row>
    <row r="160" spans="1:12" hidden="1">
      <c r="A160" s="178">
        <v>2</v>
      </c>
      <c r="B160" s="195">
        <v>8</v>
      </c>
      <c r="C160" s="175">
        <v>1</v>
      </c>
      <c r="D160" s="178">
        <v>1</v>
      </c>
      <c r="E160" s="177">
        <v>1</v>
      </c>
      <c r="F160" s="176">
        <v>1</v>
      </c>
      <c r="G160" s="175" t="s">
        <v>112</v>
      </c>
      <c r="H160" s="167">
        <v>129</v>
      </c>
      <c r="I160" s="211">
        <v>0</v>
      </c>
      <c r="J160" s="211">
        <v>0</v>
      </c>
      <c r="K160" s="211">
        <v>0</v>
      </c>
      <c r="L160" s="211">
        <v>0</v>
      </c>
    </row>
    <row r="161" spans="1:15" ht="25.5" hidden="1" customHeight="1">
      <c r="A161" s="186">
        <v>2</v>
      </c>
      <c r="B161" s="204">
        <v>8</v>
      </c>
      <c r="C161" s="199">
        <v>1</v>
      </c>
      <c r="D161" s="204">
        <v>1</v>
      </c>
      <c r="E161" s="210">
        <v>1</v>
      </c>
      <c r="F161" s="203">
        <v>2</v>
      </c>
      <c r="G161" s="199" t="s">
        <v>113</v>
      </c>
      <c r="H161" s="167">
        <v>130</v>
      </c>
      <c r="I161" s="221">
        <v>0</v>
      </c>
      <c r="J161" s="221">
        <v>0</v>
      </c>
      <c r="K161" s="221">
        <v>0</v>
      </c>
      <c r="L161" s="221">
        <v>0</v>
      </c>
    </row>
    <row r="162" spans="1:15" hidden="1">
      <c r="A162" s="186">
        <v>2</v>
      </c>
      <c r="B162" s="204">
        <v>8</v>
      </c>
      <c r="C162" s="199">
        <v>1</v>
      </c>
      <c r="D162" s="204">
        <v>1</v>
      </c>
      <c r="E162" s="210">
        <v>1</v>
      </c>
      <c r="F162" s="203">
        <v>3</v>
      </c>
      <c r="G162" s="199" t="s">
        <v>114</v>
      </c>
      <c r="H162" s="167">
        <v>131</v>
      </c>
      <c r="I162" s="221">
        <v>0</v>
      </c>
      <c r="J162" s="243">
        <v>0</v>
      </c>
      <c r="K162" s="221">
        <v>0</v>
      </c>
      <c r="L162" s="205">
        <v>0</v>
      </c>
    </row>
    <row r="163" spans="1:15" hidden="1">
      <c r="A163" s="179">
        <v>2</v>
      </c>
      <c r="B163" s="178">
        <v>8</v>
      </c>
      <c r="C163" s="175">
        <v>1</v>
      </c>
      <c r="D163" s="178">
        <v>2</v>
      </c>
      <c r="E163" s="177"/>
      <c r="F163" s="176"/>
      <c r="G163" s="175" t="s">
        <v>115</v>
      </c>
      <c r="H163" s="167">
        <v>132</v>
      </c>
      <c r="I163" s="187">
        <f t="shared" ref="I163:L164" si="16">I164</f>
        <v>0</v>
      </c>
      <c r="J163" s="188">
        <f t="shared" si="16"/>
        <v>0</v>
      </c>
      <c r="K163" s="187">
        <f t="shared" si="16"/>
        <v>0</v>
      </c>
      <c r="L163" s="182">
        <f t="shared" si="16"/>
        <v>0</v>
      </c>
    </row>
    <row r="164" spans="1:15" hidden="1">
      <c r="A164" s="179">
        <v>2</v>
      </c>
      <c r="B164" s="178">
        <v>8</v>
      </c>
      <c r="C164" s="175">
        <v>1</v>
      </c>
      <c r="D164" s="178">
        <v>2</v>
      </c>
      <c r="E164" s="177">
        <v>1</v>
      </c>
      <c r="F164" s="176"/>
      <c r="G164" s="175" t="s">
        <v>115</v>
      </c>
      <c r="H164" s="167">
        <v>133</v>
      </c>
      <c r="I164" s="187">
        <f t="shared" si="16"/>
        <v>0</v>
      </c>
      <c r="J164" s="188">
        <f t="shared" si="16"/>
        <v>0</v>
      </c>
      <c r="K164" s="187">
        <f t="shared" si="16"/>
        <v>0</v>
      </c>
      <c r="L164" s="182">
        <f t="shared" si="16"/>
        <v>0</v>
      </c>
    </row>
    <row r="165" spans="1:15" hidden="1">
      <c r="A165" s="186">
        <v>2</v>
      </c>
      <c r="B165" s="185">
        <v>8</v>
      </c>
      <c r="C165" s="189">
        <v>1</v>
      </c>
      <c r="D165" s="185">
        <v>2</v>
      </c>
      <c r="E165" s="184">
        <v>1</v>
      </c>
      <c r="F165" s="183">
        <v>1</v>
      </c>
      <c r="G165" s="175" t="s">
        <v>115</v>
      </c>
      <c r="H165" s="167">
        <v>134</v>
      </c>
      <c r="I165" s="180">
        <v>0</v>
      </c>
      <c r="J165" s="174">
        <v>0</v>
      </c>
      <c r="K165" s="174">
        <v>0</v>
      </c>
      <c r="L165" s="174">
        <v>0</v>
      </c>
    </row>
    <row r="166" spans="1:15" ht="38.25" hidden="1" customHeight="1">
      <c r="A166" s="239">
        <v>2</v>
      </c>
      <c r="B166" s="216">
        <v>9</v>
      </c>
      <c r="C166" s="213"/>
      <c r="D166" s="216"/>
      <c r="E166" s="215"/>
      <c r="F166" s="214"/>
      <c r="G166" s="213" t="s">
        <v>116</v>
      </c>
      <c r="H166" s="167">
        <v>135</v>
      </c>
      <c r="I166" s="187">
        <f>I167+I171</f>
        <v>0</v>
      </c>
      <c r="J166" s="188">
        <f>J167+J171</f>
        <v>0</v>
      </c>
      <c r="K166" s="187">
        <f>K167+K171</f>
        <v>0</v>
      </c>
      <c r="L166" s="182">
        <f>L167+L171</f>
        <v>0</v>
      </c>
    </row>
    <row r="167" spans="1:15" ht="38.25" hidden="1" customHeight="1">
      <c r="A167" s="179">
        <v>2</v>
      </c>
      <c r="B167" s="178">
        <v>9</v>
      </c>
      <c r="C167" s="175">
        <v>1</v>
      </c>
      <c r="D167" s="178"/>
      <c r="E167" s="177"/>
      <c r="F167" s="176"/>
      <c r="G167" s="175" t="s">
        <v>117</v>
      </c>
      <c r="H167" s="167">
        <v>136</v>
      </c>
      <c r="I167" s="187">
        <f t="shared" ref="I167:L169" si="17">I168</f>
        <v>0</v>
      </c>
      <c r="J167" s="188">
        <f t="shared" si="17"/>
        <v>0</v>
      </c>
      <c r="K167" s="187">
        <f t="shared" si="17"/>
        <v>0</v>
      </c>
      <c r="L167" s="182">
        <f t="shared" si="17"/>
        <v>0</v>
      </c>
      <c r="M167" s="189"/>
      <c r="N167" s="189"/>
      <c r="O167" s="189"/>
    </row>
    <row r="168" spans="1:15" ht="38.25" hidden="1" customHeight="1">
      <c r="A168" s="196">
        <v>2</v>
      </c>
      <c r="B168" s="195">
        <v>9</v>
      </c>
      <c r="C168" s="220">
        <v>1</v>
      </c>
      <c r="D168" s="195">
        <v>1</v>
      </c>
      <c r="E168" s="194"/>
      <c r="F168" s="193"/>
      <c r="G168" s="175" t="s">
        <v>117</v>
      </c>
      <c r="H168" s="167">
        <v>137</v>
      </c>
      <c r="I168" s="190">
        <f t="shared" si="17"/>
        <v>0</v>
      </c>
      <c r="J168" s="191">
        <f t="shared" si="17"/>
        <v>0</v>
      </c>
      <c r="K168" s="190">
        <f t="shared" si="17"/>
        <v>0</v>
      </c>
      <c r="L168" s="192">
        <f t="shared" si="17"/>
        <v>0</v>
      </c>
    </row>
    <row r="169" spans="1:15" ht="38.25" hidden="1" customHeight="1">
      <c r="A169" s="179">
        <v>2</v>
      </c>
      <c r="B169" s="178">
        <v>9</v>
      </c>
      <c r="C169" s="179">
        <v>1</v>
      </c>
      <c r="D169" s="178">
        <v>1</v>
      </c>
      <c r="E169" s="177">
        <v>1</v>
      </c>
      <c r="F169" s="176"/>
      <c r="G169" s="175" t="s">
        <v>117</v>
      </c>
      <c r="H169" s="167">
        <v>138</v>
      </c>
      <c r="I169" s="187">
        <f t="shared" si="17"/>
        <v>0</v>
      </c>
      <c r="J169" s="188">
        <f t="shared" si="17"/>
        <v>0</v>
      </c>
      <c r="K169" s="187">
        <f t="shared" si="17"/>
        <v>0</v>
      </c>
      <c r="L169" s="182">
        <f t="shared" si="17"/>
        <v>0</v>
      </c>
    </row>
    <row r="170" spans="1:15" ht="38.25" hidden="1" customHeight="1">
      <c r="A170" s="196">
        <v>2</v>
      </c>
      <c r="B170" s="195">
        <v>9</v>
      </c>
      <c r="C170" s="195">
        <v>1</v>
      </c>
      <c r="D170" s="195">
        <v>1</v>
      </c>
      <c r="E170" s="194">
        <v>1</v>
      </c>
      <c r="F170" s="193">
        <v>1</v>
      </c>
      <c r="G170" s="175" t="s">
        <v>117</v>
      </c>
      <c r="H170" s="167">
        <v>139</v>
      </c>
      <c r="I170" s="242">
        <v>0</v>
      </c>
      <c r="J170" s="242">
        <v>0</v>
      </c>
      <c r="K170" s="242">
        <v>0</v>
      </c>
      <c r="L170" s="242">
        <v>0</v>
      </c>
    </row>
    <row r="171" spans="1:15" ht="38.25" hidden="1" customHeight="1">
      <c r="A171" s="179">
        <v>2</v>
      </c>
      <c r="B171" s="178">
        <v>9</v>
      </c>
      <c r="C171" s="178">
        <v>2</v>
      </c>
      <c r="D171" s="178"/>
      <c r="E171" s="177"/>
      <c r="F171" s="176"/>
      <c r="G171" s="175" t="s">
        <v>118</v>
      </c>
      <c r="H171" s="167">
        <v>140</v>
      </c>
      <c r="I171" s="187">
        <f>SUM(I172+I177)</f>
        <v>0</v>
      </c>
      <c r="J171" s="187">
        <f>SUM(J172+J177)</f>
        <v>0</v>
      </c>
      <c r="K171" s="187">
        <f>SUM(K172+K177)</f>
        <v>0</v>
      </c>
      <c r="L171" s="187">
        <f>SUM(L172+L177)</f>
        <v>0</v>
      </c>
    </row>
    <row r="172" spans="1:15" ht="51" hidden="1" customHeight="1">
      <c r="A172" s="179">
        <v>2</v>
      </c>
      <c r="B172" s="178">
        <v>9</v>
      </c>
      <c r="C172" s="178">
        <v>2</v>
      </c>
      <c r="D172" s="195">
        <v>1</v>
      </c>
      <c r="E172" s="194"/>
      <c r="F172" s="193"/>
      <c r="G172" s="220" t="s">
        <v>119</v>
      </c>
      <c r="H172" s="167">
        <v>141</v>
      </c>
      <c r="I172" s="190">
        <f>I173</f>
        <v>0</v>
      </c>
      <c r="J172" s="191">
        <f>J173</f>
        <v>0</v>
      </c>
      <c r="K172" s="190">
        <f>K173</f>
        <v>0</v>
      </c>
      <c r="L172" s="192">
        <f>L173</f>
        <v>0</v>
      </c>
    </row>
    <row r="173" spans="1:15" ht="51" hidden="1" customHeight="1">
      <c r="A173" s="196">
        <v>2</v>
      </c>
      <c r="B173" s="195">
        <v>9</v>
      </c>
      <c r="C173" s="195">
        <v>2</v>
      </c>
      <c r="D173" s="178">
        <v>1</v>
      </c>
      <c r="E173" s="177">
        <v>1</v>
      </c>
      <c r="F173" s="176"/>
      <c r="G173" s="220" t="s">
        <v>119</v>
      </c>
      <c r="H173" s="167">
        <v>142</v>
      </c>
      <c r="I173" s="187">
        <f>SUM(I174:I176)</f>
        <v>0</v>
      </c>
      <c r="J173" s="188">
        <f>SUM(J174:J176)</f>
        <v>0</v>
      </c>
      <c r="K173" s="187">
        <f>SUM(K174:K176)</f>
        <v>0</v>
      </c>
      <c r="L173" s="182">
        <f>SUM(L174:L176)</f>
        <v>0</v>
      </c>
    </row>
    <row r="174" spans="1:15" ht="51" hidden="1" customHeight="1">
      <c r="A174" s="186">
        <v>2</v>
      </c>
      <c r="B174" s="204">
        <v>9</v>
      </c>
      <c r="C174" s="204">
        <v>2</v>
      </c>
      <c r="D174" s="204">
        <v>1</v>
      </c>
      <c r="E174" s="210">
        <v>1</v>
      </c>
      <c r="F174" s="203">
        <v>1</v>
      </c>
      <c r="G174" s="220" t="s">
        <v>120</v>
      </c>
      <c r="H174" s="167">
        <v>143</v>
      </c>
      <c r="I174" s="221">
        <v>0</v>
      </c>
      <c r="J174" s="229">
        <v>0</v>
      </c>
      <c r="K174" s="229">
        <v>0</v>
      </c>
      <c r="L174" s="229">
        <v>0</v>
      </c>
    </row>
    <row r="175" spans="1:15" ht="63.75" hidden="1" customHeight="1">
      <c r="A175" s="179">
        <v>2</v>
      </c>
      <c r="B175" s="178">
        <v>9</v>
      </c>
      <c r="C175" s="178">
        <v>2</v>
      </c>
      <c r="D175" s="178">
        <v>1</v>
      </c>
      <c r="E175" s="177">
        <v>1</v>
      </c>
      <c r="F175" s="176">
        <v>2</v>
      </c>
      <c r="G175" s="220" t="s">
        <v>121</v>
      </c>
      <c r="H175" s="167">
        <v>144</v>
      </c>
      <c r="I175" s="211">
        <v>0</v>
      </c>
      <c r="J175" s="181">
        <v>0</v>
      </c>
      <c r="K175" s="181">
        <v>0</v>
      </c>
      <c r="L175" s="181">
        <v>0</v>
      </c>
    </row>
    <row r="176" spans="1:15" ht="51" hidden="1" customHeight="1">
      <c r="A176" s="179">
        <v>2</v>
      </c>
      <c r="B176" s="178">
        <v>9</v>
      </c>
      <c r="C176" s="178">
        <v>2</v>
      </c>
      <c r="D176" s="178">
        <v>1</v>
      </c>
      <c r="E176" s="177">
        <v>1</v>
      </c>
      <c r="F176" s="176">
        <v>3</v>
      </c>
      <c r="G176" s="220" t="s">
        <v>122</v>
      </c>
      <c r="H176" s="167">
        <v>145</v>
      </c>
      <c r="I176" s="211">
        <v>0</v>
      </c>
      <c r="J176" s="211">
        <v>0</v>
      </c>
      <c r="K176" s="211">
        <v>0</v>
      </c>
      <c r="L176" s="211">
        <v>0</v>
      </c>
    </row>
    <row r="177" spans="1:12" ht="38.25" hidden="1" customHeight="1">
      <c r="A177" s="241">
        <v>2</v>
      </c>
      <c r="B177" s="241">
        <v>9</v>
      </c>
      <c r="C177" s="241">
        <v>2</v>
      </c>
      <c r="D177" s="241">
        <v>2</v>
      </c>
      <c r="E177" s="241"/>
      <c r="F177" s="241"/>
      <c r="G177" s="175" t="s">
        <v>123</v>
      </c>
      <c r="H177" s="167">
        <v>146</v>
      </c>
      <c r="I177" s="187">
        <f>I178</f>
        <v>0</v>
      </c>
      <c r="J177" s="188">
        <f>J178</f>
        <v>0</v>
      </c>
      <c r="K177" s="187">
        <f>K178</f>
        <v>0</v>
      </c>
      <c r="L177" s="182">
        <f>L178</f>
        <v>0</v>
      </c>
    </row>
    <row r="178" spans="1:12" ht="38.25" hidden="1" customHeight="1">
      <c r="A178" s="179">
        <v>2</v>
      </c>
      <c r="B178" s="178">
        <v>9</v>
      </c>
      <c r="C178" s="178">
        <v>2</v>
      </c>
      <c r="D178" s="178">
        <v>2</v>
      </c>
      <c r="E178" s="177">
        <v>1</v>
      </c>
      <c r="F178" s="176"/>
      <c r="G178" s="220" t="s">
        <v>124</v>
      </c>
      <c r="H178" s="167">
        <v>147</v>
      </c>
      <c r="I178" s="190">
        <f>SUM(I179:I181)</f>
        <v>0</v>
      </c>
      <c r="J178" s="190">
        <f>SUM(J179:J181)</f>
        <v>0</v>
      </c>
      <c r="K178" s="190">
        <f>SUM(K179:K181)</f>
        <v>0</v>
      </c>
      <c r="L178" s="190">
        <f>SUM(L179:L181)</f>
        <v>0</v>
      </c>
    </row>
    <row r="179" spans="1:12" ht="51" hidden="1" customHeight="1">
      <c r="A179" s="179">
        <v>2</v>
      </c>
      <c r="B179" s="178">
        <v>9</v>
      </c>
      <c r="C179" s="178">
        <v>2</v>
      </c>
      <c r="D179" s="178">
        <v>2</v>
      </c>
      <c r="E179" s="178">
        <v>1</v>
      </c>
      <c r="F179" s="176">
        <v>1</v>
      </c>
      <c r="G179" s="224" t="s">
        <v>125</v>
      </c>
      <c r="H179" s="167">
        <v>148</v>
      </c>
      <c r="I179" s="211">
        <v>0</v>
      </c>
      <c r="J179" s="229">
        <v>0</v>
      </c>
      <c r="K179" s="229">
        <v>0</v>
      </c>
      <c r="L179" s="229">
        <v>0</v>
      </c>
    </row>
    <row r="180" spans="1:12" ht="51" hidden="1" customHeight="1">
      <c r="A180" s="185">
        <v>2</v>
      </c>
      <c r="B180" s="189">
        <v>9</v>
      </c>
      <c r="C180" s="185">
        <v>2</v>
      </c>
      <c r="D180" s="184">
        <v>2</v>
      </c>
      <c r="E180" s="184">
        <v>1</v>
      </c>
      <c r="F180" s="183">
        <v>2</v>
      </c>
      <c r="G180" s="189" t="s">
        <v>126</v>
      </c>
      <c r="H180" s="167">
        <v>149</v>
      </c>
      <c r="I180" s="229">
        <v>0</v>
      </c>
      <c r="J180" s="174">
        <v>0</v>
      </c>
      <c r="K180" s="174">
        <v>0</v>
      </c>
      <c r="L180" s="174">
        <v>0</v>
      </c>
    </row>
    <row r="181" spans="1:12" ht="51" hidden="1" customHeight="1">
      <c r="A181" s="178">
        <v>2</v>
      </c>
      <c r="B181" s="199">
        <v>9</v>
      </c>
      <c r="C181" s="204">
        <v>2</v>
      </c>
      <c r="D181" s="210">
        <v>2</v>
      </c>
      <c r="E181" s="210">
        <v>1</v>
      </c>
      <c r="F181" s="203">
        <v>3</v>
      </c>
      <c r="G181" s="199" t="s">
        <v>127</v>
      </c>
      <c r="H181" s="167">
        <v>150</v>
      </c>
      <c r="I181" s="181">
        <v>0</v>
      </c>
      <c r="J181" s="181">
        <v>0</v>
      </c>
      <c r="K181" s="181">
        <v>0</v>
      </c>
      <c r="L181" s="181">
        <v>0</v>
      </c>
    </row>
    <row r="182" spans="1:12" ht="76.5" hidden="1" customHeight="1">
      <c r="A182" s="216">
        <v>3</v>
      </c>
      <c r="B182" s="213"/>
      <c r="C182" s="216"/>
      <c r="D182" s="215"/>
      <c r="E182" s="215"/>
      <c r="F182" s="214"/>
      <c r="G182" s="240" t="s">
        <v>128</v>
      </c>
      <c r="H182" s="167">
        <v>151</v>
      </c>
      <c r="I182" s="182">
        <f>SUM(I183+I236+I301)</f>
        <v>0</v>
      </c>
      <c r="J182" s="188">
        <f>SUM(J183+J236+J301)</f>
        <v>0</v>
      </c>
      <c r="K182" s="187">
        <f>SUM(K183+K236+K301)</f>
        <v>0</v>
      </c>
      <c r="L182" s="182">
        <f>SUM(L183+L236+L301)</f>
        <v>0</v>
      </c>
    </row>
    <row r="183" spans="1:12" ht="25.5" hidden="1" customHeight="1">
      <c r="A183" s="239">
        <v>3</v>
      </c>
      <c r="B183" s="216">
        <v>1</v>
      </c>
      <c r="C183" s="238"/>
      <c r="D183" s="237"/>
      <c r="E183" s="237"/>
      <c r="F183" s="236"/>
      <c r="G183" s="235" t="s">
        <v>129</v>
      </c>
      <c r="H183" s="167">
        <v>152</v>
      </c>
      <c r="I183" s="182">
        <f>SUM(I184+I207+I214+I226+I230)</f>
        <v>0</v>
      </c>
      <c r="J183" s="192">
        <f>SUM(J184+J207+J214+J226+J230)</f>
        <v>0</v>
      </c>
      <c r="K183" s="192">
        <f>SUM(K184+K207+K214+K226+K230)</f>
        <v>0</v>
      </c>
      <c r="L183" s="192">
        <f>SUM(L184+L207+L214+L226+L230)</f>
        <v>0</v>
      </c>
    </row>
    <row r="184" spans="1:12" ht="25.5" hidden="1" customHeight="1">
      <c r="A184" s="195">
        <v>3</v>
      </c>
      <c r="B184" s="220">
        <v>1</v>
      </c>
      <c r="C184" s="195">
        <v>1</v>
      </c>
      <c r="D184" s="194"/>
      <c r="E184" s="194"/>
      <c r="F184" s="234"/>
      <c r="G184" s="179" t="s">
        <v>130</v>
      </c>
      <c r="H184" s="167">
        <v>153</v>
      </c>
      <c r="I184" s="192">
        <f>SUM(I185+I188+I193+I199+I204)</f>
        <v>0</v>
      </c>
      <c r="J184" s="188">
        <f>SUM(J185+J188+J193+J199+J204)</f>
        <v>0</v>
      </c>
      <c r="K184" s="187">
        <f>SUM(K185+K188+K193+K199+K204)</f>
        <v>0</v>
      </c>
      <c r="L184" s="182">
        <f>SUM(L185+L188+L193+L199+L204)</f>
        <v>0</v>
      </c>
    </row>
    <row r="185" spans="1:12" hidden="1">
      <c r="A185" s="178">
        <v>3</v>
      </c>
      <c r="B185" s="175">
        <v>1</v>
      </c>
      <c r="C185" s="178">
        <v>1</v>
      </c>
      <c r="D185" s="177">
        <v>1</v>
      </c>
      <c r="E185" s="177"/>
      <c r="F185" s="233"/>
      <c r="G185" s="179" t="s">
        <v>131</v>
      </c>
      <c r="H185" s="167">
        <v>154</v>
      </c>
      <c r="I185" s="182">
        <f t="shared" ref="I185:L186" si="18">I186</f>
        <v>0</v>
      </c>
      <c r="J185" s="191">
        <f t="shared" si="18"/>
        <v>0</v>
      </c>
      <c r="K185" s="190">
        <f t="shared" si="18"/>
        <v>0</v>
      </c>
      <c r="L185" s="192">
        <f t="shared" si="18"/>
        <v>0</v>
      </c>
    </row>
    <row r="186" spans="1:12" hidden="1">
      <c r="A186" s="178">
        <v>3</v>
      </c>
      <c r="B186" s="175">
        <v>1</v>
      </c>
      <c r="C186" s="178">
        <v>1</v>
      </c>
      <c r="D186" s="177">
        <v>1</v>
      </c>
      <c r="E186" s="177">
        <v>1</v>
      </c>
      <c r="F186" s="197"/>
      <c r="G186" s="179" t="s">
        <v>131</v>
      </c>
      <c r="H186" s="167">
        <v>155</v>
      </c>
      <c r="I186" s="192">
        <f t="shared" si="18"/>
        <v>0</v>
      </c>
      <c r="J186" s="182">
        <f t="shared" si="18"/>
        <v>0</v>
      </c>
      <c r="K186" s="182">
        <f t="shared" si="18"/>
        <v>0</v>
      </c>
      <c r="L186" s="182">
        <f t="shared" si="18"/>
        <v>0</v>
      </c>
    </row>
    <row r="187" spans="1:12" hidden="1">
      <c r="A187" s="178">
        <v>3</v>
      </c>
      <c r="B187" s="175">
        <v>1</v>
      </c>
      <c r="C187" s="178">
        <v>1</v>
      </c>
      <c r="D187" s="177">
        <v>1</v>
      </c>
      <c r="E187" s="177">
        <v>1</v>
      </c>
      <c r="F187" s="197">
        <v>1</v>
      </c>
      <c r="G187" s="179" t="s">
        <v>131</v>
      </c>
      <c r="H187" s="167">
        <v>156</v>
      </c>
      <c r="I187" s="174">
        <v>0</v>
      </c>
      <c r="J187" s="174">
        <v>0</v>
      </c>
      <c r="K187" s="174">
        <v>0</v>
      </c>
      <c r="L187" s="174">
        <v>0</v>
      </c>
    </row>
    <row r="188" spans="1:12" hidden="1">
      <c r="A188" s="195">
        <v>3</v>
      </c>
      <c r="B188" s="194">
        <v>1</v>
      </c>
      <c r="C188" s="194">
        <v>1</v>
      </c>
      <c r="D188" s="194">
        <v>2</v>
      </c>
      <c r="E188" s="194"/>
      <c r="F188" s="193"/>
      <c r="G188" s="220" t="s">
        <v>132</v>
      </c>
      <c r="H188" s="167">
        <v>157</v>
      </c>
      <c r="I188" s="192">
        <f>I189</f>
        <v>0</v>
      </c>
      <c r="J188" s="191">
        <f>J189</f>
        <v>0</v>
      </c>
      <c r="K188" s="190">
        <f>K189</f>
        <v>0</v>
      </c>
      <c r="L188" s="192">
        <f>L189</f>
        <v>0</v>
      </c>
    </row>
    <row r="189" spans="1:12" hidden="1">
      <c r="A189" s="178">
        <v>3</v>
      </c>
      <c r="B189" s="177">
        <v>1</v>
      </c>
      <c r="C189" s="177">
        <v>1</v>
      </c>
      <c r="D189" s="177">
        <v>2</v>
      </c>
      <c r="E189" s="177">
        <v>1</v>
      </c>
      <c r="F189" s="176"/>
      <c r="G189" s="220" t="s">
        <v>132</v>
      </c>
      <c r="H189" s="167">
        <v>158</v>
      </c>
      <c r="I189" s="182">
        <f>SUM(I190:I192)</f>
        <v>0</v>
      </c>
      <c r="J189" s="188">
        <f>SUM(J190:J192)</f>
        <v>0</v>
      </c>
      <c r="K189" s="187">
        <f>SUM(K190:K192)</f>
        <v>0</v>
      </c>
      <c r="L189" s="182">
        <f>SUM(L190:L192)</f>
        <v>0</v>
      </c>
    </row>
    <row r="190" spans="1:12" hidden="1">
      <c r="A190" s="195">
        <v>3</v>
      </c>
      <c r="B190" s="194">
        <v>1</v>
      </c>
      <c r="C190" s="194">
        <v>1</v>
      </c>
      <c r="D190" s="194">
        <v>2</v>
      </c>
      <c r="E190" s="194">
        <v>1</v>
      </c>
      <c r="F190" s="193">
        <v>1</v>
      </c>
      <c r="G190" s="220" t="s">
        <v>133</v>
      </c>
      <c r="H190" s="167">
        <v>159</v>
      </c>
      <c r="I190" s="229">
        <v>0</v>
      </c>
      <c r="J190" s="229">
        <v>0</v>
      </c>
      <c r="K190" s="229">
        <v>0</v>
      </c>
      <c r="L190" s="181">
        <v>0</v>
      </c>
    </row>
    <row r="191" spans="1:12" hidden="1">
      <c r="A191" s="178">
        <v>3</v>
      </c>
      <c r="B191" s="177">
        <v>1</v>
      </c>
      <c r="C191" s="177">
        <v>1</v>
      </c>
      <c r="D191" s="177">
        <v>2</v>
      </c>
      <c r="E191" s="177">
        <v>1</v>
      </c>
      <c r="F191" s="176">
        <v>2</v>
      </c>
      <c r="G191" s="175" t="s">
        <v>134</v>
      </c>
      <c r="H191" s="167">
        <v>160</v>
      </c>
      <c r="I191" s="174">
        <v>0</v>
      </c>
      <c r="J191" s="174">
        <v>0</v>
      </c>
      <c r="K191" s="174">
        <v>0</v>
      </c>
      <c r="L191" s="174">
        <v>0</v>
      </c>
    </row>
    <row r="192" spans="1:12" ht="25.5" hidden="1" customHeight="1">
      <c r="A192" s="195">
        <v>3</v>
      </c>
      <c r="B192" s="194">
        <v>1</v>
      </c>
      <c r="C192" s="194">
        <v>1</v>
      </c>
      <c r="D192" s="194">
        <v>2</v>
      </c>
      <c r="E192" s="194">
        <v>1</v>
      </c>
      <c r="F192" s="193">
        <v>3</v>
      </c>
      <c r="G192" s="220" t="s">
        <v>135</v>
      </c>
      <c r="H192" s="167">
        <v>161</v>
      </c>
      <c r="I192" s="229">
        <v>0</v>
      </c>
      <c r="J192" s="229">
        <v>0</v>
      </c>
      <c r="K192" s="229">
        <v>0</v>
      </c>
      <c r="L192" s="181">
        <v>0</v>
      </c>
    </row>
    <row r="193" spans="1:12" hidden="1">
      <c r="A193" s="178">
        <v>3</v>
      </c>
      <c r="B193" s="177">
        <v>1</v>
      </c>
      <c r="C193" s="177">
        <v>1</v>
      </c>
      <c r="D193" s="177">
        <v>3</v>
      </c>
      <c r="E193" s="177"/>
      <c r="F193" s="176"/>
      <c r="G193" s="175" t="s">
        <v>136</v>
      </c>
      <c r="H193" s="167">
        <v>162</v>
      </c>
      <c r="I193" s="182">
        <f>I194</f>
        <v>0</v>
      </c>
      <c r="J193" s="188">
        <f>J194</f>
        <v>0</v>
      </c>
      <c r="K193" s="187">
        <f>K194</f>
        <v>0</v>
      </c>
      <c r="L193" s="182">
        <f>L194</f>
        <v>0</v>
      </c>
    </row>
    <row r="194" spans="1:12" hidden="1">
      <c r="A194" s="178">
        <v>3</v>
      </c>
      <c r="B194" s="177">
        <v>1</v>
      </c>
      <c r="C194" s="177">
        <v>1</v>
      </c>
      <c r="D194" s="177">
        <v>3</v>
      </c>
      <c r="E194" s="177">
        <v>1</v>
      </c>
      <c r="F194" s="176"/>
      <c r="G194" s="175" t="s">
        <v>136</v>
      </c>
      <c r="H194" s="167">
        <v>163</v>
      </c>
      <c r="I194" s="182">
        <f>SUM(I195:I198)</f>
        <v>0</v>
      </c>
      <c r="J194" s="182">
        <f>SUM(J195:J198)</f>
        <v>0</v>
      </c>
      <c r="K194" s="182">
        <f>SUM(K195:K198)</f>
        <v>0</v>
      </c>
      <c r="L194" s="182">
        <f>SUM(L195:L198)</f>
        <v>0</v>
      </c>
    </row>
    <row r="195" spans="1:12" hidden="1">
      <c r="A195" s="178">
        <v>3</v>
      </c>
      <c r="B195" s="177">
        <v>1</v>
      </c>
      <c r="C195" s="177">
        <v>1</v>
      </c>
      <c r="D195" s="177">
        <v>3</v>
      </c>
      <c r="E195" s="177">
        <v>1</v>
      </c>
      <c r="F195" s="176">
        <v>1</v>
      </c>
      <c r="G195" s="175" t="s">
        <v>137</v>
      </c>
      <c r="H195" s="167">
        <v>164</v>
      </c>
      <c r="I195" s="174">
        <v>0</v>
      </c>
      <c r="J195" s="174">
        <v>0</v>
      </c>
      <c r="K195" s="174">
        <v>0</v>
      </c>
      <c r="L195" s="181">
        <v>0</v>
      </c>
    </row>
    <row r="196" spans="1:12" hidden="1">
      <c r="A196" s="178">
        <v>3</v>
      </c>
      <c r="B196" s="177">
        <v>1</v>
      </c>
      <c r="C196" s="177">
        <v>1</v>
      </c>
      <c r="D196" s="177">
        <v>3</v>
      </c>
      <c r="E196" s="177">
        <v>1</v>
      </c>
      <c r="F196" s="176">
        <v>2</v>
      </c>
      <c r="G196" s="175" t="s">
        <v>138</v>
      </c>
      <c r="H196" s="167">
        <v>165</v>
      </c>
      <c r="I196" s="229">
        <v>0</v>
      </c>
      <c r="J196" s="174">
        <v>0</v>
      </c>
      <c r="K196" s="174">
        <v>0</v>
      </c>
      <c r="L196" s="174">
        <v>0</v>
      </c>
    </row>
    <row r="197" spans="1:12" hidden="1">
      <c r="A197" s="178">
        <v>3</v>
      </c>
      <c r="B197" s="177">
        <v>1</v>
      </c>
      <c r="C197" s="177">
        <v>1</v>
      </c>
      <c r="D197" s="177">
        <v>3</v>
      </c>
      <c r="E197" s="177">
        <v>1</v>
      </c>
      <c r="F197" s="176">
        <v>3</v>
      </c>
      <c r="G197" s="179" t="s">
        <v>139</v>
      </c>
      <c r="H197" s="167">
        <v>166</v>
      </c>
      <c r="I197" s="229">
        <v>0</v>
      </c>
      <c r="J197" s="205">
        <v>0</v>
      </c>
      <c r="K197" s="205">
        <v>0</v>
      </c>
      <c r="L197" s="205">
        <v>0</v>
      </c>
    </row>
    <row r="198" spans="1:12" ht="26.25" hidden="1" customHeight="1">
      <c r="A198" s="185">
        <v>3</v>
      </c>
      <c r="B198" s="184">
        <v>1</v>
      </c>
      <c r="C198" s="184">
        <v>1</v>
      </c>
      <c r="D198" s="184">
        <v>3</v>
      </c>
      <c r="E198" s="184">
        <v>1</v>
      </c>
      <c r="F198" s="183">
        <v>4</v>
      </c>
      <c r="G198" s="232" t="s">
        <v>140</v>
      </c>
      <c r="H198" s="167">
        <v>167</v>
      </c>
      <c r="I198" s="231">
        <v>0</v>
      </c>
      <c r="J198" s="230">
        <v>0</v>
      </c>
      <c r="K198" s="174">
        <v>0</v>
      </c>
      <c r="L198" s="174">
        <v>0</v>
      </c>
    </row>
    <row r="199" spans="1:12" hidden="1">
      <c r="A199" s="185">
        <v>3</v>
      </c>
      <c r="B199" s="184">
        <v>1</v>
      </c>
      <c r="C199" s="184">
        <v>1</v>
      </c>
      <c r="D199" s="184">
        <v>4</v>
      </c>
      <c r="E199" s="184"/>
      <c r="F199" s="183"/>
      <c r="G199" s="189" t="s">
        <v>141</v>
      </c>
      <c r="H199" s="167">
        <v>168</v>
      </c>
      <c r="I199" s="182">
        <f>I200</f>
        <v>0</v>
      </c>
      <c r="J199" s="228">
        <f>J200</f>
        <v>0</v>
      </c>
      <c r="K199" s="227">
        <f>K200</f>
        <v>0</v>
      </c>
      <c r="L199" s="226">
        <f>L200</f>
        <v>0</v>
      </c>
    </row>
    <row r="200" spans="1:12" hidden="1">
      <c r="A200" s="178">
        <v>3</v>
      </c>
      <c r="B200" s="177">
        <v>1</v>
      </c>
      <c r="C200" s="177">
        <v>1</v>
      </c>
      <c r="D200" s="177">
        <v>4</v>
      </c>
      <c r="E200" s="177">
        <v>1</v>
      </c>
      <c r="F200" s="176"/>
      <c r="G200" s="189" t="s">
        <v>141</v>
      </c>
      <c r="H200" s="167">
        <v>169</v>
      </c>
      <c r="I200" s="192">
        <f>SUM(I201:I203)</f>
        <v>0</v>
      </c>
      <c r="J200" s="188">
        <f>SUM(J201:J203)</f>
        <v>0</v>
      </c>
      <c r="K200" s="187">
        <f>SUM(K201:K203)</f>
        <v>0</v>
      </c>
      <c r="L200" s="182">
        <f>SUM(L201:L203)</f>
        <v>0</v>
      </c>
    </row>
    <row r="201" spans="1:12" hidden="1">
      <c r="A201" s="178">
        <v>3</v>
      </c>
      <c r="B201" s="177">
        <v>1</v>
      </c>
      <c r="C201" s="177">
        <v>1</v>
      </c>
      <c r="D201" s="177">
        <v>4</v>
      </c>
      <c r="E201" s="177">
        <v>1</v>
      </c>
      <c r="F201" s="176">
        <v>1</v>
      </c>
      <c r="G201" s="175" t="s">
        <v>142</v>
      </c>
      <c r="H201" s="167">
        <v>170</v>
      </c>
      <c r="I201" s="174">
        <v>0</v>
      </c>
      <c r="J201" s="174">
        <v>0</v>
      </c>
      <c r="K201" s="174">
        <v>0</v>
      </c>
      <c r="L201" s="181">
        <v>0</v>
      </c>
    </row>
    <row r="202" spans="1:12" ht="25.5" hidden="1" customHeight="1">
      <c r="A202" s="195">
        <v>3</v>
      </c>
      <c r="B202" s="194">
        <v>1</v>
      </c>
      <c r="C202" s="194">
        <v>1</v>
      </c>
      <c r="D202" s="194">
        <v>4</v>
      </c>
      <c r="E202" s="194">
        <v>1</v>
      </c>
      <c r="F202" s="193">
        <v>2</v>
      </c>
      <c r="G202" s="220" t="s">
        <v>234</v>
      </c>
      <c r="H202" s="167">
        <v>171</v>
      </c>
      <c r="I202" s="229">
        <v>0</v>
      </c>
      <c r="J202" s="229">
        <v>0</v>
      </c>
      <c r="K202" s="211">
        <v>0</v>
      </c>
      <c r="L202" s="174">
        <v>0</v>
      </c>
    </row>
    <row r="203" spans="1:12" hidden="1">
      <c r="A203" s="178">
        <v>3</v>
      </c>
      <c r="B203" s="177">
        <v>1</v>
      </c>
      <c r="C203" s="177">
        <v>1</v>
      </c>
      <c r="D203" s="177">
        <v>4</v>
      </c>
      <c r="E203" s="177">
        <v>1</v>
      </c>
      <c r="F203" s="176">
        <v>3</v>
      </c>
      <c r="G203" s="175" t="s">
        <v>144</v>
      </c>
      <c r="H203" s="167">
        <v>172</v>
      </c>
      <c r="I203" s="229">
        <v>0</v>
      </c>
      <c r="J203" s="229">
        <v>0</v>
      </c>
      <c r="K203" s="229">
        <v>0</v>
      </c>
      <c r="L203" s="174">
        <v>0</v>
      </c>
    </row>
    <row r="204" spans="1:12" ht="25.5" hidden="1" customHeight="1">
      <c r="A204" s="178">
        <v>3</v>
      </c>
      <c r="B204" s="177">
        <v>1</v>
      </c>
      <c r="C204" s="177">
        <v>1</v>
      </c>
      <c r="D204" s="177">
        <v>5</v>
      </c>
      <c r="E204" s="177"/>
      <c r="F204" s="176"/>
      <c r="G204" s="175" t="s">
        <v>145</v>
      </c>
      <c r="H204" s="167">
        <v>173</v>
      </c>
      <c r="I204" s="182">
        <f t="shared" ref="I204:L205" si="19">I205</f>
        <v>0</v>
      </c>
      <c r="J204" s="188">
        <f t="shared" si="19"/>
        <v>0</v>
      </c>
      <c r="K204" s="187">
        <f t="shared" si="19"/>
        <v>0</v>
      </c>
      <c r="L204" s="182">
        <f t="shared" si="19"/>
        <v>0</v>
      </c>
    </row>
    <row r="205" spans="1:12" ht="25.5" hidden="1" customHeight="1">
      <c r="A205" s="185">
        <v>3</v>
      </c>
      <c r="B205" s="184">
        <v>1</v>
      </c>
      <c r="C205" s="184">
        <v>1</v>
      </c>
      <c r="D205" s="184">
        <v>5</v>
      </c>
      <c r="E205" s="184">
        <v>1</v>
      </c>
      <c r="F205" s="183"/>
      <c r="G205" s="175" t="s">
        <v>145</v>
      </c>
      <c r="H205" s="167">
        <v>174</v>
      </c>
      <c r="I205" s="187">
        <f t="shared" si="19"/>
        <v>0</v>
      </c>
      <c r="J205" s="187">
        <f t="shared" si="19"/>
        <v>0</v>
      </c>
      <c r="K205" s="187">
        <f t="shared" si="19"/>
        <v>0</v>
      </c>
      <c r="L205" s="187">
        <f t="shared" si="19"/>
        <v>0</v>
      </c>
    </row>
    <row r="206" spans="1:12" ht="25.5" hidden="1" customHeight="1">
      <c r="A206" s="178">
        <v>3</v>
      </c>
      <c r="B206" s="177">
        <v>1</v>
      </c>
      <c r="C206" s="177">
        <v>1</v>
      </c>
      <c r="D206" s="177">
        <v>5</v>
      </c>
      <c r="E206" s="177">
        <v>1</v>
      </c>
      <c r="F206" s="176">
        <v>1</v>
      </c>
      <c r="G206" s="175" t="s">
        <v>145</v>
      </c>
      <c r="H206" s="167">
        <v>175</v>
      </c>
      <c r="I206" s="229">
        <v>0</v>
      </c>
      <c r="J206" s="174">
        <v>0</v>
      </c>
      <c r="K206" s="174">
        <v>0</v>
      </c>
      <c r="L206" s="174">
        <v>0</v>
      </c>
    </row>
    <row r="207" spans="1:12" ht="25.5" hidden="1" customHeight="1">
      <c r="A207" s="185">
        <v>3</v>
      </c>
      <c r="B207" s="184">
        <v>1</v>
      </c>
      <c r="C207" s="184">
        <v>2</v>
      </c>
      <c r="D207" s="184"/>
      <c r="E207" s="184"/>
      <c r="F207" s="183"/>
      <c r="G207" s="189" t="s">
        <v>146</v>
      </c>
      <c r="H207" s="167">
        <v>176</v>
      </c>
      <c r="I207" s="182">
        <f t="shared" ref="I207:L208" si="20">I208</f>
        <v>0</v>
      </c>
      <c r="J207" s="228">
        <f t="shared" si="20"/>
        <v>0</v>
      </c>
      <c r="K207" s="227">
        <f t="shared" si="20"/>
        <v>0</v>
      </c>
      <c r="L207" s="226">
        <f t="shared" si="20"/>
        <v>0</v>
      </c>
    </row>
    <row r="208" spans="1:12" ht="25.5" hidden="1" customHeight="1">
      <c r="A208" s="178">
        <v>3</v>
      </c>
      <c r="B208" s="177">
        <v>1</v>
      </c>
      <c r="C208" s="177">
        <v>2</v>
      </c>
      <c r="D208" s="177">
        <v>1</v>
      </c>
      <c r="E208" s="177"/>
      <c r="F208" s="176"/>
      <c r="G208" s="189" t="s">
        <v>146</v>
      </c>
      <c r="H208" s="167">
        <v>177</v>
      </c>
      <c r="I208" s="192">
        <f t="shared" si="20"/>
        <v>0</v>
      </c>
      <c r="J208" s="188">
        <f t="shared" si="20"/>
        <v>0</v>
      </c>
      <c r="K208" s="187">
        <f t="shared" si="20"/>
        <v>0</v>
      </c>
      <c r="L208" s="182">
        <f t="shared" si="20"/>
        <v>0</v>
      </c>
    </row>
    <row r="209" spans="1:15" ht="25.5" hidden="1" customHeight="1">
      <c r="A209" s="195">
        <v>3</v>
      </c>
      <c r="B209" s="194">
        <v>1</v>
      </c>
      <c r="C209" s="194">
        <v>2</v>
      </c>
      <c r="D209" s="194">
        <v>1</v>
      </c>
      <c r="E209" s="194">
        <v>1</v>
      </c>
      <c r="F209" s="193"/>
      <c r="G209" s="189" t="s">
        <v>146</v>
      </c>
      <c r="H209" s="167">
        <v>178</v>
      </c>
      <c r="I209" s="182">
        <f>SUM(I210:I213)</f>
        <v>0</v>
      </c>
      <c r="J209" s="191">
        <f>SUM(J210:J213)</f>
        <v>0</v>
      </c>
      <c r="K209" s="190">
        <f>SUM(K210:K213)</f>
        <v>0</v>
      </c>
      <c r="L209" s="192">
        <f>SUM(L210:L213)</f>
        <v>0</v>
      </c>
    </row>
    <row r="210" spans="1:15" ht="38.25" hidden="1" customHeight="1">
      <c r="A210" s="178">
        <v>3</v>
      </c>
      <c r="B210" s="177">
        <v>1</v>
      </c>
      <c r="C210" s="177">
        <v>2</v>
      </c>
      <c r="D210" s="177">
        <v>1</v>
      </c>
      <c r="E210" s="177">
        <v>1</v>
      </c>
      <c r="F210" s="176">
        <v>2</v>
      </c>
      <c r="G210" s="175" t="s">
        <v>233</v>
      </c>
      <c r="H210" s="167">
        <v>179</v>
      </c>
      <c r="I210" s="174">
        <v>0</v>
      </c>
      <c r="J210" s="174">
        <v>0</v>
      </c>
      <c r="K210" s="174">
        <v>0</v>
      </c>
      <c r="L210" s="174">
        <v>0</v>
      </c>
    </row>
    <row r="211" spans="1:15" hidden="1">
      <c r="A211" s="178">
        <v>3</v>
      </c>
      <c r="B211" s="177">
        <v>1</v>
      </c>
      <c r="C211" s="177">
        <v>2</v>
      </c>
      <c r="D211" s="178">
        <v>1</v>
      </c>
      <c r="E211" s="177">
        <v>1</v>
      </c>
      <c r="F211" s="176">
        <v>3</v>
      </c>
      <c r="G211" s="175" t="s">
        <v>148</v>
      </c>
      <c r="H211" s="167">
        <v>180</v>
      </c>
      <c r="I211" s="174">
        <v>0</v>
      </c>
      <c r="J211" s="174">
        <v>0</v>
      </c>
      <c r="K211" s="174">
        <v>0</v>
      </c>
      <c r="L211" s="174">
        <v>0</v>
      </c>
    </row>
    <row r="212" spans="1:15" ht="25.5" hidden="1" customHeight="1">
      <c r="A212" s="178">
        <v>3</v>
      </c>
      <c r="B212" s="177">
        <v>1</v>
      </c>
      <c r="C212" s="177">
        <v>2</v>
      </c>
      <c r="D212" s="178">
        <v>1</v>
      </c>
      <c r="E212" s="177">
        <v>1</v>
      </c>
      <c r="F212" s="176">
        <v>4</v>
      </c>
      <c r="G212" s="175" t="s">
        <v>149</v>
      </c>
      <c r="H212" s="167">
        <v>181</v>
      </c>
      <c r="I212" s="174">
        <v>0</v>
      </c>
      <c r="J212" s="174">
        <v>0</v>
      </c>
      <c r="K212" s="174">
        <v>0</v>
      </c>
      <c r="L212" s="174">
        <v>0</v>
      </c>
    </row>
    <row r="213" spans="1:15" hidden="1">
      <c r="A213" s="185">
        <v>3</v>
      </c>
      <c r="B213" s="210">
        <v>1</v>
      </c>
      <c r="C213" s="210">
        <v>2</v>
      </c>
      <c r="D213" s="204">
        <v>1</v>
      </c>
      <c r="E213" s="210">
        <v>1</v>
      </c>
      <c r="F213" s="203">
        <v>5</v>
      </c>
      <c r="G213" s="199" t="s">
        <v>150</v>
      </c>
      <c r="H213" s="167">
        <v>182</v>
      </c>
      <c r="I213" s="174">
        <v>0</v>
      </c>
      <c r="J213" s="174">
        <v>0</v>
      </c>
      <c r="K213" s="174">
        <v>0</v>
      </c>
      <c r="L213" s="181">
        <v>0</v>
      </c>
    </row>
    <row r="214" spans="1:15" hidden="1">
      <c r="A214" s="178">
        <v>3</v>
      </c>
      <c r="B214" s="177">
        <v>1</v>
      </c>
      <c r="C214" s="177">
        <v>3</v>
      </c>
      <c r="D214" s="178"/>
      <c r="E214" s="177"/>
      <c r="F214" s="176"/>
      <c r="G214" s="175" t="s">
        <v>151</v>
      </c>
      <c r="H214" s="167">
        <v>183</v>
      </c>
      <c r="I214" s="182">
        <f>SUM(I215+I218)</f>
        <v>0</v>
      </c>
      <c r="J214" s="188">
        <f>SUM(J215+J218)</f>
        <v>0</v>
      </c>
      <c r="K214" s="187">
        <f>SUM(K215+K218)</f>
        <v>0</v>
      </c>
      <c r="L214" s="182">
        <f>SUM(L215+L218)</f>
        <v>0</v>
      </c>
    </row>
    <row r="215" spans="1:15" ht="25.5" hidden="1" customHeight="1">
      <c r="A215" s="195">
        <v>3</v>
      </c>
      <c r="B215" s="194">
        <v>1</v>
      </c>
      <c r="C215" s="194">
        <v>3</v>
      </c>
      <c r="D215" s="195">
        <v>1</v>
      </c>
      <c r="E215" s="178"/>
      <c r="F215" s="193"/>
      <c r="G215" s="220" t="s">
        <v>152</v>
      </c>
      <c r="H215" s="167">
        <v>184</v>
      </c>
      <c r="I215" s="192">
        <f t="shared" ref="I215:L216" si="21">I216</f>
        <v>0</v>
      </c>
      <c r="J215" s="191">
        <f t="shared" si="21"/>
        <v>0</v>
      </c>
      <c r="K215" s="190">
        <f t="shared" si="21"/>
        <v>0</v>
      </c>
      <c r="L215" s="192">
        <f t="shared" si="21"/>
        <v>0</v>
      </c>
    </row>
    <row r="216" spans="1:15" ht="25.5" hidden="1" customHeight="1">
      <c r="A216" s="178">
        <v>3</v>
      </c>
      <c r="B216" s="177">
        <v>1</v>
      </c>
      <c r="C216" s="177">
        <v>3</v>
      </c>
      <c r="D216" s="178">
        <v>1</v>
      </c>
      <c r="E216" s="178">
        <v>1</v>
      </c>
      <c r="F216" s="176"/>
      <c r="G216" s="220" t="s">
        <v>152</v>
      </c>
      <c r="H216" s="167">
        <v>185</v>
      </c>
      <c r="I216" s="182">
        <f t="shared" si="21"/>
        <v>0</v>
      </c>
      <c r="J216" s="188">
        <f t="shared" si="21"/>
        <v>0</v>
      </c>
      <c r="K216" s="187">
        <f t="shared" si="21"/>
        <v>0</v>
      </c>
      <c r="L216" s="182">
        <f t="shared" si="21"/>
        <v>0</v>
      </c>
    </row>
    <row r="217" spans="1:15" ht="25.5" hidden="1" customHeight="1">
      <c r="A217" s="178">
        <v>3</v>
      </c>
      <c r="B217" s="175">
        <v>1</v>
      </c>
      <c r="C217" s="178">
        <v>3</v>
      </c>
      <c r="D217" s="177">
        <v>1</v>
      </c>
      <c r="E217" s="177">
        <v>1</v>
      </c>
      <c r="F217" s="176">
        <v>1</v>
      </c>
      <c r="G217" s="220" t="s">
        <v>152</v>
      </c>
      <c r="H217" s="167">
        <v>186</v>
      </c>
      <c r="I217" s="181">
        <v>0</v>
      </c>
      <c r="J217" s="181">
        <v>0</v>
      </c>
      <c r="K217" s="181">
        <v>0</v>
      </c>
      <c r="L217" s="181">
        <v>0</v>
      </c>
    </row>
    <row r="218" spans="1:15" hidden="1">
      <c r="A218" s="178">
        <v>3</v>
      </c>
      <c r="B218" s="175">
        <v>1</v>
      </c>
      <c r="C218" s="178">
        <v>3</v>
      </c>
      <c r="D218" s="177">
        <v>2</v>
      </c>
      <c r="E218" s="177"/>
      <c r="F218" s="176"/>
      <c r="G218" s="175" t="s">
        <v>153</v>
      </c>
      <c r="H218" s="167">
        <v>187</v>
      </c>
      <c r="I218" s="182">
        <f>I219</f>
        <v>0</v>
      </c>
      <c r="J218" s="188">
        <f>J219</f>
        <v>0</v>
      </c>
      <c r="K218" s="187">
        <f>K219</f>
        <v>0</v>
      </c>
      <c r="L218" s="182">
        <f>L219</f>
        <v>0</v>
      </c>
    </row>
    <row r="219" spans="1:15" hidden="1">
      <c r="A219" s="195">
        <v>3</v>
      </c>
      <c r="B219" s="220">
        <v>1</v>
      </c>
      <c r="C219" s="195">
        <v>3</v>
      </c>
      <c r="D219" s="194">
        <v>2</v>
      </c>
      <c r="E219" s="194">
        <v>1</v>
      </c>
      <c r="F219" s="193"/>
      <c r="G219" s="175" t="s">
        <v>153</v>
      </c>
      <c r="H219" s="167">
        <v>188</v>
      </c>
      <c r="I219" s="182">
        <f>SUM(I220:I225)</f>
        <v>0</v>
      </c>
      <c r="J219" s="182">
        <f>SUM(J220:J225)</f>
        <v>0</v>
      </c>
      <c r="K219" s="182">
        <f>SUM(K220:K225)</f>
        <v>0</v>
      </c>
      <c r="L219" s="182">
        <f>SUM(L220:L225)</f>
        <v>0</v>
      </c>
      <c r="M219" s="225"/>
      <c r="N219" s="225"/>
      <c r="O219" s="225"/>
    </row>
    <row r="220" spans="1:15" hidden="1">
      <c r="A220" s="178">
        <v>3</v>
      </c>
      <c r="B220" s="175">
        <v>1</v>
      </c>
      <c r="C220" s="178">
        <v>3</v>
      </c>
      <c r="D220" s="177">
        <v>2</v>
      </c>
      <c r="E220" s="177">
        <v>1</v>
      </c>
      <c r="F220" s="176">
        <v>1</v>
      </c>
      <c r="G220" s="175" t="s">
        <v>154</v>
      </c>
      <c r="H220" s="167">
        <v>189</v>
      </c>
      <c r="I220" s="174">
        <v>0</v>
      </c>
      <c r="J220" s="174">
        <v>0</v>
      </c>
      <c r="K220" s="174">
        <v>0</v>
      </c>
      <c r="L220" s="181">
        <v>0</v>
      </c>
    </row>
    <row r="221" spans="1:15" ht="25.5" hidden="1" customHeight="1">
      <c r="A221" s="178">
        <v>3</v>
      </c>
      <c r="B221" s="175">
        <v>1</v>
      </c>
      <c r="C221" s="178">
        <v>3</v>
      </c>
      <c r="D221" s="177">
        <v>2</v>
      </c>
      <c r="E221" s="177">
        <v>1</v>
      </c>
      <c r="F221" s="176">
        <v>2</v>
      </c>
      <c r="G221" s="175" t="s">
        <v>155</v>
      </c>
      <c r="H221" s="167">
        <v>190</v>
      </c>
      <c r="I221" s="174">
        <v>0</v>
      </c>
      <c r="J221" s="174">
        <v>0</v>
      </c>
      <c r="K221" s="174">
        <v>0</v>
      </c>
      <c r="L221" s="174">
        <v>0</v>
      </c>
    </row>
    <row r="222" spans="1:15" hidden="1">
      <c r="A222" s="178">
        <v>3</v>
      </c>
      <c r="B222" s="175">
        <v>1</v>
      </c>
      <c r="C222" s="178">
        <v>3</v>
      </c>
      <c r="D222" s="177">
        <v>2</v>
      </c>
      <c r="E222" s="177">
        <v>1</v>
      </c>
      <c r="F222" s="176">
        <v>3</v>
      </c>
      <c r="G222" s="175" t="s">
        <v>156</v>
      </c>
      <c r="H222" s="167">
        <v>191</v>
      </c>
      <c r="I222" s="174">
        <v>0</v>
      </c>
      <c r="J222" s="174">
        <v>0</v>
      </c>
      <c r="K222" s="174">
        <v>0</v>
      </c>
      <c r="L222" s="174">
        <v>0</v>
      </c>
    </row>
    <row r="223" spans="1:15" ht="25.5" hidden="1" customHeight="1">
      <c r="A223" s="178">
        <v>3</v>
      </c>
      <c r="B223" s="175">
        <v>1</v>
      </c>
      <c r="C223" s="178">
        <v>3</v>
      </c>
      <c r="D223" s="177">
        <v>2</v>
      </c>
      <c r="E223" s="177">
        <v>1</v>
      </c>
      <c r="F223" s="176">
        <v>4</v>
      </c>
      <c r="G223" s="175" t="s">
        <v>232</v>
      </c>
      <c r="H223" s="167">
        <v>192</v>
      </c>
      <c r="I223" s="174">
        <v>0</v>
      </c>
      <c r="J223" s="174">
        <v>0</v>
      </c>
      <c r="K223" s="174">
        <v>0</v>
      </c>
      <c r="L223" s="181">
        <v>0</v>
      </c>
    </row>
    <row r="224" spans="1:15" hidden="1">
      <c r="A224" s="178">
        <v>3</v>
      </c>
      <c r="B224" s="175">
        <v>1</v>
      </c>
      <c r="C224" s="178">
        <v>3</v>
      </c>
      <c r="D224" s="177">
        <v>2</v>
      </c>
      <c r="E224" s="177">
        <v>1</v>
      </c>
      <c r="F224" s="176">
        <v>5</v>
      </c>
      <c r="G224" s="220" t="s">
        <v>158</v>
      </c>
      <c r="H224" s="167">
        <v>193</v>
      </c>
      <c r="I224" s="174">
        <v>0</v>
      </c>
      <c r="J224" s="174">
        <v>0</v>
      </c>
      <c r="K224" s="174">
        <v>0</v>
      </c>
      <c r="L224" s="174">
        <v>0</v>
      </c>
    </row>
    <row r="225" spans="1:12" hidden="1">
      <c r="A225" s="178">
        <v>3</v>
      </c>
      <c r="B225" s="175">
        <v>1</v>
      </c>
      <c r="C225" s="178">
        <v>3</v>
      </c>
      <c r="D225" s="177">
        <v>2</v>
      </c>
      <c r="E225" s="177">
        <v>1</v>
      </c>
      <c r="F225" s="176">
        <v>6</v>
      </c>
      <c r="G225" s="220" t="s">
        <v>153</v>
      </c>
      <c r="H225" s="167">
        <v>194</v>
      </c>
      <c r="I225" s="174">
        <v>0</v>
      </c>
      <c r="J225" s="174">
        <v>0</v>
      </c>
      <c r="K225" s="174">
        <v>0</v>
      </c>
      <c r="L225" s="181">
        <v>0</v>
      </c>
    </row>
    <row r="226" spans="1:12" ht="25.5" hidden="1" customHeight="1">
      <c r="A226" s="195">
        <v>3</v>
      </c>
      <c r="B226" s="194">
        <v>1</v>
      </c>
      <c r="C226" s="194">
        <v>4</v>
      </c>
      <c r="D226" s="194"/>
      <c r="E226" s="194"/>
      <c r="F226" s="193"/>
      <c r="G226" s="220" t="s">
        <v>159</v>
      </c>
      <c r="H226" s="167">
        <v>195</v>
      </c>
      <c r="I226" s="192">
        <f t="shared" ref="I226:L228" si="22">I227</f>
        <v>0</v>
      </c>
      <c r="J226" s="191">
        <f t="shared" si="22"/>
        <v>0</v>
      </c>
      <c r="K226" s="190">
        <f t="shared" si="22"/>
        <v>0</v>
      </c>
      <c r="L226" s="190">
        <f t="shared" si="22"/>
        <v>0</v>
      </c>
    </row>
    <row r="227" spans="1:12" ht="25.5" hidden="1" customHeight="1">
      <c r="A227" s="185">
        <v>3</v>
      </c>
      <c r="B227" s="210">
        <v>1</v>
      </c>
      <c r="C227" s="210">
        <v>4</v>
      </c>
      <c r="D227" s="210">
        <v>1</v>
      </c>
      <c r="E227" s="210"/>
      <c r="F227" s="203"/>
      <c r="G227" s="220" t="s">
        <v>159</v>
      </c>
      <c r="H227" s="167">
        <v>196</v>
      </c>
      <c r="I227" s="202">
        <f t="shared" si="22"/>
        <v>0</v>
      </c>
      <c r="J227" s="223">
        <f t="shared" si="22"/>
        <v>0</v>
      </c>
      <c r="K227" s="200">
        <f t="shared" si="22"/>
        <v>0</v>
      </c>
      <c r="L227" s="200">
        <f t="shared" si="22"/>
        <v>0</v>
      </c>
    </row>
    <row r="228" spans="1:12" ht="25.5" hidden="1" customHeight="1">
      <c r="A228" s="178">
        <v>3</v>
      </c>
      <c r="B228" s="177">
        <v>1</v>
      </c>
      <c r="C228" s="177">
        <v>4</v>
      </c>
      <c r="D228" s="177">
        <v>1</v>
      </c>
      <c r="E228" s="177">
        <v>1</v>
      </c>
      <c r="F228" s="176"/>
      <c r="G228" s="220" t="s">
        <v>160</v>
      </c>
      <c r="H228" s="167">
        <v>197</v>
      </c>
      <c r="I228" s="182">
        <f t="shared" si="22"/>
        <v>0</v>
      </c>
      <c r="J228" s="188">
        <f t="shared" si="22"/>
        <v>0</v>
      </c>
      <c r="K228" s="187">
        <f t="shared" si="22"/>
        <v>0</v>
      </c>
      <c r="L228" s="187">
        <f t="shared" si="22"/>
        <v>0</v>
      </c>
    </row>
    <row r="229" spans="1:12" ht="25.5" hidden="1" customHeight="1">
      <c r="A229" s="179">
        <v>3</v>
      </c>
      <c r="B229" s="178">
        <v>1</v>
      </c>
      <c r="C229" s="177">
        <v>4</v>
      </c>
      <c r="D229" s="177">
        <v>1</v>
      </c>
      <c r="E229" s="177">
        <v>1</v>
      </c>
      <c r="F229" s="176">
        <v>1</v>
      </c>
      <c r="G229" s="220" t="s">
        <v>160</v>
      </c>
      <c r="H229" s="167">
        <v>198</v>
      </c>
      <c r="I229" s="174">
        <v>0</v>
      </c>
      <c r="J229" s="174">
        <v>0</v>
      </c>
      <c r="K229" s="174">
        <v>0</v>
      </c>
      <c r="L229" s="174">
        <v>0</v>
      </c>
    </row>
    <row r="230" spans="1:12" ht="25.5" hidden="1" customHeight="1">
      <c r="A230" s="179">
        <v>3</v>
      </c>
      <c r="B230" s="177">
        <v>1</v>
      </c>
      <c r="C230" s="177">
        <v>5</v>
      </c>
      <c r="D230" s="177"/>
      <c r="E230" s="177"/>
      <c r="F230" s="176"/>
      <c r="G230" s="175" t="s">
        <v>231</v>
      </c>
      <c r="H230" s="167">
        <v>199</v>
      </c>
      <c r="I230" s="182">
        <f t="shared" ref="I230:L231" si="23">I231</f>
        <v>0</v>
      </c>
      <c r="J230" s="182">
        <f t="shared" si="23"/>
        <v>0</v>
      </c>
      <c r="K230" s="182">
        <f t="shared" si="23"/>
        <v>0</v>
      </c>
      <c r="L230" s="182">
        <f t="shared" si="23"/>
        <v>0</v>
      </c>
    </row>
    <row r="231" spans="1:12" ht="25.5" hidden="1" customHeight="1">
      <c r="A231" s="179">
        <v>3</v>
      </c>
      <c r="B231" s="177">
        <v>1</v>
      </c>
      <c r="C231" s="177">
        <v>5</v>
      </c>
      <c r="D231" s="177">
        <v>1</v>
      </c>
      <c r="E231" s="177"/>
      <c r="F231" s="176"/>
      <c r="G231" s="175" t="s">
        <v>231</v>
      </c>
      <c r="H231" s="167">
        <v>200</v>
      </c>
      <c r="I231" s="182">
        <f t="shared" si="23"/>
        <v>0</v>
      </c>
      <c r="J231" s="182">
        <f t="shared" si="23"/>
        <v>0</v>
      </c>
      <c r="K231" s="182">
        <f t="shared" si="23"/>
        <v>0</v>
      </c>
      <c r="L231" s="182">
        <f t="shared" si="23"/>
        <v>0</v>
      </c>
    </row>
    <row r="232" spans="1:12" ht="25.5" hidden="1" customHeight="1">
      <c r="A232" s="179">
        <v>3</v>
      </c>
      <c r="B232" s="177">
        <v>1</v>
      </c>
      <c r="C232" s="177">
        <v>5</v>
      </c>
      <c r="D232" s="177">
        <v>1</v>
      </c>
      <c r="E232" s="177">
        <v>1</v>
      </c>
      <c r="F232" s="176"/>
      <c r="G232" s="175" t="s">
        <v>231</v>
      </c>
      <c r="H232" s="167">
        <v>201</v>
      </c>
      <c r="I232" s="182">
        <f>SUM(I233:I235)</f>
        <v>0</v>
      </c>
      <c r="J232" s="182">
        <f>SUM(J233:J235)</f>
        <v>0</v>
      </c>
      <c r="K232" s="182">
        <f>SUM(K233:K235)</f>
        <v>0</v>
      </c>
      <c r="L232" s="182">
        <f>SUM(L233:L235)</f>
        <v>0</v>
      </c>
    </row>
    <row r="233" spans="1:12" hidden="1">
      <c r="A233" s="179">
        <v>3</v>
      </c>
      <c r="B233" s="177">
        <v>1</v>
      </c>
      <c r="C233" s="177">
        <v>5</v>
      </c>
      <c r="D233" s="177">
        <v>1</v>
      </c>
      <c r="E233" s="177">
        <v>1</v>
      </c>
      <c r="F233" s="176">
        <v>1</v>
      </c>
      <c r="G233" s="224" t="s">
        <v>162</v>
      </c>
      <c r="H233" s="167">
        <v>202</v>
      </c>
      <c r="I233" s="174">
        <v>0</v>
      </c>
      <c r="J233" s="174">
        <v>0</v>
      </c>
      <c r="K233" s="174">
        <v>0</v>
      </c>
      <c r="L233" s="174">
        <v>0</v>
      </c>
    </row>
    <row r="234" spans="1:12" hidden="1">
      <c r="A234" s="179">
        <v>3</v>
      </c>
      <c r="B234" s="177">
        <v>1</v>
      </c>
      <c r="C234" s="177">
        <v>5</v>
      </c>
      <c r="D234" s="177">
        <v>1</v>
      </c>
      <c r="E234" s="177">
        <v>1</v>
      </c>
      <c r="F234" s="176">
        <v>2</v>
      </c>
      <c r="G234" s="224" t="s">
        <v>163</v>
      </c>
      <c r="H234" s="167">
        <v>203</v>
      </c>
      <c r="I234" s="174">
        <v>0</v>
      </c>
      <c r="J234" s="174">
        <v>0</v>
      </c>
      <c r="K234" s="174">
        <v>0</v>
      </c>
      <c r="L234" s="174">
        <v>0</v>
      </c>
    </row>
    <row r="235" spans="1:12" ht="25.5" hidden="1" customHeight="1">
      <c r="A235" s="179">
        <v>3</v>
      </c>
      <c r="B235" s="177">
        <v>1</v>
      </c>
      <c r="C235" s="177">
        <v>5</v>
      </c>
      <c r="D235" s="177">
        <v>1</v>
      </c>
      <c r="E235" s="177">
        <v>1</v>
      </c>
      <c r="F235" s="176">
        <v>3</v>
      </c>
      <c r="G235" s="224" t="s">
        <v>164</v>
      </c>
      <c r="H235" s="167">
        <v>204</v>
      </c>
      <c r="I235" s="174">
        <v>0</v>
      </c>
      <c r="J235" s="174">
        <v>0</v>
      </c>
      <c r="K235" s="174">
        <v>0</v>
      </c>
      <c r="L235" s="174">
        <v>0</v>
      </c>
    </row>
    <row r="236" spans="1:12" ht="38.25" hidden="1" customHeight="1">
      <c r="A236" s="216">
        <v>3</v>
      </c>
      <c r="B236" s="215">
        <v>2</v>
      </c>
      <c r="C236" s="215"/>
      <c r="D236" s="215"/>
      <c r="E236" s="215"/>
      <c r="F236" s="214"/>
      <c r="G236" s="213" t="s">
        <v>165</v>
      </c>
      <c r="H236" s="167">
        <v>205</v>
      </c>
      <c r="I236" s="182">
        <f>SUM(I237+I269)</f>
        <v>0</v>
      </c>
      <c r="J236" s="188">
        <f>SUM(J237+J269)</f>
        <v>0</v>
      </c>
      <c r="K236" s="187">
        <f>SUM(K237+K269)</f>
        <v>0</v>
      </c>
      <c r="L236" s="187">
        <f>SUM(L237+L269)</f>
        <v>0</v>
      </c>
    </row>
    <row r="237" spans="1:12" ht="38.25" hidden="1" customHeight="1">
      <c r="A237" s="185">
        <v>3</v>
      </c>
      <c r="B237" s="204">
        <v>2</v>
      </c>
      <c r="C237" s="210">
        <v>1</v>
      </c>
      <c r="D237" s="210"/>
      <c r="E237" s="210"/>
      <c r="F237" s="203"/>
      <c r="G237" s="199" t="s">
        <v>166</v>
      </c>
      <c r="H237" s="167">
        <v>206</v>
      </c>
      <c r="I237" s="202">
        <f>SUM(I238+I247+I251+I255+I259+I262+I265)</f>
        <v>0</v>
      </c>
      <c r="J237" s="223">
        <f>SUM(J238+J247+J251+J255+J259+J262+J265)</f>
        <v>0</v>
      </c>
      <c r="K237" s="200">
        <f>SUM(K238+K247+K251+K255+K259+K262+K265)</f>
        <v>0</v>
      </c>
      <c r="L237" s="200">
        <f>SUM(L238+L247+L251+L255+L259+L262+L265)</f>
        <v>0</v>
      </c>
    </row>
    <row r="238" spans="1:12" hidden="1">
      <c r="A238" s="178">
        <v>3</v>
      </c>
      <c r="B238" s="177">
        <v>2</v>
      </c>
      <c r="C238" s="177">
        <v>1</v>
      </c>
      <c r="D238" s="177">
        <v>1</v>
      </c>
      <c r="E238" s="177"/>
      <c r="F238" s="176"/>
      <c r="G238" s="175" t="s">
        <v>167</v>
      </c>
      <c r="H238" s="167">
        <v>207</v>
      </c>
      <c r="I238" s="202">
        <f>I239</f>
        <v>0</v>
      </c>
      <c r="J238" s="202">
        <f>J239</f>
        <v>0</v>
      </c>
      <c r="K238" s="202">
        <f>K239</f>
        <v>0</v>
      </c>
      <c r="L238" s="202">
        <f>L239</f>
        <v>0</v>
      </c>
    </row>
    <row r="239" spans="1:12" hidden="1">
      <c r="A239" s="178">
        <v>3</v>
      </c>
      <c r="B239" s="178">
        <v>2</v>
      </c>
      <c r="C239" s="177">
        <v>1</v>
      </c>
      <c r="D239" s="177">
        <v>1</v>
      </c>
      <c r="E239" s="177">
        <v>1</v>
      </c>
      <c r="F239" s="176"/>
      <c r="G239" s="175" t="s">
        <v>168</v>
      </c>
      <c r="H239" s="167">
        <v>208</v>
      </c>
      <c r="I239" s="182">
        <f>SUM(I240:I240)</f>
        <v>0</v>
      </c>
      <c r="J239" s="188">
        <f>SUM(J240:J240)</f>
        <v>0</v>
      </c>
      <c r="K239" s="187">
        <f>SUM(K240:K240)</f>
        <v>0</v>
      </c>
      <c r="L239" s="187">
        <f>SUM(L240:L240)</f>
        <v>0</v>
      </c>
    </row>
    <row r="240" spans="1:12" hidden="1">
      <c r="A240" s="185">
        <v>3</v>
      </c>
      <c r="B240" s="185">
        <v>2</v>
      </c>
      <c r="C240" s="210">
        <v>1</v>
      </c>
      <c r="D240" s="210">
        <v>1</v>
      </c>
      <c r="E240" s="210">
        <v>1</v>
      </c>
      <c r="F240" s="203">
        <v>1</v>
      </c>
      <c r="G240" s="199" t="s">
        <v>168</v>
      </c>
      <c r="H240" s="167">
        <v>209</v>
      </c>
      <c r="I240" s="174">
        <v>0</v>
      </c>
      <c r="J240" s="174">
        <v>0</v>
      </c>
      <c r="K240" s="174">
        <v>0</v>
      </c>
      <c r="L240" s="174">
        <v>0</v>
      </c>
    </row>
    <row r="241" spans="1:12" hidden="1">
      <c r="A241" s="185">
        <v>3</v>
      </c>
      <c r="B241" s="210">
        <v>2</v>
      </c>
      <c r="C241" s="210">
        <v>1</v>
      </c>
      <c r="D241" s="210">
        <v>1</v>
      </c>
      <c r="E241" s="210">
        <v>2</v>
      </c>
      <c r="F241" s="203"/>
      <c r="G241" s="199" t="s">
        <v>169</v>
      </c>
      <c r="H241" s="167">
        <v>210</v>
      </c>
      <c r="I241" s="182">
        <f>SUM(I242:I243)</f>
        <v>0</v>
      </c>
      <c r="J241" s="182">
        <f>SUM(J242:J243)</f>
        <v>0</v>
      </c>
      <c r="K241" s="182">
        <f>SUM(K242:K243)</f>
        <v>0</v>
      </c>
      <c r="L241" s="182">
        <f>SUM(L242:L243)</f>
        <v>0</v>
      </c>
    </row>
    <row r="242" spans="1:12" hidden="1">
      <c r="A242" s="185">
        <v>3</v>
      </c>
      <c r="B242" s="210">
        <v>2</v>
      </c>
      <c r="C242" s="210">
        <v>1</v>
      </c>
      <c r="D242" s="210">
        <v>1</v>
      </c>
      <c r="E242" s="210">
        <v>2</v>
      </c>
      <c r="F242" s="203">
        <v>1</v>
      </c>
      <c r="G242" s="199" t="s">
        <v>170</v>
      </c>
      <c r="H242" s="167">
        <v>211</v>
      </c>
      <c r="I242" s="174">
        <v>0</v>
      </c>
      <c r="J242" s="174">
        <v>0</v>
      </c>
      <c r="K242" s="174">
        <v>0</v>
      </c>
      <c r="L242" s="174">
        <v>0</v>
      </c>
    </row>
    <row r="243" spans="1:12" hidden="1">
      <c r="A243" s="185">
        <v>3</v>
      </c>
      <c r="B243" s="210">
        <v>2</v>
      </c>
      <c r="C243" s="210">
        <v>1</v>
      </c>
      <c r="D243" s="210">
        <v>1</v>
      </c>
      <c r="E243" s="210">
        <v>2</v>
      </c>
      <c r="F243" s="203">
        <v>2</v>
      </c>
      <c r="G243" s="199" t="s">
        <v>171</v>
      </c>
      <c r="H243" s="167">
        <v>212</v>
      </c>
      <c r="I243" s="174">
        <v>0</v>
      </c>
      <c r="J243" s="174">
        <v>0</v>
      </c>
      <c r="K243" s="174">
        <v>0</v>
      </c>
      <c r="L243" s="174">
        <v>0</v>
      </c>
    </row>
    <row r="244" spans="1:12" hidden="1">
      <c r="A244" s="185">
        <v>3</v>
      </c>
      <c r="B244" s="210">
        <v>2</v>
      </c>
      <c r="C244" s="210">
        <v>1</v>
      </c>
      <c r="D244" s="210">
        <v>1</v>
      </c>
      <c r="E244" s="210">
        <v>3</v>
      </c>
      <c r="F244" s="222"/>
      <c r="G244" s="199" t="s">
        <v>172</v>
      </c>
      <c r="H244" s="167">
        <v>213</v>
      </c>
      <c r="I244" s="182">
        <f>SUM(I245:I246)</f>
        <v>0</v>
      </c>
      <c r="J244" s="182">
        <f>SUM(J245:J246)</f>
        <v>0</v>
      </c>
      <c r="K244" s="182">
        <f>SUM(K245:K246)</f>
        <v>0</v>
      </c>
      <c r="L244" s="182">
        <f>SUM(L245:L246)</f>
        <v>0</v>
      </c>
    </row>
    <row r="245" spans="1:12" hidden="1">
      <c r="A245" s="185">
        <v>3</v>
      </c>
      <c r="B245" s="210">
        <v>2</v>
      </c>
      <c r="C245" s="210">
        <v>1</v>
      </c>
      <c r="D245" s="210">
        <v>1</v>
      </c>
      <c r="E245" s="210">
        <v>3</v>
      </c>
      <c r="F245" s="203">
        <v>1</v>
      </c>
      <c r="G245" s="199" t="s">
        <v>173</v>
      </c>
      <c r="H245" s="167">
        <v>214</v>
      </c>
      <c r="I245" s="174">
        <v>0</v>
      </c>
      <c r="J245" s="174">
        <v>0</v>
      </c>
      <c r="K245" s="174">
        <v>0</v>
      </c>
      <c r="L245" s="174">
        <v>0</v>
      </c>
    </row>
    <row r="246" spans="1:12" hidden="1">
      <c r="A246" s="185">
        <v>3</v>
      </c>
      <c r="B246" s="210">
        <v>2</v>
      </c>
      <c r="C246" s="210">
        <v>1</v>
      </c>
      <c r="D246" s="210">
        <v>1</v>
      </c>
      <c r="E246" s="210">
        <v>3</v>
      </c>
      <c r="F246" s="203">
        <v>2</v>
      </c>
      <c r="G246" s="199" t="s">
        <v>174</v>
      </c>
      <c r="H246" s="167">
        <v>215</v>
      </c>
      <c r="I246" s="174">
        <v>0</v>
      </c>
      <c r="J246" s="174">
        <v>0</v>
      </c>
      <c r="K246" s="174">
        <v>0</v>
      </c>
      <c r="L246" s="174">
        <v>0</v>
      </c>
    </row>
    <row r="247" spans="1:12" hidden="1">
      <c r="A247" s="178">
        <v>3</v>
      </c>
      <c r="B247" s="177">
        <v>2</v>
      </c>
      <c r="C247" s="177">
        <v>1</v>
      </c>
      <c r="D247" s="177">
        <v>2</v>
      </c>
      <c r="E247" s="177"/>
      <c r="F247" s="176"/>
      <c r="G247" s="175" t="s">
        <v>175</v>
      </c>
      <c r="H247" s="167">
        <v>216</v>
      </c>
      <c r="I247" s="182">
        <f>I248</f>
        <v>0</v>
      </c>
      <c r="J247" s="182">
        <f>J248</f>
        <v>0</v>
      </c>
      <c r="K247" s="182">
        <f>K248</f>
        <v>0</v>
      </c>
      <c r="L247" s="182">
        <f>L248</f>
        <v>0</v>
      </c>
    </row>
    <row r="248" spans="1:12" hidden="1">
      <c r="A248" s="178">
        <v>3</v>
      </c>
      <c r="B248" s="177">
        <v>2</v>
      </c>
      <c r="C248" s="177">
        <v>1</v>
      </c>
      <c r="D248" s="177">
        <v>2</v>
      </c>
      <c r="E248" s="177">
        <v>1</v>
      </c>
      <c r="F248" s="176"/>
      <c r="G248" s="175" t="s">
        <v>175</v>
      </c>
      <c r="H248" s="167">
        <v>217</v>
      </c>
      <c r="I248" s="182">
        <f>SUM(I249:I250)</f>
        <v>0</v>
      </c>
      <c r="J248" s="188">
        <f>SUM(J249:J250)</f>
        <v>0</v>
      </c>
      <c r="K248" s="187">
        <f>SUM(K249:K250)</f>
        <v>0</v>
      </c>
      <c r="L248" s="187">
        <f>SUM(L249:L250)</f>
        <v>0</v>
      </c>
    </row>
    <row r="249" spans="1:12" ht="25.5" hidden="1" customHeight="1">
      <c r="A249" s="185">
        <v>3</v>
      </c>
      <c r="B249" s="204">
        <v>2</v>
      </c>
      <c r="C249" s="210">
        <v>1</v>
      </c>
      <c r="D249" s="210">
        <v>2</v>
      </c>
      <c r="E249" s="210">
        <v>1</v>
      </c>
      <c r="F249" s="203">
        <v>1</v>
      </c>
      <c r="G249" s="199" t="s">
        <v>176</v>
      </c>
      <c r="H249" s="167">
        <v>218</v>
      </c>
      <c r="I249" s="174">
        <v>0</v>
      </c>
      <c r="J249" s="174">
        <v>0</v>
      </c>
      <c r="K249" s="174">
        <v>0</v>
      </c>
      <c r="L249" s="174">
        <v>0</v>
      </c>
    </row>
    <row r="250" spans="1:12" ht="25.5" hidden="1" customHeight="1">
      <c r="A250" s="178">
        <v>3</v>
      </c>
      <c r="B250" s="177">
        <v>2</v>
      </c>
      <c r="C250" s="177">
        <v>1</v>
      </c>
      <c r="D250" s="177">
        <v>2</v>
      </c>
      <c r="E250" s="177">
        <v>1</v>
      </c>
      <c r="F250" s="176">
        <v>2</v>
      </c>
      <c r="G250" s="175" t="s">
        <v>177</v>
      </c>
      <c r="H250" s="167">
        <v>219</v>
      </c>
      <c r="I250" s="174">
        <v>0</v>
      </c>
      <c r="J250" s="174">
        <v>0</v>
      </c>
      <c r="K250" s="174">
        <v>0</v>
      </c>
      <c r="L250" s="174">
        <v>0</v>
      </c>
    </row>
    <row r="251" spans="1:12" ht="25.5" hidden="1" customHeight="1">
      <c r="A251" s="195">
        <v>3</v>
      </c>
      <c r="B251" s="194">
        <v>2</v>
      </c>
      <c r="C251" s="194">
        <v>1</v>
      </c>
      <c r="D251" s="194">
        <v>3</v>
      </c>
      <c r="E251" s="194"/>
      <c r="F251" s="193"/>
      <c r="G251" s="220" t="s">
        <v>178</v>
      </c>
      <c r="H251" s="167">
        <v>220</v>
      </c>
      <c r="I251" s="192">
        <f>I252</f>
        <v>0</v>
      </c>
      <c r="J251" s="191">
        <f>J252</f>
        <v>0</v>
      </c>
      <c r="K251" s="190">
        <f>K252</f>
        <v>0</v>
      </c>
      <c r="L251" s="190">
        <f>L252</f>
        <v>0</v>
      </c>
    </row>
    <row r="252" spans="1:12" ht="25.5" hidden="1" customHeight="1">
      <c r="A252" s="178">
        <v>3</v>
      </c>
      <c r="B252" s="177">
        <v>2</v>
      </c>
      <c r="C252" s="177">
        <v>1</v>
      </c>
      <c r="D252" s="177">
        <v>3</v>
      </c>
      <c r="E252" s="177">
        <v>1</v>
      </c>
      <c r="F252" s="176"/>
      <c r="G252" s="220" t="s">
        <v>178</v>
      </c>
      <c r="H252" s="167">
        <v>221</v>
      </c>
      <c r="I252" s="182">
        <f>I253+I254</f>
        <v>0</v>
      </c>
      <c r="J252" s="182">
        <f>J253+J254</f>
        <v>0</v>
      </c>
      <c r="K252" s="182">
        <f>K253+K254</f>
        <v>0</v>
      </c>
      <c r="L252" s="182">
        <f>L253+L254</f>
        <v>0</v>
      </c>
    </row>
    <row r="253" spans="1:12" ht="25.5" hidden="1" customHeight="1">
      <c r="A253" s="178">
        <v>3</v>
      </c>
      <c r="B253" s="177">
        <v>2</v>
      </c>
      <c r="C253" s="177">
        <v>1</v>
      </c>
      <c r="D253" s="177">
        <v>3</v>
      </c>
      <c r="E253" s="177">
        <v>1</v>
      </c>
      <c r="F253" s="176">
        <v>1</v>
      </c>
      <c r="G253" s="175" t="s">
        <v>179</v>
      </c>
      <c r="H253" s="167">
        <v>222</v>
      </c>
      <c r="I253" s="174">
        <v>0</v>
      </c>
      <c r="J253" s="174">
        <v>0</v>
      </c>
      <c r="K253" s="174">
        <v>0</v>
      </c>
      <c r="L253" s="174">
        <v>0</v>
      </c>
    </row>
    <row r="254" spans="1:12" ht="25.5" hidden="1" customHeight="1">
      <c r="A254" s="178">
        <v>3</v>
      </c>
      <c r="B254" s="177">
        <v>2</v>
      </c>
      <c r="C254" s="177">
        <v>1</v>
      </c>
      <c r="D254" s="177">
        <v>3</v>
      </c>
      <c r="E254" s="177">
        <v>1</v>
      </c>
      <c r="F254" s="176">
        <v>2</v>
      </c>
      <c r="G254" s="175" t="s">
        <v>180</v>
      </c>
      <c r="H254" s="167">
        <v>223</v>
      </c>
      <c r="I254" s="181">
        <v>0</v>
      </c>
      <c r="J254" s="221">
        <v>0</v>
      </c>
      <c r="K254" s="181">
        <v>0</v>
      </c>
      <c r="L254" s="181">
        <v>0</v>
      </c>
    </row>
    <row r="255" spans="1:12" hidden="1">
      <c r="A255" s="178">
        <v>3</v>
      </c>
      <c r="B255" s="177">
        <v>2</v>
      </c>
      <c r="C255" s="177">
        <v>1</v>
      </c>
      <c r="D255" s="177">
        <v>4</v>
      </c>
      <c r="E255" s="177"/>
      <c r="F255" s="176"/>
      <c r="G255" s="175" t="s">
        <v>181</v>
      </c>
      <c r="H255" s="167">
        <v>224</v>
      </c>
      <c r="I255" s="182">
        <f>I256</f>
        <v>0</v>
      </c>
      <c r="J255" s="187">
        <f>J256</f>
        <v>0</v>
      </c>
      <c r="K255" s="182">
        <f>K256</f>
        <v>0</v>
      </c>
      <c r="L255" s="187">
        <f>L256</f>
        <v>0</v>
      </c>
    </row>
    <row r="256" spans="1:12" hidden="1">
      <c r="A256" s="195">
        <v>3</v>
      </c>
      <c r="B256" s="194">
        <v>2</v>
      </c>
      <c r="C256" s="194">
        <v>1</v>
      </c>
      <c r="D256" s="194">
        <v>4</v>
      </c>
      <c r="E256" s="194">
        <v>1</v>
      </c>
      <c r="F256" s="193"/>
      <c r="G256" s="220" t="s">
        <v>181</v>
      </c>
      <c r="H256" s="167">
        <v>225</v>
      </c>
      <c r="I256" s="192">
        <f>SUM(I257:I258)</f>
        <v>0</v>
      </c>
      <c r="J256" s="191">
        <f>SUM(J257:J258)</f>
        <v>0</v>
      </c>
      <c r="K256" s="190">
        <f>SUM(K257:K258)</f>
        <v>0</v>
      </c>
      <c r="L256" s="190">
        <f>SUM(L257:L258)</f>
        <v>0</v>
      </c>
    </row>
    <row r="257" spans="1:12" ht="25.5" hidden="1" customHeight="1">
      <c r="A257" s="178">
        <v>3</v>
      </c>
      <c r="B257" s="177">
        <v>2</v>
      </c>
      <c r="C257" s="177">
        <v>1</v>
      </c>
      <c r="D257" s="177">
        <v>4</v>
      </c>
      <c r="E257" s="177">
        <v>1</v>
      </c>
      <c r="F257" s="176">
        <v>1</v>
      </c>
      <c r="G257" s="175" t="s">
        <v>182</v>
      </c>
      <c r="H257" s="167">
        <v>226</v>
      </c>
      <c r="I257" s="174">
        <v>0</v>
      </c>
      <c r="J257" s="174">
        <v>0</v>
      </c>
      <c r="K257" s="174">
        <v>0</v>
      </c>
      <c r="L257" s="174">
        <v>0</v>
      </c>
    </row>
    <row r="258" spans="1:12" ht="25.5" hidden="1" customHeight="1">
      <c r="A258" s="178">
        <v>3</v>
      </c>
      <c r="B258" s="177">
        <v>2</v>
      </c>
      <c r="C258" s="177">
        <v>1</v>
      </c>
      <c r="D258" s="177">
        <v>4</v>
      </c>
      <c r="E258" s="177">
        <v>1</v>
      </c>
      <c r="F258" s="176">
        <v>2</v>
      </c>
      <c r="G258" s="175" t="s">
        <v>183</v>
      </c>
      <c r="H258" s="167">
        <v>227</v>
      </c>
      <c r="I258" s="174">
        <v>0</v>
      </c>
      <c r="J258" s="174">
        <v>0</v>
      </c>
      <c r="K258" s="174">
        <v>0</v>
      </c>
      <c r="L258" s="174">
        <v>0</v>
      </c>
    </row>
    <row r="259" spans="1:12" hidden="1">
      <c r="A259" s="178">
        <v>3</v>
      </c>
      <c r="B259" s="177">
        <v>2</v>
      </c>
      <c r="C259" s="177">
        <v>1</v>
      </c>
      <c r="D259" s="177">
        <v>5</v>
      </c>
      <c r="E259" s="177"/>
      <c r="F259" s="176"/>
      <c r="G259" s="175" t="s">
        <v>184</v>
      </c>
      <c r="H259" s="167">
        <v>228</v>
      </c>
      <c r="I259" s="182">
        <f t="shared" ref="I259:L260" si="24">I260</f>
        <v>0</v>
      </c>
      <c r="J259" s="188">
        <f t="shared" si="24"/>
        <v>0</v>
      </c>
      <c r="K259" s="187">
        <f t="shared" si="24"/>
        <v>0</v>
      </c>
      <c r="L259" s="187">
        <f t="shared" si="24"/>
        <v>0</v>
      </c>
    </row>
    <row r="260" spans="1:12" hidden="1">
      <c r="A260" s="178">
        <v>3</v>
      </c>
      <c r="B260" s="177">
        <v>2</v>
      </c>
      <c r="C260" s="177">
        <v>1</v>
      </c>
      <c r="D260" s="177">
        <v>5</v>
      </c>
      <c r="E260" s="177">
        <v>1</v>
      </c>
      <c r="F260" s="176"/>
      <c r="G260" s="175" t="s">
        <v>184</v>
      </c>
      <c r="H260" s="167">
        <v>229</v>
      </c>
      <c r="I260" s="187">
        <f t="shared" si="24"/>
        <v>0</v>
      </c>
      <c r="J260" s="188">
        <f t="shared" si="24"/>
        <v>0</v>
      </c>
      <c r="K260" s="187">
        <f t="shared" si="24"/>
        <v>0</v>
      </c>
      <c r="L260" s="187">
        <f t="shared" si="24"/>
        <v>0</v>
      </c>
    </row>
    <row r="261" spans="1:12" hidden="1">
      <c r="A261" s="204">
        <v>3</v>
      </c>
      <c r="B261" s="210">
        <v>2</v>
      </c>
      <c r="C261" s="210">
        <v>1</v>
      </c>
      <c r="D261" s="210">
        <v>5</v>
      </c>
      <c r="E261" s="210">
        <v>1</v>
      </c>
      <c r="F261" s="203">
        <v>1</v>
      </c>
      <c r="G261" s="175" t="s">
        <v>184</v>
      </c>
      <c r="H261" s="167">
        <v>230</v>
      </c>
      <c r="I261" s="181">
        <v>0</v>
      </c>
      <c r="J261" s="181">
        <v>0</v>
      </c>
      <c r="K261" s="181">
        <v>0</v>
      </c>
      <c r="L261" s="181">
        <v>0</v>
      </c>
    </row>
    <row r="262" spans="1:12" hidden="1">
      <c r="A262" s="178">
        <v>3</v>
      </c>
      <c r="B262" s="177">
        <v>2</v>
      </c>
      <c r="C262" s="177">
        <v>1</v>
      </c>
      <c r="D262" s="177">
        <v>6</v>
      </c>
      <c r="E262" s="177"/>
      <c r="F262" s="176"/>
      <c r="G262" s="175" t="s">
        <v>185</v>
      </c>
      <c r="H262" s="167">
        <v>231</v>
      </c>
      <c r="I262" s="182">
        <f t="shared" ref="I262:L263" si="25">I263</f>
        <v>0</v>
      </c>
      <c r="J262" s="188">
        <f t="shared" si="25"/>
        <v>0</v>
      </c>
      <c r="K262" s="187">
        <f t="shared" si="25"/>
        <v>0</v>
      </c>
      <c r="L262" s="187">
        <f t="shared" si="25"/>
        <v>0</v>
      </c>
    </row>
    <row r="263" spans="1:12" hidden="1">
      <c r="A263" s="178">
        <v>3</v>
      </c>
      <c r="B263" s="178">
        <v>2</v>
      </c>
      <c r="C263" s="177">
        <v>1</v>
      </c>
      <c r="D263" s="177">
        <v>6</v>
      </c>
      <c r="E263" s="177">
        <v>1</v>
      </c>
      <c r="F263" s="176"/>
      <c r="G263" s="175" t="s">
        <v>185</v>
      </c>
      <c r="H263" s="167">
        <v>232</v>
      </c>
      <c r="I263" s="182">
        <f t="shared" si="25"/>
        <v>0</v>
      </c>
      <c r="J263" s="188">
        <f t="shared" si="25"/>
        <v>0</v>
      </c>
      <c r="K263" s="187">
        <f t="shared" si="25"/>
        <v>0</v>
      </c>
      <c r="L263" s="187">
        <f t="shared" si="25"/>
        <v>0</v>
      </c>
    </row>
    <row r="264" spans="1:12" hidden="1">
      <c r="A264" s="195">
        <v>3</v>
      </c>
      <c r="B264" s="195">
        <v>2</v>
      </c>
      <c r="C264" s="177">
        <v>1</v>
      </c>
      <c r="D264" s="177">
        <v>6</v>
      </c>
      <c r="E264" s="177">
        <v>1</v>
      </c>
      <c r="F264" s="176">
        <v>1</v>
      </c>
      <c r="G264" s="175" t="s">
        <v>185</v>
      </c>
      <c r="H264" s="167">
        <v>233</v>
      </c>
      <c r="I264" s="181">
        <v>0</v>
      </c>
      <c r="J264" s="181">
        <v>0</v>
      </c>
      <c r="K264" s="181">
        <v>0</v>
      </c>
      <c r="L264" s="181">
        <v>0</v>
      </c>
    </row>
    <row r="265" spans="1:12" hidden="1">
      <c r="A265" s="178">
        <v>3</v>
      </c>
      <c r="B265" s="178">
        <v>2</v>
      </c>
      <c r="C265" s="177">
        <v>1</v>
      </c>
      <c r="D265" s="177">
        <v>7</v>
      </c>
      <c r="E265" s="177"/>
      <c r="F265" s="176"/>
      <c r="G265" s="175" t="s">
        <v>186</v>
      </c>
      <c r="H265" s="167">
        <v>234</v>
      </c>
      <c r="I265" s="182">
        <f>I266</f>
        <v>0</v>
      </c>
      <c r="J265" s="188">
        <f>J266</f>
        <v>0</v>
      </c>
      <c r="K265" s="187">
        <f>K266</f>
        <v>0</v>
      </c>
      <c r="L265" s="187">
        <f>L266</f>
        <v>0</v>
      </c>
    </row>
    <row r="266" spans="1:12" hidden="1">
      <c r="A266" s="178">
        <v>3</v>
      </c>
      <c r="B266" s="177">
        <v>2</v>
      </c>
      <c r="C266" s="177">
        <v>1</v>
      </c>
      <c r="D266" s="177">
        <v>7</v>
      </c>
      <c r="E266" s="177">
        <v>1</v>
      </c>
      <c r="F266" s="176"/>
      <c r="G266" s="175" t="s">
        <v>186</v>
      </c>
      <c r="H266" s="167">
        <v>235</v>
      </c>
      <c r="I266" s="182">
        <f>I267+I268</f>
        <v>0</v>
      </c>
      <c r="J266" s="182">
        <f>J267+J268</f>
        <v>0</v>
      </c>
      <c r="K266" s="182">
        <f>K267+K268</f>
        <v>0</v>
      </c>
      <c r="L266" s="182">
        <f>L267+L268</f>
        <v>0</v>
      </c>
    </row>
    <row r="267" spans="1:12" ht="25.5" hidden="1" customHeight="1">
      <c r="A267" s="178">
        <v>3</v>
      </c>
      <c r="B267" s="177">
        <v>2</v>
      </c>
      <c r="C267" s="177">
        <v>1</v>
      </c>
      <c r="D267" s="177">
        <v>7</v>
      </c>
      <c r="E267" s="177">
        <v>1</v>
      </c>
      <c r="F267" s="176">
        <v>1</v>
      </c>
      <c r="G267" s="175" t="s">
        <v>187</v>
      </c>
      <c r="H267" s="167">
        <v>236</v>
      </c>
      <c r="I267" s="211">
        <v>0</v>
      </c>
      <c r="J267" s="174">
        <v>0</v>
      </c>
      <c r="K267" s="174">
        <v>0</v>
      </c>
      <c r="L267" s="174">
        <v>0</v>
      </c>
    </row>
    <row r="268" spans="1:12" ht="25.5" hidden="1" customHeight="1">
      <c r="A268" s="178">
        <v>3</v>
      </c>
      <c r="B268" s="177">
        <v>2</v>
      </c>
      <c r="C268" s="177">
        <v>1</v>
      </c>
      <c r="D268" s="177">
        <v>7</v>
      </c>
      <c r="E268" s="177">
        <v>1</v>
      </c>
      <c r="F268" s="176">
        <v>2</v>
      </c>
      <c r="G268" s="175" t="s">
        <v>188</v>
      </c>
      <c r="H268" s="167">
        <v>237</v>
      </c>
      <c r="I268" s="174">
        <v>0</v>
      </c>
      <c r="J268" s="174">
        <v>0</v>
      </c>
      <c r="K268" s="174">
        <v>0</v>
      </c>
      <c r="L268" s="174">
        <v>0</v>
      </c>
    </row>
    <row r="269" spans="1:12" ht="38.25" hidden="1" customHeight="1">
      <c r="A269" s="178">
        <v>3</v>
      </c>
      <c r="B269" s="177">
        <v>2</v>
      </c>
      <c r="C269" s="177">
        <v>2</v>
      </c>
      <c r="D269" s="219"/>
      <c r="E269" s="219"/>
      <c r="F269" s="218"/>
      <c r="G269" s="175" t="s">
        <v>189</v>
      </c>
      <c r="H269" s="167">
        <v>238</v>
      </c>
      <c r="I269" s="182">
        <f>SUM(I270+I279+I283+I287+I291+I294+I297)</f>
        <v>0</v>
      </c>
      <c r="J269" s="188">
        <f>SUM(J270+J279+J283+J287+J291+J294+J297)</f>
        <v>0</v>
      </c>
      <c r="K269" s="187">
        <f>SUM(K270+K279+K283+K287+K291+K294+K297)</f>
        <v>0</v>
      </c>
      <c r="L269" s="187">
        <f>SUM(L270+L279+L283+L287+L291+L294+L297)</f>
        <v>0</v>
      </c>
    </row>
    <row r="270" spans="1:12" hidden="1">
      <c r="A270" s="178">
        <v>3</v>
      </c>
      <c r="B270" s="177">
        <v>2</v>
      </c>
      <c r="C270" s="177">
        <v>2</v>
      </c>
      <c r="D270" s="177">
        <v>1</v>
      </c>
      <c r="E270" s="177"/>
      <c r="F270" s="176"/>
      <c r="G270" s="175" t="s">
        <v>190</v>
      </c>
      <c r="H270" s="167">
        <v>239</v>
      </c>
      <c r="I270" s="182">
        <f>I271</f>
        <v>0</v>
      </c>
      <c r="J270" s="182">
        <f>J271</f>
        <v>0</v>
      </c>
      <c r="K270" s="182">
        <f>K271</f>
        <v>0</v>
      </c>
      <c r="L270" s="182">
        <f>L271</f>
        <v>0</v>
      </c>
    </row>
    <row r="271" spans="1:12" hidden="1">
      <c r="A271" s="179">
        <v>3</v>
      </c>
      <c r="B271" s="178">
        <v>2</v>
      </c>
      <c r="C271" s="177">
        <v>2</v>
      </c>
      <c r="D271" s="177">
        <v>1</v>
      </c>
      <c r="E271" s="177">
        <v>1</v>
      </c>
      <c r="F271" s="176"/>
      <c r="G271" s="175" t="s">
        <v>168</v>
      </c>
      <c r="H271" s="167">
        <v>240</v>
      </c>
      <c r="I271" s="182">
        <f>SUM(I272)</f>
        <v>0</v>
      </c>
      <c r="J271" s="182">
        <f>SUM(J272)</f>
        <v>0</v>
      </c>
      <c r="K271" s="182">
        <f>SUM(K272)</f>
        <v>0</v>
      </c>
      <c r="L271" s="182">
        <f>SUM(L272)</f>
        <v>0</v>
      </c>
    </row>
    <row r="272" spans="1:12" hidden="1">
      <c r="A272" s="179">
        <v>3</v>
      </c>
      <c r="B272" s="178">
        <v>2</v>
      </c>
      <c r="C272" s="177">
        <v>2</v>
      </c>
      <c r="D272" s="177">
        <v>1</v>
      </c>
      <c r="E272" s="177">
        <v>1</v>
      </c>
      <c r="F272" s="176">
        <v>1</v>
      </c>
      <c r="G272" s="175" t="s">
        <v>168</v>
      </c>
      <c r="H272" s="167">
        <v>241</v>
      </c>
      <c r="I272" s="174">
        <v>0</v>
      </c>
      <c r="J272" s="174">
        <v>0</v>
      </c>
      <c r="K272" s="174">
        <v>0</v>
      </c>
      <c r="L272" s="174">
        <v>0</v>
      </c>
    </row>
    <row r="273" spans="1:12" hidden="1">
      <c r="A273" s="179">
        <v>3</v>
      </c>
      <c r="B273" s="178">
        <v>2</v>
      </c>
      <c r="C273" s="177">
        <v>2</v>
      </c>
      <c r="D273" s="177">
        <v>1</v>
      </c>
      <c r="E273" s="177">
        <v>2</v>
      </c>
      <c r="F273" s="176"/>
      <c r="G273" s="175" t="s">
        <v>191</v>
      </c>
      <c r="H273" s="167">
        <v>242</v>
      </c>
      <c r="I273" s="182">
        <f>SUM(I274:I275)</f>
        <v>0</v>
      </c>
      <c r="J273" s="182">
        <f>SUM(J274:J275)</f>
        <v>0</v>
      </c>
      <c r="K273" s="182">
        <f>SUM(K274:K275)</f>
        <v>0</v>
      </c>
      <c r="L273" s="182">
        <f>SUM(L274:L275)</f>
        <v>0</v>
      </c>
    </row>
    <row r="274" spans="1:12" hidden="1">
      <c r="A274" s="179">
        <v>3</v>
      </c>
      <c r="B274" s="178">
        <v>2</v>
      </c>
      <c r="C274" s="177">
        <v>2</v>
      </c>
      <c r="D274" s="177">
        <v>1</v>
      </c>
      <c r="E274" s="177">
        <v>2</v>
      </c>
      <c r="F274" s="176">
        <v>1</v>
      </c>
      <c r="G274" s="175" t="s">
        <v>170</v>
      </c>
      <c r="H274" s="167">
        <v>243</v>
      </c>
      <c r="I274" s="174">
        <v>0</v>
      </c>
      <c r="J274" s="211">
        <v>0</v>
      </c>
      <c r="K274" s="174">
        <v>0</v>
      </c>
      <c r="L274" s="174">
        <v>0</v>
      </c>
    </row>
    <row r="275" spans="1:12" hidden="1">
      <c r="A275" s="179">
        <v>3</v>
      </c>
      <c r="B275" s="178">
        <v>2</v>
      </c>
      <c r="C275" s="177">
        <v>2</v>
      </c>
      <c r="D275" s="177">
        <v>1</v>
      </c>
      <c r="E275" s="177">
        <v>2</v>
      </c>
      <c r="F275" s="176">
        <v>2</v>
      </c>
      <c r="G275" s="175" t="s">
        <v>171</v>
      </c>
      <c r="H275" s="167">
        <v>244</v>
      </c>
      <c r="I275" s="174">
        <v>0</v>
      </c>
      <c r="J275" s="211">
        <v>0</v>
      </c>
      <c r="K275" s="174">
        <v>0</v>
      </c>
      <c r="L275" s="174">
        <v>0</v>
      </c>
    </row>
    <row r="276" spans="1:12" hidden="1">
      <c r="A276" s="179">
        <v>3</v>
      </c>
      <c r="B276" s="178">
        <v>2</v>
      </c>
      <c r="C276" s="177">
        <v>2</v>
      </c>
      <c r="D276" s="177">
        <v>1</v>
      </c>
      <c r="E276" s="177">
        <v>3</v>
      </c>
      <c r="F276" s="176"/>
      <c r="G276" s="175" t="s">
        <v>172</v>
      </c>
      <c r="H276" s="167">
        <v>245</v>
      </c>
      <c r="I276" s="182">
        <f>SUM(I277:I278)</f>
        <v>0</v>
      </c>
      <c r="J276" s="182">
        <f>SUM(J277:J278)</f>
        <v>0</v>
      </c>
      <c r="K276" s="182">
        <f>SUM(K277:K278)</f>
        <v>0</v>
      </c>
      <c r="L276" s="182">
        <f>SUM(L277:L278)</f>
        <v>0</v>
      </c>
    </row>
    <row r="277" spans="1:12" hidden="1">
      <c r="A277" s="179">
        <v>3</v>
      </c>
      <c r="B277" s="178">
        <v>2</v>
      </c>
      <c r="C277" s="177">
        <v>2</v>
      </c>
      <c r="D277" s="177">
        <v>1</v>
      </c>
      <c r="E277" s="177">
        <v>3</v>
      </c>
      <c r="F277" s="176">
        <v>1</v>
      </c>
      <c r="G277" s="175" t="s">
        <v>173</v>
      </c>
      <c r="H277" s="167">
        <v>246</v>
      </c>
      <c r="I277" s="174">
        <v>0</v>
      </c>
      <c r="J277" s="211">
        <v>0</v>
      </c>
      <c r="K277" s="174">
        <v>0</v>
      </c>
      <c r="L277" s="174">
        <v>0</v>
      </c>
    </row>
    <row r="278" spans="1:12" hidden="1">
      <c r="A278" s="179">
        <v>3</v>
      </c>
      <c r="B278" s="178">
        <v>2</v>
      </c>
      <c r="C278" s="177">
        <v>2</v>
      </c>
      <c r="D278" s="177">
        <v>1</v>
      </c>
      <c r="E278" s="177">
        <v>3</v>
      </c>
      <c r="F278" s="176">
        <v>2</v>
      </c>
      <c r="G278" s="175" t="s">
        <v>192</v>
      </c>
      <c r="H278" s="167">
        <v>247</v>
      </c>
      <c r="I278" s="174">
        <v>0</v>
      </c>
      <c r="J278" s="211">
        <v>0</v>
      </c>
      <c r="K278" s="174">
        <v>0</v>
      </c>
      <c r="L278" s="174">
        <v>0</v>
      </c>
    </row>
    <row r="279" spans="1:12" ht="25.5" hidden="1" customHeight="1">
      <c r="A279" s="179">
        <v>3</v>
      </c>
      <c r="B279" s="178">
        <v>2</v>
      </c>
      <c r="C279" s="177">
        <v>2</v>
      </c>
      <c r="D279" s="177">
        <v>2</v>
      </c>
      <c r="E279" s="177"/>
      <c r="F279" s="176"/>
      <c r="G279" s="175" t="s">
        <v>193</v>
      </c>
      <c r="H279" s="167">
        <v>248</v>
      </c>
      <c r="I279" s="182">
        <f>I280</f>
        <v>0</v>
      </c>
      <c r="J279" s="187">
        <f>J280</f>
        <v>0</v>
      </c>
      <c r="K279" s="182">
        <f>K280</f>
        <v>0</v>
      </c>
      <c r="L279" s="187">
        <f>L280</f>
        <v>0</v>
      </c>
    </row>
    <row r="280" spans="1:12" ht="25.5" hidden="1" customHeight="1">
      <c r="A280" s="178">
        <v>3</v>
      </c>
      <c r="B280" s="177">
        <v>2</v>
      </c>
      <c r="C280" s="194">
        <v>2</v>
      </c>
      <c r="D280" s="194">
        <v>2</v>
      </c>
      <c r="E280" s="194">
        <v>1</v>
      </c>
      <c r="F280" s="193"/>
      <c r="G280" s="175" t="s">
        <v>193</v>
      </c>
      <c r="H280" s="167">
        <v>249</v>
      </c>
      <c r="I280" s="192">
        <f>SUM(I281:I282)</f>
        <v>0</v>
      </c>
      <c r="J280" s="191">
        <f>SUM(J281:J282)</f>
        <v>0</v>
      </c>
      <c r="K280" s="190">
        <f>SUM(K281:K282)</f>
        <v>0</v>
      </c>
      <c r="L280" s="190">
        <f>SUM(L281:L282)</f>
        <v>0</v>
      </c>
    </row>
    <row r="281" spans="1:12" ht="25.5" hidden="1" customHeight="1">
      <c r="A281" s="178">
        <v>3</v>
      </c>
      <c r="B281" s="177">
        <v>2</v>
      </c>
      <c r="C281" s="177">
        <v>2</v>
      </c>
      <c r="D281" s="177">
        <v>2</v>
      </c>
      <c r="E281" s="177">
        <v>1</v>
      </c>
      <c r="F281" s="176">
        <v>1</v>
      </c>
      <c r="G281" s="175" t="s">
        <v>194</v>
      </c>
      <c r="H281" s="167">
        <v>250</v>
      </c>
      <c r="I281" s="174">
        <v>0</v>
      </c>
      <c r="J281" s="174">
        <v>0</v>
      </c>
      <c r="K281" s="174">
        <v>0</v>
      </c>
      <c r="L281" s="174">
        <v>0</v>
      </c>
    </row>
    <row r="282" spans="1:12" ht="25.5" hidden="1" customHeight="1">
      <c r="A282" s="178">
        <v>3</v>
      </c>
      <c r="B282" s="177">
        <v>2</v>
      </c>
      <c r="C282" s="177">
        <v>2</v>
      </c>
      <c r="D282" s="177">
        <v>2</v>
      </c>
      <c r="E282" s="177">
        <v>1</v>
      </c>
      <c r="F282" s="176">
        <v>2</v>
      </c>
      <c r="G282" s="179" t="s">
        <v>195</v>
      </c>
      <c r="H282" s="167">
        <v>251</v>
      </c>
      <c r="I282" s="174">
        <v>0</v>
      </c>
      <c r="J282" s="174">
        <v>0</v>
      </c>
      <c r="K282" s="174">
        <v>0</v>
      </c>
      <c r="L282" s="174">
        <v>0</v>
      </c>
    </row>
    <row r="283" spans="1:12" ht="25.5" hidden="1" customHeight="1">
      <c r="A283" s="178">
        <v>3</v>
      </c>
      <c r="B283" s="177">
        <v>2</v>
      </c>
      <c r="C283" s="177">
        <v>2</v>
      </c>
      <c r="D283" s="177">
        <v>3</v>
      </c>
      <c r="E283" s="177"/>
      <c r="F283" s="176"/>
      <c r="G283" s="175" t="s">
        <v>196</v>
      </c>
      <c r="H283" s="167">
        <v>252</v>
      </c>
      <c r="I283" s="182">
        <f>I284</f>
        <v>0</v>
      </c>
      <c r="J283" s="188">
        <f>J284</f>
        <v>0</v>
      </c>
      <c r="K283" s="187">
        <f>K284</f>
        <v>0</v>
      </c>
      <c r="L283" s="187">
        <f>L284</f>
        <v>0</v>
      </c>
    </row>
    <row r="284" spans="1:12" ht="25.5" hidden="1" customHeight="1">
      <c r="A284" s="195">
        <v>3</v>
      </c>
      <c r="B284" s="177">
        <v>2</v>
      </c>
      <c r="C284" s="177">
        <v>2</v>
      </c>
      <c r="D284" s="177">
        <v>3</v>
      </c>
      <c r="E284" s="177">
        <v>1</v>
      </c>
      <c r="F284" s="176"/>
      <c r="G284" s="175" t="s">
        <v>196</v>
      </c>
      <c r="H284" s="167">
        <v>253</v>
      </c>
      <c r="I284" s="182">
        <f>I285+I286</f>
        <v>0</v>
      </c>
      <c r="J284" s="182">
        <f>J285+J286</f>
        <v>0</v>
      </c>
      <c r="K284" s="182">
        <f>K285+K286</f>
        <v>0</v>
      </c>
      <c r="L284" s="182">
        <f>L285+L286</f>
        <v>0</v>
      </c>
    </row>
    <row r="285" spans="1:12" ht="25.5" hidden="1" customHeight="1">
      <c r="A285" s="195">
        <v>3</v>
      </c>
      <c r="B285" s="177">
        <v>2</v>
      </c>
      <c r="C285" s="177">
        <v>2</v>
      </c>
      <c r="D285" s="177">
        <v>3</v>
      </c>
      <c r="E285" s="177">
        <v>1</v>
      </c>
      <c r="F285" s="176">
        <v>1</v>
      </c>
      <c r="G285" s="175" t="s">
        <v>197</v>
      </c>
      <c r="H285" s="167">
        <v>254</v>
      </c>
      <c r="I285" s="174">
        <v>0</v>
      </c>
      <c r="J285" s="174">
        <v>0</v>
      </c>
      <c r="K285" s="174">
        <v>0</v>
      </c>
      <c r="L285" s="174">
        <v>0</v>
      </c>
    </row>
    <row r="286" spans="1:12" ht="25.5" hidden="1" customHeight="1">
      <c r="A286" s="195">
        <v>3</v>
      </c>
      <c r="B286" s="177">
        <v>2</v>
      </c>
      <c r="C286" s="177">
        <v>2</v>
      </c>
      <c r="D286" s="177">
        <v>3</v>
      </c>
      <c r="E286" s="177">
        <v>1</v>
      </c>
      <c r="F286" s="176">
        <v>2</v>
      </c>
      <c r="G286" s="175" t="s">
        <v>198</v>
      </c>
      <c r="H286" s="167">
        <v>255</v>
      </c>
      <c r="I286" s="174">
        <v>0</v>
      </c>
      <c r="J286" s="174">
        <v>0</v>
      </c>
      <c r="K286" s="174">
        <v>0</v>
      </c>
      <c r="L286" s="174">
        <v>0</v>
      </c>
    </row>
    <row r="287" spans="1:12" hidden="1">
      <c r="A287" s="178">
        <v>3</v>
      </c>
      <c r="B287" s="177">
        <v>2</v>
      </c>
      <c r="C287" s="177">
        <v>2</v>
      </c>
      <c r="D287" s="177">
        <v>4</v>
      </c>
      <c r="E287" s="177"/>
      <c r="F287" s="176"/>
      <c r="G287" s="175" t="s">
        <v>199</v>
      </c>
      <c r="H287" s="167">
        <v>256</v>
      </c>
      <c r="I287" s="182">
        <f>I288</f>
        <v>0</v>
      </c>
      <c r="J287" s="188">
        <f>J288</f>
        <v>0</v>
      </c>
      <c r="K287" s="187">
        <f>K288</f>
        <v>0</v>
      </c>
      <c r="L287" s="187">
        <f>L288</f>
        <v>0</v>
      </c>
    </row>
    <row r="288" spans="1:12" hidden="1">
      <c r="A288" s="178">
        <v>3</v>
      </c>
      <c r="B288" s="177">
        <v>2</v>
      </c>
      <c r="C288" s="177">
        <v>2</v>
      </c>
      <c r="D288" s="177">
        <v>4</v>
      </c>
      <c r="E288" s="177">
        <v>1</v>
      </c>
      <c r="F288" s="176"/>
      <c r="G288" s="175" t="s">
        <v>199</v>
      </c>
      <c r="H288" s="167">
        <v>257</v>
      </c>
      <c r="I288" s="182">
        <f>SUM(I289:I290)</f>
        <v>0</v>
      </c>
      <c r="J288" s="188">
        <f>SUM(J289:J290)</f>
        <v>0</v>
      </c>
      <c r="K288" s="187">
        <f>SUM(K289:K290)</f>
        <v>0</v>
      </c>
      <c r="L288" s="187">
        <f>SUM(L289:L290)</f>
        <v>0</v>
      </c>
    </row>
    <row r="289" spans="1:12" ht="25.5" hidden="1" customHeight="1">
      <c r="A289" s="178">
        <v>3</v>
      </c>
      <c r="B289" s="177">
        <v>2</v>
      </c>
      <c r="C289" s="177">
        <v>2</v>
      </c>
      <c r="D289" s="177">
        <v>4</v>
      </c>
      <c r="E289" s="177">
        <v>1</v>
      </c>
      <c r="F289" s="176">
        <v>1</v>
      </c>
      <c r="G289" s="175" t="s">
        <v>200</v>
      </c>
      <c r="H289" s="167">
        <v>258</v>
      </c>
      <c r="I289" s="174">
        <v>0</v>
      </c>
      <c r="J289" s="174">
        <v>0</v>
      </c>
      <c r="K289" s="174">
        <v>0</v>
      </c>
      <c r="L289" s="174">
        <v>0</v>
      </c>
    </row>
    <row r="290" spans="1:12" ht="25.5" hidden="1" customHeight="1">
      <c r="A290" s="195">
        <v>3</v>
      </c>
      <c r="B290" s="194">
        <v>2</v>
      </c>
      <c r="C290" s="194">
        <v>2</v>
      </c>
      <c r="D290" s="194">
        <v>4</v>
      </c>
      <c r="E290" s="194">
        <v>1</v>
      </c>
      <c r="F290" s="193">
        <v>2</v>
      </c>
      <c r="G290" s="179" t="s">
        <v>201</v>
      </c>
      <c r="H290" s="167">
        <v>259</v>
      </c>
      <c r="I290" s="174">
        <v>0</v>
      </c>
      <c r="J290" s="174">
        <v>0</v>
      </c>
      <c r="K290" s="174">
        <v>0</v>
      </c>
      <c r="L290" s="174">
        <v>0</v>
      </c>
    </row>
    <row r="291" spans="1:12" hidden="1">
      <c r="A291" s="178">
        <v>3</v>
      </c>
      <c r="B291" s="177">
        <v>2</v>
      </c>
      <c r="C291" s="177">
        <v>2</v>
      </c>
      <c r="D291" s="177">
        <v>5</v>
      </c>
      <c r="E291" s="177"/>
      <c r="F291" s="176"/>
      <c r="G291" s="175" t="s">
        <v>202</v>
      </c>
      <c r="H291" s="167">
        <v>260</v>
      </c>
      <c r="I291" s="182">
        <f t="shared" ref="I291:L292" si="26">I292</f>
        <v>0</v>
      </c>
      <c r="J291" s="188">
        <f t="shared" si="26"/>
        <v>0</v>
      </c>
      <c r="K291" s="187">
        <f t="shared" si="26"/>
        <v>0</v>
      </c>
      <c r="L291" s="187">
        <f t="shared" si="26"/>
        <v>0</v>
      </c>
    </row>
    <row r="292" spans="1:12" hidden="1">
      <c r="A292" s="178">
        <v>3</v>
      </c>
      <c r="B292" s="177">
        <v>2</v>
      </c>
      <c r="C292" s="177">
        <v>2</v>
      </c>
      <c r="D292" s="177">
        <v>5</v>
      </c>
      <c r="E292" s="177">
        <v>1</v>
      </c>
      <c r="F292" s="176"/>
      <c r="G292" s="175" t="s">
        <v>202</v>
      </c>
      <c r="H292" s="167">
        <v>261</v>
      </c>
      <c r="I292" s="182">
        <f t="shared" si="26"/>
        <v>0</v>
      </c>
      <c r="J292" s="188">
        <f t="shared" si="26"/>
        <v>0</v>
      </c>
      <c r="K292" s="187">
        <f t="shared" si="26"/>
        <v>0</v>
      </c>
      <c r="L292" s="187">
        <f t="shared" si="26"/>
        <v>0</v>
      </c>
    </row>
    <row r="293" spans="1:12" hidden="1">
      <c r="A293" s="178">
        <v>3</v>
      </c>
      <c r="B293" s="177">
        <v>2</v>
      </c>
      <c r="C293" s="177">
        <v>2</v>
      </c>
      <c r="D293" s="177">
        <v>5</v>
      </c>
      <c r="E293" s="177">
        <v>1</v>
      </c>
      <c r="F293" s="176">
        <v>1</v>
      </c>
      <c r="G293" s="175" t="s">
        <v>202</v>
      </c>
      <c r="H293" s="167">
        <v>262</v>
      </c>
      <c r="I293" s="174">
        <v>0</v>
      </c>
      <c r="J293" s="174">
        <v>0</v>
      </c>
      <c r="K293" s="174">
        <v>0</v>
      </c>
      <c r="L293" s="174">
        <v>0</v>
      </c>
    </row>
    <row r="294" spans="1:12" hidden="1">
      <c r="A294" s="178">
        <v>3</v>
      </c>
      <c r="B294" s="177">
        <v>2</v>
      </c>
      <c r="C294" s="177">
        <v>2</v>
      </c>
      <c r="D294" s="177">
        <v>6</v>
      </c>
      <c r="E294" s="177"/>
      <c r="F294" s="176"/>
      <c r="G294" s="175" t="s">
        <v>185</v>
      </c>
      <c r="H294" s="167">
        <v>263</v>
      </c>
      <c r="I294" s="182">
        <f t="shared" ref="I294:L295" si="27">I295</f>
        <v>0</v>
      </c>
      <c r="J294" s="208">
        <f t="shared" si="27"/>
        <v>0</v>
      </c>
      <c r="K294" s="187">
        <f t="shared" si="27"/>
        <v>0</v>
      </c>
      <c r="L294" s="187">
        <f t="shared" si="27"/>
        <v>0</v>
      </c>
    </row>
    <row r="295" spans="1:12" hidden="1">
      <c r="A295" s="178">
        <v>3</v>
      </c>
      <c r="B295" s="177">
        <v>2</v>
      </c>
      <c r="C295" s="177">
        <v>2</v>
      </c>
      <c r="D295" s="177">
        <v>6</v>
      </c>
      <c r="E295" s="177">
        <v>1</v>
      </c>
      <c r="F295" s="176"/>
      <c r="G295" s="175" t="s">
        <v>185</v>
      </c>
      <c r="H295" s="167">
        <v>264</v>
      </c>
      <c r="I295" s="182">
        <f t="shared" si="27"/>
        <v>0</v>
      </c>
      <c r="J295" s="208">
        <f t="shared" si="27"/>
        <v>0</v>
      </c>
      <c r="K295" s="187">
        <f t="shared" si="27"/>
        <v>0</v>
      </c>
      <c r="L295" s="187">
        <f t="shared" si="27"/>
        <v>0</v>
      </c>
    </row>
    <row r="296" spans="1:12" hidden="1">
      <c r="A296" s="178">
        <v>3</v>
      </c>
      <c r="B296" s="210">
        <v>2</v>
      </c>
      <c r="C296" s="210">
        <v>2</v>
      </c>
      <c r="D296" s="177">
        <v>6</v>
      </c>
      <c r="E296" s="210">
        <v>1</v>
      </c>
      <c r="F296" s="203">
        <v>1</v>
      </c>
      <c r="G296" s="199" t="s">
        <v>185</v>
      </c>
      <c r="H296" s="167">
        <v>265</v>
      </c>
      <c r="I296" s="174">
        <v>0</v>
      </c>
      <c r="J296" s="174">
        <v>0</v>
      </c>
      <c r="K296" s="174">
        <v>0</v>
      </c>
      <c r="L296" s="174">
        <v>0</v>
      </c>
    </row>
    <row r="297" spans="1:12" hidden="1">
      <c r="A297" s="179">
        <v>3</v>
      </c>
      <c r="B297" s="178">
        <v>2</v>
      </c>
      <c r="C297" s="177">
        <v>2</v>
      </c>
      <c r="D297" s="177">
        <v>7</v>
      </c>
      <c r="E297" s="177"/>
      <c r="F297" s="176"/>
      <c r="G297" s="175" t="s">
        <v>186</v>
      </c>
      <c r="H297" s="167">
        <v>266</v>
      </c>
      <c r="I297" s="182">
        <f>I298</f>
        <v>0</v>
      </c>
      <c r="J297" s="208">
        <f>J298</f>
        <v>0</v>
      </c>
      <c r="K297" s="187">
        <f>K298</f>
        <v>0</v>
      </c>
      <c r="L297" s="187">
        <f>L298</f>
        <v>0</v>
      </c>
    </row>
    <row r="298" spans="1:12" hidden="1">
      <c r="A298" s="179">
        <v>3</v>
      </c>
      <c r="B298" s="178">
        <v>2</v>
      </c>
      <c r="C298" s="177">
        <v>2</v>
      </c>
      <c r="D298" s="177">
        <v>7</v>
      </c>
      <c r="E298" s="177">
        <v>1</v>
      </c>
      <c r="F298" s="176"/>
      <c r="G298" s="175" t="s">
        <v>186</v>
      </c>
      <c r="H298" s="167">
        <v>267</v>
      </c>
      <c r="I298" s="182">
        <f>I299+I300</f>
        <v>0</v>
      </c>
      <c r="J298" s="182">
        <f>J299+J300</f>
        <v>0</v>
      </c>
      <c r="K298" s="182">
        <f>K299+K300</f>
        <v>0</v>
      </c>
      <c r="L298" s="182">
        <f>L299+L300</f>
        <v>0</v>
      </c>
    </row>
    <row r="299" spans="1:12" ht="25.5" hidden="1" customHeight="1">
      <c r="A299" s="179">
        <v>3</v>
      </c>
      <c r="B299" s="178">
        <v>2</v>
      </c>
      <c r="C299" s="178">
        <v>2</v>
      </c>
      <c r="D299" s="177">
        <v>7</v>
      </c>
      <c r="E299" s="177">
        <v>1</v>
      </c>
      <c r="F299" s="176">
        <v>1</v>
      </c>
      <c r="G299" s="175" t="s">
        <v>187</v>
      </c>
      <c r="H299" s="167">
        <v>268</v>
      </c>
      <c r="I299" s="174">
        <v>0</v>
      </c>
      <c r="J299" s="174">
        <v>0</v>
      </c>
      <c r="K299" s="174">
        <v>0</v>
      </c>
      <c r="L299" s="174">
        <v>0</v>
      </c>
    </row>
    <row r="300" spans="1:12" ht="25.5" hidden="1" customHeight="1">
      <c r="A300" s="179">
        <v>3</v>
      </c>
      <c r="B300" s="178">
        <v>2</v>
      </c>
      <c r="C300" s="178">
        <v>2</v>
      </c>
      <c r="D300" s="177">
        <v>7</v>
      </c>
      <c r="E300" s="177">
        <v>1</v>
      </c>
      <c r="F300" s="176">
        <v>2</v>
      </c>
      <c r="G300" s="175" t="s">
        <v>188</v>
      </c>
      <c r="H300" s="167">
        <v>269</v>
      </c>
      <c r="I300" s="174">
        <v>0</v>
      </c>
      <c r="J300" s="174">
        <v>0</v>
      </c>
      <c r="K300" s="174">
        <v>0</v>
      </c>
      <c r="L300" s="174">
        <v>0</v>
      </c>
    </row>
    <row r="301" spans="1:12" ht="25.5" hidden="1" customHeight="1">
      <c r="A301" s="217">
        <v>3</v>
      </c>
      <c r="B301" s="217">
        <v>3</v>
      </c>
      <c r="C301" s="216"/>
      <c r="D301" s="215"/>
      <c r="E301" s="215"/>
      <c r="F301" s="214"/>
      <c r="G301" s="213" t="s">
        <v>203</v>
      </c>
      <c r="H301" s="167">
        <v>270</v>
      </c>
      <c r="I301" s="182">
        <f>SUM(I302+I334)</f>
        <v>0</v>
      </c>
      <c r="J301" s="208">
        <f>SUM(J302+J334)</f>
        <v>0</v>
      </c>
      <c r="K301" s="187">
        <f>SUM(K302+K334)</f>
        <v>0</v>
      </c>
      <c r="L301" s="187">
        <f>SUM(L302+L334)</f>
        <v>0</v>
      </c>
    </row>
    <row r="302" spans="1:12" ht="38.25" hidden="1" customHeight="1">
      <c r="A302" s="179">
        <v>3</v>
      </c>
      <c r="B302" s="179">
        <v>3</v>
      </c>
      <c r="C302" s="178">
        <v>1</v>
      </c>
      <c r="D302" s="177"/>
      <c r="E302" s="177"/>
      <c r="F302" s="176"/>
      <c r="G302" s="175" t="s">
        <v>204</v>
      </c>
      <c r="H302" s="167">
        <v>271</v>
      </c>
      <c r="I302" s="182">
        <f>SUM(I303+I312+I316+I320+I324+I327+I330)</f>
        <v>0</v>
      </c>
      <c r="J302" s="208">
        <f>SUM(J303+J312+J316+J320+J324+J327+J330)</f>
        <v>0</v>
      </c>
      <c r="K302" s="187">
        <f>SUM(K303+K312+K316+K320+K324+K327+K330)</f>
        <v>0</v>
      </c>
      <c r="L302" s="187">
        <f>SUM(L303+L312+L316+L320+L324+L327+L330)</f>
        <v>0</v>
      </c>
    </row>
    <row r="303" spans="1:12" hidden="1">
      <c r="A303" s="179">
        <v>3</v>
      </c>
      <c r="B303" s="179">
        <v>3</v>
      </c>
      <c r="C303" s="178">
        <v>1</v>
      </c>
      <c r="D303" s="177">
        <v>1</v>
      </c>
      <c r="E303" s="177"/>
      <c r="F303" s="176"/>
      <c r="G303" s="175" t="s">
        <v>190</v>
      </c>
      <c r="H303" s="167">
        <v>272</v>
      </c>
      <c r="I303" s="182">
        <f>SUM(I304+I306+I309)</f>
        <v>0</v>
      </c>
      <c r="J303" s="182">
        <f>SUM(J304+J306+J309)</f>
        <v>0</v>
      </c>
      <c r="K303" s="182">
        <f>SUM(K304+K306+K309)</f>
        <v>0</v>
      </c>
      <c r="L303" s="182">
        <f>SUM(L304+L306+L309)</f>
        <v>0</v>
      </c>
    </row>
    <row r="304" spans="1:12" hidden="1">
      <c r="A304" s="179">
        <v>3</v>
      </c>
      <c r="B304" s="179">
        <v>3</v>
      </c>
      <c r="C304" s="178">
        <v>1</v>
      </c>
      <c r="D304" s="177">
        <v>1</v>
      </c>
      <c r="E304" s="177">
        <v>1</v>
      </c>
      <c r="F304" s="176"/>
      <c r="G304" s="175" t="s">
        <v>168</v>
      </c>
      <c r="H304" s="167">
        <v>273</v>
      </c>
      <c r="I304" s="182">
        <f>SUM(I305:I305)</f>
        <v>0</v>
      </c>
      <c r="J304" s="208">
        <f>SUM(J305:J305)</f>
        <v>0</v>
      </c>
      <c r="K304" s="187">
        <f>SUM(K305:K305)</f>
        <v>0</v>
      </c>
      <c r="L304" s="187">
        <f>SUM(L305:L305)</f>
        <v>0</v>
      </c>
    </row>
    <row r="305" spans="1:12" hidden="1">
      <c r="A305" s="179">
        <v>3</v>
      </c>
      <c r="B305" s="179">
        <v>3</v>
      </c>
      <c r="C305" s="178">
        <v>1</v>
      </c>
      <c r="D305" s="177">
        <v>1</v>
      </c>
      <c r="E305" s="177">
        <v>1</v>
      </c>
      <c r="F305" s="176">
        <v>1</v>
      </c>
      <c r="G305" s="175" t="s">
        <v>168</v>
      </c>
      <c r="H305" s="167">
        <v>274</v>
      </c>
      <c r="I305" s="174">
        <v>0</v>
      </c>
      <c r="J305" s="174">
        <v>0</v>
      </c>
      <c r="K305" s="174">
        <v>0</v>
      </c>
      <c r="L305" s="174">
        <v>0</v>
      </c>
    </row>
    <row r="306" spans="1:12" hidden="1">
      <c r="A306" s="179">
        <v>3</v>
      </c>
      <c r="B306" s="179">
        <v>3</v>
      </c>
      <c r="C306" s="178">
        <v>1</v>
      </c>
      <c r="D306" s="177">
        <v>1</v>
      </c>
      <c r="E306" s="177">
        <v>2</v>
      </c>
      <c r="F306" s="176"/>
      <c r="G306" s="175" t="s">
        <v>191</v>
      </c>
      <c r="H306" s="167">
        <v>275</v>
      </c>
      <c r="I306" s="182">
        <f>SUM(I307:I308)</f>
        <v>0</v>
      </c>
      <c r="J306" s="182">
        <f>SUM(J307:J308)</f>
        <v>0</v>
      </c>
      <c r="K306" s="182">
        <f>SUM(K307:K308)</f>
        <v>0</v>
      </c>
      <c r="L306" s="182">
        <f>SUM(L307:L308)</f>
        <v>0</v>
      </c>
    </row>
    <row r="307" spans="1:12" hidden="1">
      <c r="A307" s="179">
        <v>3</v>
      </c>
      <c r="B307" s="179">
        <v>3</v>
      </c>
      <c r="C307" s="178">
        <v>1</v>
      </c>
      <c r="D307" s="177">
        <v>1</v>
      </c>
      <c r="E307" s="177">
        <v>2</v>
      </c>
      <c r="F307" s="176">
        <v>1</v>
      </c>
      <c r="G307" s="175" t="s">
        <v>170</v>
      </c>
      <c r="H307" s="167">
        <v>276</v>
      </c>
      <c r="I307" s="174">
        <v>0</v>
      </c>
      <c r="J307" s="174">
        <v>0</v>
      </c>
      <c r="K307" s="174">
        <v>0</v>
      </c>
      <c r="L307" s="174">
        <v>0</v>
      </c>
    </row>
    <row r="308" spans="1:12" hidden="1">
      <c r="A308" s="179">
        <v>3</v>
      </c>
      <c r="B308" s="179">
        <v>3</v>
      </c>
      <c r="C308" s="178">
        <v>1</v>
      </c>
      <c r="D308" s="177">
        <v>1</v>
      </c>
      <c r="E308" s="177">
        <v>2</v>
      </c>
      <c r="F308" s="176">
        <v>2</v>
      </c>
      <c r="G308" s="175" t="s">
        <v>171</v>
      </c>
      <c r="H308" s="167">
        <v>277</v>
      </c>
      <c r="I308" s="174">
        <v>0</v>
      </c>
      <c r="J308" s="174">
        <v>0</v>
      </c>
      <c r="K308" s="174">
        <v>0</v>
      </c>
      <c r="L308" s="174">
        <v>0</v>
      </c>
    </row>
    <row r="309" spans="1:12" hidden="1">
      <c r="A309" s="179">
        <v>3</v>
      </c>
      <c r="B309" s="179">
        <v>3</v>
      </c>
      <c r="C309" s="178">
        <v>1</v>
      </c>
      <c r="D309" s="177">
        <v>1</v>
      </c>
      <c r="E309" s="177">
        <v>3</v>
      </c>
      <c r="F309" s="176"/>
      <c r="G309" s="175" t="s">
        <v>172</v>
      </c>
      <c r="H309" s="167">
        <v>278</v>
      </c>
      <c r="I309" s="182">
        <f>SUM(I310:I311)</f>
        <v>0</v>
      </c>
      <c r="J309" s="182">
        <f>SUM(J310:J311)</f>
        <v>0</v>
      </c>
      <c r="K309" s="182">
        <f>SUM(K310:K311)</f>
        <v>0</v>
      </c>
      <c r="L309" s="182">
        <f>SUM(L310:L311)</f>
        <v>0</v>
      </c>
    </row>
    <row r="310" spans="1:12" hidden="1">
      <c r="A310" s="179">
        <v>3</v>
      </c>
      <c r="B310" s="179">
        <v>3</v>
      </c>
      <c r="C310" s="178">
        <v>1</v>
      </c>
      <c r="D310" s="177">
        <v>1</v>
      </c>
      <c r="E310" s="177">
        <v>3</v>
      </c>
      <c r="F310" s="176">
        <v>1</v>
      </c>
      <c r="G310" s="175" t="s">
        <v>173</v>
      </c>
      <c r="H310" s="167">
        <v>279</v>
      </c>
      <c r="I310" s="174">
        <v>0</v>
      </c>
      <c r="J310" s="174">
        <v>0</v>
      </c>
      <c r="K310" s="174">
        <v>0</v>
      </c>
      <c r="L310" s="174">
        <v>0</v>
      </c>
    </row>
    <row r="311" spans="1:12" hidden="1">
      <c r="A311" s="179">
        <v>3</v>
      </c>
      <c r="B311" s="179">
        <v>3</v>
      </c>
      <c r="C311" s="178">
        <v>1</v>
      </c>
      <c r="D311" s="177">
        <v>1</v>
      </c>
      <c r="E311" s="177">
        <v>3</v>
      </c>
      <c r="F311" s="176">
        <v>2</v>
      </c>
      <c r="G311" s="175" t="s">
        <v>192</v>
      </c>
      <c r="H311" s="167">
        <v>280</v>
      </c>
      <c r="I311" s="174">
        <v>0</v>
      </c>
      <c r="J311" s="174">
        <v>0</v>
      </c>
      <c r="K311" s="174">
        <v>0</v>
      </c>
      <c r="L311" s="174">
        <v>0</v>
      </c>
    </row>
    <row r="312" spans="1:12" hidden="1">
      <c r="A312" s="196">
        <v>3</v>
      </c>
      <c r="B312" s="195">
        <v>3</v>
      </c>
      <c r="C312" s="178">
        <v>1</v>
      </c>
      <c r="D312" s="177">
        <v>2</v>
      </c>
      <c r="E312" s="177"/>
      <c r="F312" s="176"/>
      <c r="G312" s="175" t="s">
        <v>205</v>
      </c>
      <c r="H312" s="167">
        <v>281</v>
      </c>
      <c r="I312" s="182">
        <f>I313</f>
        <v>0</v>
      </c>
      <c r="J312" s="208">
        <f>J313</f>
        <v>0</v>
      </c>
      <c r="K312" s="187">
        <f>K313</f>
        <v>0</v>
      </c>
      <c r="L312" s="187">
        <f>L313</f>
        <v>0</v>
      </c>
    </row>
    <row r="313" spans="1:12" hidden="1">
      <c r="A313" s="196">
        <v>3</v>
      </c>
      <c r="B313" s="196">
        <v>3</v>
      </c>
      <c r="C313" s="195">
        <v>1</v>
      </c>
      <c r="D313" s="194">
        <v>2</v>
      </c>
      <c r="E313" s="194">
        <v>1</v>
      </c>
      <c r="F313" s="193"/>
      <c r="G313" s="175" t="s">
        <v>205</v>
      </c>
      <c r="H313" s="167">
        <v>282</v>
      </c>
      <c r="I313" s="192">
        <f>SUM(I314:I315)</f>
        <v>0</v>
      </c>
      <c r="J313" s="209">
        <f>SUM(J314:J315)</f>
        <v>0</v>
      </c>
      <c r="K313" s="190">
        <f>SUM(K314:K315)</f>
        <v>0</v>
      </c>
      <c r="L313" s="190">
        <f>SUM(L314:L315)</f>
        <v>0</v>
      </c>
    </row>
    <row r="314" spans="1:12" ht="25.5" hidden="1" customHeight="1">
      <c r="A314" s="179">
        <v>3</v>
      </c>
      <c r="B314" s="179">
        <v>3</v>
      </c>
      <c r="C314" s="178">
        <v>1</v>
      </c>
      <c r="D314" s="177">
        <v>2</v>
      </c>
      <c r="E314" s="177">
        <v>1</v>
      </c>
      <c r="F314" s="176">
        <v>1</v>
      </c>
      <c r="G314" s="175" t="s">
        <v>206</v>
      </c>
      <c r="H314" s="167">
        <v>283</v>
      </c>
      <c r="I314" s="174">
        <v>0</v>
      </c>
      <c r="J314" s="174">
        <v>0</v>
      </c>
      <c r="K314" s="174">
        <v>0</v>
      </c>
      <c r="L314" s="174">
        <v>0</v>
      </c>
    </row>
    <row r="315" spans="1:12" hidden="1">
      <c r="A315" s="186">
        <v>3</v>
      </c>
      <c r="B315" s="212">
        <v>3</v>
      </c>
      <c r="C315" s="204">
        <v>1</v>
      </c>
      <c r="D315" s="210">
        <v>2</v>
      </c>
      <c r="E315" s="210">
        <v>1</v>
      </c>
      <c r="F315" s="203">
        <v>2</v>
      </c>
      <c r="G315" s="199" t="s">
        <v>207</v>
      </c>
      <c r="H315" s="167">
        <v>284</v>
      </c>
      <c r="I315" s="174">
        <v>0</v>
      </c>
      <c r="J315" s="174">
        <v>0</v>
      </c>
      <c r="K315" s="174">
        <v>0</v>
      </c>
      <c r="L315" s="174">
        <v>0</v>
      </c>
    </row>
    <row r="316" spans="1:12" ht="25.5" hidden="1" customHeight="1">
      <c r="A316" s="178">
        <v>3</v>
      </c>
      <c r="B316" s="175">
        <v>3</v>
      </c>
      <c r="C316" s="178">
        <v>1</v>
      </c>
      <c r="D316" s="177">
        <v>3</v>
      </c>
      <c r="E316" s="177"/>
      <c r="F316" s="176"/>
      <c r="G316" s="175" t="s">
        <v>208</v>
      </c>
      <c r="H316" s="167">
        <v>285</v>
      </c>
      <c r="I316" s="182">
        <f>I317</f>
        <v>0</v>
      </c>
      <c r="J316" s="208">
        <f>J317</f>
        <v>0</v>
      </c>
      <c r="K316" s="187">
        <f>K317</f>
        <v>0</v>
      </c>
      <c r="L316" s="187">
        <f>L317</f>
        <v>0</v>
      </c>
    </row>
    <row r="317" spans="1:12" ht="25.5" hidden="1" customHeight="1">
      <c r="A317" s="178">
        <v>3</v>
      </c>
      <c r="B317" s="199">
        <v>3</v>
      </c>
      <c r="C317" s="204">
        <v>1</v>
      </c>
      <c r="D317" s="210">
        <v>3</v>
      </c>
      <c r="E317" s="210">
        <v>1</v>
      </c>
      <c r="F317" s="203"/>
      <c r="G317" s="175" t="s">
        <v>208</v>
      </c>
      <c r="H317" s="167">
        <v>286</v>
      </c>
      <c r="I317" s="187">
        <f>I318+I319</f>
        <v>0</v>
      </c>
      <c r="J317" s="187">
        <f>J318+J319</f>
        <v>0</v>
      </c>
      <c r="K317" s="187">
        <f>K318+K319</f>
        <v>0</v>
      </c>
      <c r="L317" s="187">
        <f>L318+L319</f>
        <v>0</v>
      </c>
    </row>
    <row r="318" spans="1:12" ht="25.5" hidden="1" customHeight="1">
      <c r="A318" s="178">
        <v>3</v>
      </c>
      <c r="B318" s="175">
        <v>3</v>
      </c>
      <c r="C318" s="178">
        <v>1</v>
      </c>
      <c r="D318" s="177">
        <v>3</v>
      </c>
      <c r="E318" s="177">
        <v>1</v>
      </c>
      <c r="F318" s="176">
        <v>1</v>
      </c>
      <c r="G318" s="175" t="s">
        <v>209</v>
      </c>
      <c r="H318" s="167">
        <v>287</v>
      </c>
      <c r="I318" s="181">
        <v>0</v>
      </c>
      <c r="J318" s="181">
        <v>0</v>
      </c>
      <c r="K318" s="181">
        <v>0</v>
      </c>
      <c r="L318" s="180">
        <v>0</v>
      </c>
    </row>
    <row r="319" spans="1:12" ht="25.5" hidden="1" customHeight="1">
      <c r="A319" s="178">
        <v>3</v>
      </c>
      <c r="B319" s="175">
        <v>3</v>
      </c>
      <c r="C319" s="178">
        <v>1</v>
      </c>
      <c r="D319" s="177">
        <v>3</v>
      </c>
      <c r="E319" s="177">
        <v>1</v>
      </c>
      <c r="F319" s="176">
        <v>2</v>
      </c>
      <c r="G319" s="175" t="s">
        <v>210</v>
      </c>
      <c r="H319" s="167">
        <v>288</v>
      </c>
      <c r="I319" s="174">
        <v>0</v>
      </c>
      <c r="J319" s="174">
        <v>0</v>
      </c>
      <c r="K319" s="174">
        <v>0</v>
      </c>
      <c r="L319" s="174">
        <v>0</v>
      </c>
    </row>
    <row r="320" spans="1:12" hidden="1">
      <c r="A320" s="178">
        <v>3</v>
      </c>
      <c r="B320" s="175">
        <v>3</v>
      </c>
      <c r="C320" s="178">
        <v>1</v>
      </c>
      <c r="D320" s="177">
        <v>4</v>
      </c>
      <c r="E320" s="177"/>
      <c r="F320" s="176"/>
      <c r="G320" s="175" t="s">
        <v>211</v>
      </c>
      <c r="H320" s="167">
        <v>289</v>
      </c>
      <c r="I320" s="182">
        <f>I321</f>
        <v>0</v>
      </c>
      <c r="J320" s="208">
        <f>J321</f>
        <v>0</v>
      </c>
      <c r="K320" s="187">
        <f>K321</f>
        <v>0</v>
      </c>
      <c r="L320" s="187">
        <f>L321</f>
        <v>0</v>
      </c>
    </row>
    <row r="321" spans="1:15" hidden="1">
      <c r="A321" s="179">
        <v>3</v>
      </c>
      <c r="B321" s="178">
        <v>3</v>
      </c>
      <c r="C321" s="177">
        <v>1</v>
      </c>
      <c r="D321" s="177">
        <v>4</v>
      </c>
      <c r="E321" s="177">
        <v>1</v>
      </c>
      <c r="F321" s="176"/>
      <c r="G321" s="175" t="s">
        <v>211</v>
      </c>
      <c r="H321" s="167">
        <v>290</v>
      </c>
      <c r="I321" s="182">
        <f>SUM(I322:I323)</f>
        <v>0</v>
      </c>
      <c r="J321" s="182">
        <f>SUM(J322:J323)</f>
        <v>0</v>
      </c>
      <c r="K321" s="182">
        <f>SUM(K322:K323)</f>
        <v>0</v>
      </c>
      <c r="L321" s="182">
        <f>SUM(L322:L323)</f>
        <v>0</v>
      </c>
    </row>
    <row r="322" spans="1:15" hidden="1">
      <c r="A322" s="179">
        <v>3</v>
      </c>
      <c r="B322" s="178">
        <v>3</v>
      </c>
      <c r="C322" s="177">
        <v>1</v>
      </c>
      <c r="D322" s="177">
        <v>4</v>
      </c>
      <c r="E322" s="177">
        <v>1</v>
      </c>
      <c r="F322" s="176">
        <v>1</v>
      </c>
      <c r="G322" s="175" t="s">
        <v>212</v>
      </c>
      <c r="H322" s="167">
        <v>291</v>
      </c>
      <c r="I322" s="211">
        <v>0</v>
      </c>
      <c r="J322" s="174">
        <v>0</v>
      </c>
      <c r="K322" s="174">
        <v>0</v>
      </c>
      <c r="L322" s="211">
        <v>0</v>
      </c>
    </row>
    <row r="323" spans="1:15" hidden="1">
      <c r="A323" s="178">
        <v>3</v>
      </c>
      <c r="B323" s="177">
        <v>3</v>
      </c>
      <c r="C323" s="177">
        <v>1</v>
      </c>
      <c r="D323" s="177">
        <v>4</v>
      </c>
      <c r="E323" s="177">
        <v>1</v>
      </c>
      <c r="F323" s="176">
        <v>2</v>
      </c>
      <c r="G323" s="175" t="s">
        <v>213</v>
      </c>
      <c r="H323" s="167">
        <v>292</v>
      </c>
      <c r="I323" s="174">
        <v>0</v>
      </c>
      <c r="J323" s="181">
        <v>0</v>
      </c>
      <c r="K323" s="181">
        <v>0</v>
      </c>
      <c r="L323" s="180">
        <v>0</v>
      </c>
    </row>
    <row r="324" spans="1:15" hidden="1">
      <c r="A324" s="178">
        <v>3</v>
      </c>
      <c r="B324" s="177">
        <v>3</v>
      </c>
      <c r="C324" s="177">
        <v>1</v>
      </c>
      <c r="D324" s="177">
        <v>5</v>
      </c>
      <c r="E324" s="177"/>
      <c r="F324" s="176"/>
      <c r="G324" s="175" t="s">
        <v>214</v>
      </c>
      <c r="H324" s="167">
        <v>293</v>
      </c>
      <c r="I324" s="190">
        <f t="shared" ref="I324:L325" si="28">I325</f>
        <v>0</v>
      </c>
      <c r="J324" s="208">
        <f t="shared" si="28"/>
        <v>0</v>
      </c>
      <c r="K324" s="187">
        <f t="shared" si="28"/>
        <v>0</v>
      </c>
      <c r="L324" s="187">
        <f t="shared" si="28"/>
        <v>0</v>
      </c>
    </row>
    <row r="325" spans="1:15" hidden="1">
      <c r="A325" s="195">
        <v>3</v>
      </c>
      <c r="B325" s="210">
        <v>3</v>
      </c>
      <c r="C325" s="210">
        <v>1</v>
      </c>
      <c r="D325" s="210">
        <v>5</v>
      </c>
      <c r="E325" s="210">
        <v>1</v>
      </c>
      <c r="F325" s="203"/>
      <c r="G325" s="175" t="s">
        <v>214</v>
      </c>
      <c r="H325" s="167">
        <v>294</v>
      </c>
      <c r="I325" s="187">
        <f t="shared" si="28"/>
        <v>0</v>
      </c>
      <c r="J325" s="209">
        <f t="shared" si="28"/>
        <v>0</v>
      </c>
      <c r="K325" s="190">
        <f t="shared" si="28"/>
        <v>0</v>
      </c>
      <c r="L325" s="190">
        <f t="shared" si="28"/>
        <v>0</v>
      </c>
    </row>
    <row r="326" spans="1:15" hidden="1">
      <c r="A326" s="178">
        <v>3</v>
      </c>
      <c r="B326" s="177">
        <v>3</v>
      </c>
      <c r="C326" s="177">
        <v>1</v>
      </c>
      <c r="D326" s="177">
        <v>5</v>
      </c>
      <c r="E326" s="177">
        <v>1</v>
      </c>
      <c r="F326" s="176">
        <v>1</v>
      </c>
      <c r="G326" s="175" t="s">
        <v>215</v>
      </c>
      <c r="H326" s="167">
        <v>295</v>
      </c>
      <c r="I326" s="174">
        <v>0</v>
      </c>
      <c r="J326" s="181">
        <v>0</v>
      </c>
      <c r="K326" s="181">
        <v>0</v>
      </c>
      <c r="L326" s="180">
        <v>0</v>
      </c>
    </row>
    <row r="327" spans="1:15" hidden="1">
      <c r="A327" s="178">
        <v>3</v>
      </c>
      <c r="B327" s="177">
        <v>3</v>
      </c>
      <c r="C327" s="177">
        <v>1</v>
      </c>
      <c r="D327" s="177">
        <v>6</v>
      </c>
      <c r="E327" s="177"/>
      <c r="F327" s="176"/>
      <c r="G327" s="175" t="s">
        <v>185</v>
      </c>
      <c r="H327" s="167">
        <v>296</v>
      </c>
      <c r="I327" s="187">
        <f t="shared" ref="I327:L328" si="29">I328</f>
        <v>0</v>
      </c>
      <c r="J327" s="208">
        <f t="shared" si="29"/>
        <v>0</v>
      </c>
      <c r="K327" s="187">
        <f t="shared" si="29"/>
        <v>0</v>
      </c>
      <c r="L327" s="187">
        <f t="shared" si="29"/>
        <v>0</v>
      </c>
    </row>
    <row r="328" spans="1:15" hidden="1">
      <c r="A328" s="178">
        <v>3</v>
      </c>
      <c r="B328" s="177">
        <v>3</v>
      </c>
      <c r="C328" s="177">
        <v>1</v>
      </c>
      <c r="D328" s="177">
        <v>6</v>
      </c>
      <c r="E328" s="177">
        <v>1</v>
      </c>
      <c r="F328" s="176"/>
      <c r="G328" s="175" t="s">
        <v>185</v>
      </c>
      <c r="H328" s="167">
        <v>297</v>
      </c>
      <c r="I328" s="182">
        <f t="shared" si="29"/>
        <v>0</v>
      </c>
      <c r="J328" s="208">
        <f t="shared" si="29"/>
        <v>0</v>
      </c>
      <c r="K328" s="187">
        <f t="shared" si="29"/>
        <v>0</v>
      </c>
      <c r="L328" s="187">
        <f t="shared" si="29"/>
        <v>0</v>
      </c>
    </row>
    <row r="329" spans="1:15" hidden="1">
      <c r="A329" s="178">
        <v>3</v>
      </c>
      <c r="B329" s="177">
        <v>3</v>
      </c>
      <c r="C329" s="177">
        <v>1</v>
      </c>
      <c r="D329" s="177">
        <v>6</v>
      </c>
      <c r="E329" s="177">
        <v>1</v>
      </c>
      <c r="F329" s="176">
        <v>1</v>
      </c>
      <c r="G329" s="175" t="s">
        <v>185</v>
      </c>
      <c r="H329" s="167">
        <v>298</v>
      </c>
      <c r="I329" s="181">
        <v>0</v>
      </c>
      <c r="J329" s="181">
        <v>0</v>
      </c>
      <c r="K329" s="181">
        <v>0</v>
      </c>
      <c r="L329" s="180">
        <v>0</v>
      </c>
    </row>
    <row r="330" spans="1:15" hidden="1">
      <c r="A330" s="178">
        <v>3</v>
      </c>
      <c r="B330" s="177">
        <v>3</v>
      </c>
      <c r="C330" s="177">
        <v>1</v>
      </c>
      <c r="D330" s="177">
        <v>7</v>
      </c>
      <c r="E330" s="177"/>
      <c r="F330" s="176"/>
      <c r="G330" s="175" t="s">
        <v>216</v>
      </c>
      <c r="H330" s="167">
        <v>299</v>
      </c>
      <c r="I330" s="182">
        <f>I331</f>
        <v>0</v>
      </c>
      <c r="J330" s="208">
        <f>J331</f>
        <v>0</v>
      </c>
      <c r="K330" s="187">
        <f>K331</f>
        <v>0</v>
      </c>
      <c r="L330" s="187">
        <f>L331</f>
        <v>0</v>
      </c>
    </row>
    <row r="331" spans="1:15" hidden="1">
      <c r="A331" s="178">
        <v>3</v>
      </c>
      <c r="B331" s="177">
        <v>3</v>
      </c>
      <c r="C331" s="177">
        <v>1</v>
      </c>
      <c r="D331" s="177">
        <v>7</v>
      </c>
      <c r="E331" s="177">
        <v>1</v>
      </c>
      <c r="F331" s="176"/>
      <c r="G331" s="175" t="s">
        <v>216</v>
      </c>
      <c r="H331" s="167">
        <v>300</v>
      </c>
      <c r="I331" s="182">
        <f>I332+I333</f>
        <v>0</v>
      </c>
      <c r="J331" s="182">
        <f>J332+J333</f>
        <v>0</v>
      </c>
      <c r="K331" s="182">
        <f>K332+K333</f>
        <v>0</v>
      </c>
      <c r="L331" s="182">
        <f>L332+L333</f>
        <v>0</v>
      </c>
    </row>
    <row r="332" spans="1:15" ht="25.5" hidden="1" customHeight="1">
      <c r="A332" s="178">
        <v>3</v>
      </c>
      <c r="B332" s="177">
        <v>3</v>
      </c>
      <c r="C332" s="177">
        <v>1</v>
      </c>
      <c r="D332" s="177">
        <v>7</v>
      </c>
      <c r="E332" s="177">
        <v>1</v>
      </c>
      <c r="F332" s="176">
        <v>1</v>
      </c>
      <c r="G332" s="175" t="s">
        <v>217</v>
      </c>
      <c r="H332" s="167">
        <v>301</v>
      </c>
      <c r="I332" s="181">
        <v>0</v>
      </c>
      <c r="J332" s="181">
        <v>0</v>
      </c>
      <c r="K332" s="181">
        <v>0</v>
      </c>
      <c r="L332" s="180">
        <v>0</v>
      </c>
    </row>
    <row r="333" spans="1:15" ht="25.5" hidden="1" customHeight="1">
      <c r="A333" s="178">
        <v>3</v>
      </c>
      <c r="B333" s="177">
        <v>3</v>
      </c>
      <c r="C333" s="177">
        <v>1</v>
      </c>
      <c r="D333" s="177">
        <v>7</v>
      </c>
      <c r="E333" s="177">
        <v>1</v>
      </c>
      <c r="F333" s="176">
        <v>2</v>
      </c>
      <c r="G333" s="175" t="s">
        <v>218</v>
      </c>
      <c r="H333" s="167">
        <v>302</v>
      </c>
      <c r="I333" s="174">
        <v>0</v>
      </c>
      <c r="J333" s="174">
        <v>0</v>
      </c>
      <c r="K333" s="174">
        <v>0</v>
      </c>
      <c r="L333" s="174">
        <v>0</v>
      </c>
    </row>
    <row r="334" spans="1:15" ht="38.25" hidden="1" customHeight="1">
      <c r="A334" s="178">
        <v>3</v>
      </c>
      <c r="B334" s="177">
        <v>3</v>
      </c>
      <c r="C334" s="177">
        <v>2</v>
      </c>
      <c r="D334" s="177"/>
      <c r="E334" s="177"/>
      <c r="F334" s="176"/>
      <c r="G334" s="175" t="s">
        <v>219</v>
      </c>
      <c r="H334" s="167">
        <v>303</v>
      </c>
      <c r="I334" s="182">
        <f>SUM(I335+I344+I348+I352+I356+I359+I362)</f>
        <v>0</v>
      </c>
      <c r="J334" s="208">
        <f>SUM(J335+J344+J348+J352+J356+J359+J362)</f>
        <v>0</v>
      </c>
      <c r="K334" s="187">
        <f>SUM(K335+K344+K348+K352+K356+K359+K362)</f>
        <v>0</v>
      </c>
      <c r="L334" s="187">
        <f>SUM(L335+L344+L348+L352+L356+L359+L362)</f>
        <v>0</v>
      </c>
    </row>
    <row r="335" spans="1:15" hidden="1">
      <c r="A335" s="178">
        <v>3</v>
      </c>
      <c r="B335" s="177">
        <v>3</v>
      </c>
      <c r="C335" s="177">
        <v>2</v>
      </c>
      <c r="D335" s="177">
        <v>1</v>
      </c>
      <c r="E335" s="177"/>
      <c r="F335" s="176"/>
      <c r="G335" s="175" t="s">
        <v>167</v>
      </c>
      <c r="H335" s="167">
        <v>304</v>
      </c>
      <c r="I335" s="182">
        <f>I336</f>
        <v>0</v>
      </c>
      <c r="J335" s="208">
        <f>J336</f>
        <v>0</v>
      </c>
      <c r="K335" s="187">
        <f>K336</f>
        <v>0</v>
      </c>
      <c r="L335" s="187">
        <f>L336</f>
        <v>0</v>
      </c>
    </row>
    <row r="336" spans="1:15" hidden="1">
      <c r="A336" s="179">
        <v>3</v>
      </c>
      <c r="B336" s="178">
        <v>3</v>
      </c>
      <c r="C336" s="177">
        <v>2</v>
      </c>
      <c r="D336" s="175">
        <v>1</v>
      </c>
      <c r="E336" s="178">
        <v>1</v>
      </c>
      <c r="F336" s="176"/>
      <c r="G336" s="175" t="s">
        <v>167</v>
      </c>
      <c r="H336" s="167">
        <v>305</v>
      </c>
      <c r="I336" s="182">
        <f>SUM(I337:I337)</f>
        <v>0</v>
      </c>
      <c r="J336" s="182">
        <f>SUM(J337:J337)</f>
        <v>0</v>
      </c>
      <c r="K336" s="182">
        <f>SUM(K337:K337)</f>
        <v>0</v>
      </c>
      <c r="L336" s="182">
        <f>SUM(L337:L337)</f>
        <v>0</v>
      </c>
      <c r="M336" s="207"/>
      <c r="N336" s="207"/>
      <c r="O336" s="207"/>
    </row>
    <row r="337" spans="1:12" hidden="1">
      <c r="A337" s="179">
        <v>3</v>
      </c>
      <c r="B337" s="178">
        <v>3</v>
      </c>
      <c r="C337" s="177">
        <v>2</v>
      </c>
      <c r="D337" s="175">
        <v>1</v>
      </c>
      <c r="E337" s="178">
        <v>1</v>
      </c>
      <c r="F337" s="176">
        <v>1</v>
      </c>
      <c r="G337" s="175" t="s">
        <v>168</v>
      </c>
      <c r="H337" s="167">
        <v>306</v>
      </c>
      <c r="I337" s="181">
        <v>0</v>
      </c>
      <c r="J337" s="181">
        <v>0</v>
      </c>
      <c r="K337" s="181">
        <v>0</v>
      </c>
      <c r="L337" s="180">
        <v>0</v>
      </c>
    </row>
    <row r="338" spans="1:12" hidden="1">
      <c r="A338" s="179">
        <v>3</v>
      </c>
      <c r="B338" s="178">
        <v>3</v>
      </c>
      <c r="C338" s="177">
        <v>2</v>
      </c>
      <c r="D338" s="175">
        <v>1</v>
      </c>
      <c r="E338" s="178">
        <v>2</v>
      </c>
      <c r="F338" s="176"/>
      <c r="G338" s="199" t="s">
        <v>191</v>
      </c>
      <c r="H338" s="167">
        <v>307</v>
      </c>
      <c r="I338" s="182">
        <f>SUM(I339:I340)</f>
        <v>0</v>
      </c>
      <c r="J338" s="182">
        <f>SUM(J339:J340)</f>
        <v>0</v>
      </c>
      <c r="K338" s="182">
        <f>SUM(K339:K340)</f>
        <v>0</v>
      </c>
      <c r="L338" s="182">
        <f>SUM(L339:L340)</f>
        <v>0</v>
      </c>
    </row>
    <row r="339" spans="1:12" hidden="1">
      <c r="A339" s="179">
        <v>3</v>
      </c>
      <c r="B339" s="178">
        <v>3</v>
      </c>
      <c r="C339" s="177">
        <v>2</v>
      </c>
      <c r="D339" s="175">
        <v>1</v>
      </c>
      <c r="E339" s="178">
        <v>2</v>
      </c>
      <c r="F339" s="176">
        <v>1</v>
      </c>
      <c r="G339" s="199" t="s">
        <v>170</v>
      </c>
      <c r="H339" s="167">
        <v>308</v>
      </c>
      <c r="I339" s="181">
        <v>0</v>
      </c>
      <c r="J339" s="181">
        <v>0</v>
      </c>
      <c r="K339" s="181">
        <v>0</v>
      </c>
      <c r="L339" s="180">
        <v>0</v>
      </c>
    </row>
    <row r="340" spans="1:12" hidden="1">
      <c r="A340" s="179">
        <v>3</v>
      </c>
      <c r="B340" s="178">
        <v>3</v>
      </c>
      <c r="C340" s="177">
        <v>2</v>
      </c>
      <c r="D340" s="175">
        <v>1</v>
      </c>
      <c r="E340" s="178">
        <v>2</v>
      </c>
      <c r="F340" s="176">
        <v>2</v>
      </c>
      <c r="G340" s="199" t="s">
        <v>171</v>
      </c>
      <c r="H340" s="167">
        <v>309</v>
      </c>
      <c r="I340" s="174">
        <v>0</v>
      </c>
      <c r="J340" s="174">
        <v>0</v>
      </c>
      <c r="K340" s="174">
        <v>0</v>
      </c>
      <c r="L340" s="174">
        <v>0</v>
      </c>
    </row>
    <row r="341" spans="1:12" hidden="1">
      <c r="A341" s="179">
        <v>3</v>
      </c>
      <c r="B341" s="178">
        <v>3</v>
      </c>
      <c r="C341" s="177">
        <v>2</v>
      </c>
      <c r="D341" s="175">
        <v>1</v>
      </c>
      <c r="E341" s="178">
        <v>3</v>
      </c>
      <c r="F341" s="176"/>
      <c r="G341" s="199" t="s">
        <v>172</v>
      </c>
      <c r="H341" s="167">
        <v>310</v>
      </c>
      <c r="I341" s="182">
        <f>SUM(I342:I343)</f>
        <v>0</v>
      </c>
      <c r="J341" s="182">
        <f>SUM(J342:J343)</f>
        <v>0</v>
      </c>
      <c r="K341" s="182">
        <f>SUM(K342:K343)</f>
        <v>0</v>
      </c>
      <c r="L341" s="182">
        <f>SUM(L342:L343)</f>
        <v>0</v>
      </c>
    </row>
    <row r="342" spans="1:12" hidden="1">
      <c r="A342" s="179">
        <v>3</v>
      </c>
      <c r="B342" s="178">
        <v>3</v>
      </c>
      <c r="C342" s="177">
        <v>2</v>
      </c>
      <c r="D342" s="175">
        <v>1</v>
      </c>
      <c r="E342" s="178">
        <v>3</v>
      </c>
      <c r="F342" s="176">
        <v>1</v>
      </c>
      <c r="G342" s="199" t="s">
        <v>173</v>
      </c>
      <c r="H342" s="167">
        <v>311</v>
      </c>
      <c r="I342" s="174">
        <v>0</v>
      </c>
      <c r="J342" s="174">
        <v>0</v>
      </c>
      <c r="K342" s="174">
        <v>0</v>
      </c>
      <c r="L342" s="174">
        <v>0</v>
      </c>
    </row>
    <row r="343" spans="1:12" hidden="1">
      <c r="A343" s="179">
        <v>3</v>
      </c>
      <c r="B343" s="178">
        <v>3</v>
      </c>
      <c r="C343" s="177">
        <v>2</v>
      </c>
      <c r="D343" s="175">
        <v>1</v>
      </c>
      <c r="E343" s="178">
        <v>3</v>
      </c>
      <c r="F343" s="176">
        <v>2</v>
      </c>
      <c r="G343" s="199" t="s">
        <v>192</v>
      </c>
      <c r="H343" s="167">
        <v>312</v>
      </c>
      <c r="I343" s="205">
        <v>0</v>
      </c>
      <c r="J343" s="206">
        <v>0</v>
      </c>
      <c r="K343" s="205">
        <v>0</v>
      </c>
      <c r="L343" s="205">
        <v>0</v>
      </c>
    </row>
    <row r="344" spans="1:12" hidden="1">
      <c r="A344" s="186">
        <v>3</v>
      </c>
      <c r="B344" s="186">
        <v>3</v>
      </c>
      <c r="C344" s="204">
        <v>2</v>
      </c>
      <c r="D344" s="199">
        <v>2</v>
      </c>
      <c r="E344" s="204"/>
      <c r="F344" s="203"/>
      <c r="G344" s="199" t="s">
        <v>205</v>
      </c>
      <c r="H344" s="167">
        <v>313</v>
      </c>
      <c r="I344" s="202">
        <f>I345</f>
        <v>0</v>
      </c>
      <c r="J344" s="201">
        <f>J345</f>
        <v>0</v>
      </c>
      <c r="K344" s="200">
        <f>K345</f>
        <v>0</v>
      </c>
      <c r="L344" s="200">
        <f>L345</f>
        <v>0</v>
      </c>
    </row>
    <row r="345" spans="1:12" hidden="1">
      <c r="A345" s="179">
        <v>3</v>
      </c>
      <c r="B345" s="179">
        <v>3</v>
      </c>
      <c r="C345" s="178">
        <v>2</v>
      </c>
      <c r="D345" s="175">
        <v>2</v>
      </c>
      <c r="E345" s="178">
        <v>1</v>
      </c>
      <c r="F345" s="176"/>
      <c r="G345" s="199" t="s">
        <v>205</v>
      </c>
      <c r="H345" s="167">
        <v>314</v>
      </c>
      <c r="I345" s="182">
        <f>SUM(I346:I347)</f>
        <v>0</v>
      </c>
      <c r="J345" s="188">
        <f>SUM(J346:J347)</f>
        <v>0</v>
      </c>
      <c r="K345" s="187">
        <f>SUM(K346:K347)</f>
        <v>0</v>
      </c>
      <c r="L345" s="187">
        <f>SUM(L346:L347)</f>
        <v>0</v>
      </c>
    </row>
    <row r="346" spans="1:12" ht="25.5" hidden="1" customHeight="1">
      <c r="A346" s="179">
        <v>3</v>
      </c>
      <c r="B346" s="179">
        <v>3</v>
      </c>
      <c r="C346" s="178">
        <v>2</v>
      </c>
      <c r="D346" s="175">
        <v>2</v>
      </c>
      <c r="E346" s="179">
        <v>1</v>
      </c>
      <c r="F346" s="197">
        <v>1</v>
      </c>
      <c r="G346" s="175" t="s">
        <v>206</v>
      </c>
      <c r="H346" s="167">
        <v>315</v>
      </c>
      <c r="I346" s="174">
        <v>0</v>
      </c>
      <c r="J346" s="174">
        <v>0</v>
      </c>
      <c r="K346" s="174">
        <v>0</v>
      </c>
      <c r="L346" s="174">
        <v>0</v>
      </c>
    </row>
    <row r="347" spans="1:12" hidden="1">
      <c r="A347" s="186">
        <v>3</v>
      </c>
      <c r="B347" s="186">
        <v>3</v>
      </c>
      <c r="C347" s="185">
        <v>2</v>
      </c>
      <c r="D347" s="184">
        <v>2</v>
      </c>
      <c r="E347" s="189">
        <v>1</v>
      </c>
      <c r="F347" s="198">
        <v>2</v>
      </c>
      <c r="G347" s="189" t="s">
        <v>207</v>
      </c>
      <c r="H347" s="167">
        <v>316</v>
      </c>
      <c r="I347" s="174">
        <v>0</v>
      </c>
      <c r="J347" s="174">
        <v>0</v>
      </c>
      <c r="K347" s="174">
        <v>0</v>
      </c>
      <c r="L347" s="174">
        <v>0</v>
      </c>
    </row>
    <row r="348" spans="1:12" ht="25.5" hidden="1" customHeight="1">
      <c r="A348" s="179">
        <v>3</v>
      </c>
      <c r="B348" s="179">
        <v>3</v>
      </c>
      <c r="C348" s="178">
        <v>2</v>
      </c>
      <c r="D348" s="177">
        <v>3</v>
      </c>
      <c r="E348" s="175"/>
      <c r="F348" s="197"/>
      <c r="G348" s="175" t="s">
        <v>208</v>
      </c>
      <c r="H348" s="167">
        <v>317</v>
      </c>
      <c r="I348" s="182">
        <f>I349</f>
        <v>0</v>
      </c>
      <c r="J348" s="188">
        <f>J349</f>
        <v>0</v>
      </c>
      <c r="K348" s="187">
        <f>K349</f>
        <v>0</v>
      </c>
      <c r="L348" s="187">
        <f>L349</f>
        <v>0</v>
      </c>
    </row>
    <row r="349" spans="1:12" ht="25.5" hidden="1" customHeight="1">
      <c r="A349" s="179">
        <v>3</v>
      </c>
      <c r="B349" s="179">
        <v>3</v>
      </c>
      <c r="C349" s="178">
        <v>2</v>
      </c>
      <c r="D349" s="177">
        <v>3</v>
      </c>
      <c r="E349" s="175">
        <v>1</v>
      </c>
      <c r="F349" s="197"/>
      <c r="G349" s="175" t="s">
        <v>208</v>
      </c>
      <c r="H349" s="167">
        <v>318</v>
      </c>
      <c r="I349" s="182">
        <f>I350+I351</f>
        <v>0</v>
      </c>
      <c r="J349" s="182">
        <f>J350+J351</f>
        <v>0</v>
      </c>
      <c r="K349" s="182">
        <f>K350+K351</f>
        <v>0</v>
      </c>
      <c r="L349" s="182">
        <f>L350+L351</f>
        <v>0</v>
      </c>
    </row>
    <row r="350" spans="1:12" ht="25.5" hidden="1" customHeight="1">
      <c r="A350" s="179">
        <v>3</v>
      </c>
      <c r="B350" s="179">
        <v>3</v>
      </c>
      <c r="C350" s="178">
        <v>2</v>
      </c>
      <c r="D350" s="177">
        <v>3</v>
      </c>
      <c r="E350" s="175">
        <v>1</v>
      </c>
      <c r="F350" s="197">
        <v>1</v>
      </c>
      <c r="G350" s="175" t="s">
        <v>209</v>
      </c>
      <c r="H350" s="167">
        <v>319</v>
      </c>
      <c r="I350" s="181">
        <v>0</v>
      </c>
      <c r="J350" s="181">
        <v>0</v>
      </c>
      <c r="K350" s="181">
        <v>0</v>
      </c>
      <c r="L350" s="180">
        <v>0</v>
      </c>
    </row>
    <row r="351" spans="1:12" ht="25.5" hidden="1" customHeight="1">
      <c r="A351" s="179">
        <v>3</v>
      </c>
      <c r="B351" s="179">
        <v>3</v>
      </c>
      <c r="C351" s="178">
        <v>2</v>
      </c>
      <c r="D351" s="177">
        <v>3</v>
      </c>
      <c r="E351" s="175">
        <v>1</v>
      </c>
      <c r="F351" s="197">
        <v>2</v>
      </c>
      <c r="G351" s="175" t="s">
        <v>210</v>
      </c>
      <c r="H351" s="167">
        <v>320</v>
      </c>
      <c r="I351" s="174">
        <v>0</v>
      </c>
      <c r="J351" s="174">
        <v>0</v>
      </c>
      <c r="K351" s="174">
        <v>0</v>
      </c>
      <c r="L351" s="174">
        <v>0</v>
      </c>
    </row>
    <row r="352" spans="1:12" hidden="1">
      <c r="A352" s="179">
        <v>3</v>
      </c>
      <c r="B352" s="179">
        <v>3</v>
      </c>
      <c r="C352" s="178">
        <v>2</v>
      </c>
      <c r="D352" s="177">
        <v>4</v>
      </c>
      <c r="E352" s="177"/>
      <c r="F352" s="176"/>
      <c r="G352" s="175" t="s">
        <v>211</v>
      </c>
      <c r="H352" s="167">
        <v>321</v>
      </c>
      <c r="I352" s="182">
        <f>I353</f>
        <v>0</v>
      </c>
      <c r="J352" s="188">
        <f>J353</f>
        <v>0</v>
      </c>
      <c r="K352" s="187">
        <f>K353</f>
        <v>0</v>
      </c>
      <c r="L352" s="187">
        <f>L353</f>
        <v>0</v>
      </c>
    </row>
    <row r="353" spans="1:12" hidden="1">
      <c r="A353" s="196">
        <v>3</v>
      </c>
      <c r="B353" s="196">
        <v>3</v>
      </c>
      <c r="C353" s="195">
        <v>2</v>
      </c>
      <c r="D353" s="194">
        <v>4</v>
      </c>
      <c r="E353" s="194">
        <v>1</v>
      </c>
      <c r="F353" s="193"/>
      <c r="G353" s="175" t="s">
        <v>211</v>
      </c>
      <c r="H353" s="167">
        <v>322</v>
      </c>
      <c r="I353" s="192">
        <f>SUM(I354:I355)</f>
        <v>0</v>
      </c>
      <c r="J353" s="191">
        <f>SUM(J354:J355)</f>
        <v>0</v>
      </c>
      <c r="K353" s="190">
        <f>SUM(K354:K355)</f>
        <v>0</v>
      </c>
      <c r="L353" s="190">
        <f>SUM(L354:L355)</f>
        <v>0</v>
      </c>
    </row>
    <row r="354" spans="1:12" hidden="1">
      <c r="A354" s="179">
        <v>3</v>
      </c>
      <c r="B354" s="179">
        <v>3</v>
      </c>
      <c r="C354" s="178">
        <v>2</v>
      </c>
      <c r="D354" s="177">
        <v>4</v>
      </c>
      <c r="E354" s="177">
        <v>1</v>
      </c>
      <c r="F354" s="176">
        <v>1</v>
      </c>
      <c r="G354" s="175" t="s">
        <v>212</v>
      </c>
      <c r="H354" s="167">
        <v>323</v>
      </c>
      <c r="I354" s="174">
        <v>0</v>
      </c>
      <c r="J354" s="174">
        <v>0</v>
      </c>
      <c r="K354" s="174">
        <v>0</v>
      </c>
      <c r="L354" s="174">
        <v>0</v>
      </c>
    </row>
    <row r="355" spans="1:12" hidden="1">
      <c r="A355" s="179">
        <v>3</v>
      </c>
      <c r="B355" s="179">
        <v>3</v>
      </c>
      <c r="C355" s="178">
        <v>2</v>
      </c>
      <c r="D355" s="177">
        <v>4</v>
      </c>
      <c r="E355" s="177">
        <v>1</v>
      </c>
      <c r="F355" s="176">
        <v>2</v>
      </c>
      <c r="G355" s="175" t="s">
        <v>220</v>
      </c>
      <c r="H355" s="167">
        <v>324</v>
      </c>
      <c r="I355" s="174">
        <v>0</v>
      </c>
      <c r="J355" s="174">
        <v>0</v>
      </c>
      <c r="K355" s="174">
        <v>0</v>
      </c>
      <c r="L355" s="174">
        <v>0</v>
      </c>
    </row>
    <row r="356" spans="1:12" hidden="1">
      <c r="A356" s="179">
        <v>3</v>
      </c>
      <c r="B356" s="179">
        <v>3</v>
      </c>
      <c r="C356" s="178">
        <v>2</v>
      </c>
      <c r="D356" s="177">
        <v>5</v>
      </c>
      <c r="E356" s="177"/>
      <c r="F356" s="176"/>
      <c r="G356" s="175" t="s">
        <v>214</v>
      </c>
      <c r="H356" s="167">
        <v>325</v>
      </c>
      <c r="I356" s="182">
        <f t="shared" ref="I356:L357" si="30">I357</f>
        <v>0</v>
      </c>
      <c r="J356" s="188">
        <f t="shared" si="30"/>
        <v>0</v>
      </c>
      <c r="K356" s="187">
        <f t="shared" si="30"/>
        <v>0</v>
      </c>
      <c r="L356" s="187">
        <f t="shared" si="30"/>
        <v>0</v>
      </c>
    </row>
    <row r="357" spans="1:12" hidden="1">
      <c r="A357" s="196">
        <v>3</v>
      </c>
      <c r="B357" s="196">
        <v>3</v>
      </c>
      <c r="C357" s="195">
        <v>2</v>
      </c>
      <c r="D357" s="194">
        <v>5</v>
      </c>
      <c r="E357" s="194">
        <v>1</v>
      </c>
      <c r="F357" s="193"/>
      <c r="G357" s="175" t="s">
        <v>214</v>
      </c>
      <c r="H357" s="167">
        <v>326</v>
      </c>
      <c r="I357" s="192">
        <f t="shared" si="30"/>
        <v>0</v>
      </c>
      <c r="J357" s="191">
        <f t="shared" si="30"/>
        <v>0</v>
      </c>
      <c r="K357" s="190">
        <f t="shared" si="30"/>
        <v>0</v>
      </c>
      <c r="L357" s="190">
        <f t="shared" si="30"/>
        <v>0</v>
      </c>
    </row>
    <row r="358" spans="1:12" hidden="1">
      <c r="A358" s="179">
        <v>3</v>
      </c>
      <c r="B358" s="179">
        <v>3</v>
      </c>
      <c r="C358" s="178">
        <v>2</v>
      </c>
      <c r="D358" s="177">
        <v>5</v>
      </c>
      <c r="E358" s="177">
        <v>1</v>
      </c>
      <c r="F358" s="176">
        <v>1</v>
      </c>
      <c r="G358" s="175" t="s">
        <v>214</v>
      </c>
      <c r="H358" s="167">
        <v>327</v>
      </c>
      <c r="I358" s="181">
        <v>0</v>
      </c>
      <c r="J358" s="181">
        <v>0</v>
      </c>
      <c r="K358" s="181">
        <v>0</v>
      </c>
      <c r="L358" s="180">
        <v>0</v>
      </c>
    </row>
    <row r="359" spans="1:12" hidden="1">
      <c r="A359" s="179">
        <v>3</v>
      </c>
      <c r="B359" s="179">
        <v>3</v>
      </c>
      <c r="C359" s="178">
        <v>2</v>
      </c>
      <c r="D359" s="177">
        <v>6</v>
      </c>
      <c r="E359" s="177"/>
      <c r="F359" s="176"/>
      <c r="G359" s="175" t="s">
        <v>185</v>
      </c>
      <c r="H359" s="167">
        <v>328</v>
      </c>
      <c r="I359" s="182">
        <f t="shared" ref="I359:L360" si="31">I360</f>
        <v>0</v>
      </c>
      <c r="J359" s="188">
        <f t="shared" si="31"/>
        <v>0</v>
      </c>
      <c r="K359" s="187">
        <f t="shared" si="31"/>
        <v>0</v>
      </c>
      <c r="L359" s="187">
        <f t="shared" si="31"/>
        <v>0</v>
      </c>
    </row>
    <row r="360" spans="1:12" hidden="1">
      <c r="A360" s="179">
        <v>3</v>
      </c>
      <c r="B360" s="179">
        <v>3</v>
      </c>
      <c r="C360" s="178">
        <v>2</v>
      </c>
      <c r="D360" s="177">
        <v>6</v>
      </c>
      <c r="E360" s="177">
        <v>1</v>
      </c>
      <c r="F360" s="176"/>
      <c r="G360" s="175" t="s">
        <v>185</v>
      </c>
      <c r="H360" s="167">
        <v>329</v>
      </c>
      <c r="I360" s="182">
        <f t="shared" si="31"/>
        <v>0</v>
      </c>
      <c r="J360" s="188">
        <f t="shared" si="31"/>
        <v>0</v>
      </c>
      <c r="K360" s="187">
        <f t="shared" si="31"/>
        <v>0</v>
      </c>
      <c r="L360" s="187">
        <f t="shared" si="31"/>
        <v>0</v>
      </c>
    </row>
    <row r="361" spans="1:12" hidden="1">
      <c r="A361" s="186">
        <v>3</v>
      </c>
      <c r="B361" s="186">
        <v>3</v>
      </c>
      <c r="C361" s="185">
        <v>2</v>
      </c>
      <c r="D361" s="184">
        <v>6</v>
      </c>
      <c r="E361" s="184">
        <v>1</v>
      </c>
      <c r="F361" s="183">
        <v>1</v>
      </c>
      <c r="G361" s="189" t="s">
        <v>185</v>
      </c>
      <c r="H361" s="167">
        <v>330</v>
      </c>
      <c r="I361" s="181">
        <v>0</v>
      </c>
      <c r="J361" s="181">
        <v>0</v>
      </c>
      <c r="K361" s="181">
        <v>0</v>
      </c>
      <c r="L361" s="180">
        <v>0</v>
      </c>
    </row>
    <row r="362" spans="1:12" hidden="1">
      <c r="A362" s="179">
        <v>3</v>
      </c>
      <c r="B362" s="179">
        <v>3</v>
      </c>
      <c r="C362" s="178">
        <v>2</v>
      </c>
      <c r="D362" s="177">
        <v>7</v>
      </c>
      <c r="E362" s="177"/>
      <c r="F362" s="176"/>
      <c r="G362" s="175" t="s">
        <v>216</v>
      </c>
      <c r="H362" s="167">
        <v>331</v>
      </c>
      <c r="I362" s="182">
        <f>I363</f>
        <v>0</v>
      </c>
      <c r="J362" s="188">
        <f>J363</f>
        <v>0</v>
      </c>
      <c r="K362" s="187">
        <f>K363</f>
        <v>0</v>
      </c>
      <c r="L362" s="187">
        <f>L363</f>
        <v>0</v>
      </c>
    </row>
    <row r="363" spans="1:12" hidden="1">
      <c r="A363" s="186">
        <v>3</v>
      </c>
      <c r="B363" s="186">
        <v>3</v>
      </c>
      <c r="C363" s="185">
        <v>2</v>
      </c>
      <c r="D363" s="184">
        <v>7</v>
      </c>
      <c r="E363" s="184">
        <v>1</v>
      </c>
      <c r="F363" s="183"/>
      <c r="G363" s="175" t="s">
        <v>216</v>
      </c>
      <c r="H363" s="167">
        <v>332</v>
      </c>
      <c r="I363" s="182">
        <f>SUM(I364:I365)</f>
        <v>0</v>
      </c>
      <c r="J363" s="182">
        <f>SUM(J364:J365)</f>
        <v>0</v>
      </c>
      <c r="K363" s="182">
        <f>SUM(K364:K365)</f>
        <v>0</v>
      </c>
      <c r="L363" s="182">
        <f>SUM(L364:L365)</f>
        <v>0</v>
      </c>
    </row>
    <row r="364" spans="1:12" ht="25.5" hidden="1" customHeight="1">
      <c r="A364" s="179">
        <v>3</v>
      </c>
      <c r="B364" s="179">
        <v>3</v>
      </c>
      <c r="C364" s="178">
        <v>2</v>
      </c>
      <c r="D364" s="177">
        <v>7</v>
      </c>
      <c r="E364" s="177">
        <v>1</v>
      </c>
      <c r="F364" s="176">
        <v>1</v>
      </c>
      <c r="G364" s="175" t="s">
        <v>217</v>
      </c>
      <c r="H364" s="167">
        <v>333</v>
      </c>
      <c r="I364" s="181">
        <v>0</v>
      </c>
      <c r="J364" s="181">
        <v>0</v>
      </c>
      <c r="K364" s="181">
        <v>0</v>
      </c>
      <c r="L364" s="180">
        <v>0</v>
      </c>
    </row>
    <row r="365" spans="1:12" ht="25.5" hidden="1" customHeight="1">
      <c r="A365" s="179">
        <v>3</v>
      </c>
      <c r="B365" s="179">
        <v>3</v>
      </c>
      <c r="C365" s="178">
        <v>2</v>
      </c>
      <c r="D365" s="177">
        <v>7</v>
      </c>
      <c r="E365" s="177">
        <v>1</v>
      </c>
      <c r="F365" s="176">
        <v>2</v>
      </c>
      <c r="G365" s="175" t="s">
        <v>218</v>
      </c>
      <c r="H365" s="167">
        <v>334</v>
      </c>
      <c r="I365" s="174">
        <v>0</v>
      </c>
      <c r="J365" s="174">
        <v>0</v>
      </c>
      <c r="K365" s="174">
        <v>0</v>
      </c>
      <c r="L365" s="174">
        <v>0</v>
      </c>
    </row>
    <row r="366" spans="1:12">
      <c r="A366" s="173"/>
      <c r="B366" s="173"/>
      <c r="C366" s="172"/>
      <c r="D366" s="171"/>
      <c r="E366" s="170"/>
      <c r="F366" s="169"/>
      <c r="G366" s="168" t="s">
        <v>221</v>
      </c>
      <c r="H366" s="167">
        <v>335</v>
      </c>
      <c r="I366" s="166">
        <f>SUM(I32+I182)</f>
        <v>1755100</v>
      </c>
      <c r="J366" s="166">
        <f>SUM(J32+J182)</f>
        <v>284400</v>
      </c>
      <c r="K366" s="166">
        <f>SUM(K32+K182)</f>
        <v>273923.78000000003</v>
      </c>
      <c r="L366" s="166">
        <f>SUM(L32+L182)</f>
        <v>273923.78000000003</v>
      </c>
    </row>
    <row r="367" spans="1:12">
      <c r="G367" s="165"/>
      <c r="H367" s="164"/>
      <c r="I367" s="163"/>
      <c r="J367" s="160"/>
      <c r="K367" s="160"/>
      <c r="L367" s="160"/>
    </row>
    <row r="368" spans="1:12">
      <c r="A368" s="156"/>
      <c r="B368" s="156"/>
      <c r="C368" s="156"/>
      <c r="D368" s="541" t="s">
        <v>222</v>
      </c>
      <c r="E368" s="541"/>
      <c r="F368" s="541"/>
      <c r="G368" s="541"/>
      <c r="H368" s="162"/>
      <c r="I368" s="161"/>
      <c r="J368" s="160"/>
      <c r="K368" s="539" t="s">
        <v>223</v>
      </c>
      <c r="L368" s="539"/>
    </row>
    <row r="369" spans="1:12" ht="18.75" customHeight="1">
      <c r="A369" s="159" t="s">
        <v>224</v>
      </c>
      <c r="B369" s="159"/>
      <c r="C369" s="159"/>
      <c r="D369" s="159"/>
      <c r="E369" s="159"/>
      <c r="F369" s="159"/>
      <c r="G369" s="159"/>
      <c r="I369" s="158" t="s">
        <v>225</v>
      </c>
      <c r="K369" s="524" t="s">
        <v>226</v>
      </c>
      <c r="L369" s="524"/>
    </row>
    <row r="370" spans="1:12" ht="15.75" customHeight="1">
      <c r="D370" s="157"/>
      <c r="I370" s="155"/>
      <c r="K370" s="155"/>
      <c r="L370" s="155"/>
    </row>
    <row r="371" spans="1:12" ht="22.5" customHeight="1">
      <c r="A371" s="156"/>
      <c r="B371" s="156"/>
      <c r="C371" s="542" t="s">
        <v>227</v>
      </c>
      <c r="D371" s="542"/>
      <c r="E371" s="542"/>
      <c r="F371" s="542"/>
      <c r="G371" s="542"/>
      <c r="I371" s="155"/>
      <c r="K371" s="539" t="s">
        <v>228</v>
      </c>
      <c r="L371" s="539"/>
    </row>
    <row r="372" spans="1:12" ht="24.75" customHeight="1">
      <c r="A372" s="540" t="s">
        <v>229</v>
      </c>
      <c r="B372" s="540"/>
      <c r="C372" s="540"/>
      <c r="D372" s="540"/>
      <c r="E372" s="540"/>
      <c r="F372" s="540"/>
      <c r="G372" s="540"/>
      <c r="H372" s="153"/>
      <c r="I372" s="154" t="s">
        <v>225</v>
      </c>
      <c r="K372" s="524" t="s">
        <v>226</v>
      </c>
      <c r="L372" s="524"/>
    </row>
    <row r="416" spans="1:11">
      <c r="A416" s="522" t="s">
        <v>370</v>
      </c>
      <c r="B416" s="523"/>
      <c r="C416" s="523"/>
      <c r="D416" s="523"/>
      <c r="E416" s="523"/>
      <c r="F416" s="523"/>
      <c r="G416" s="523"/>
      <c r="H416" s="523"/>
      <c r="I416" s="523"/>
      <c r="J416" s="523"/>
      <c r="K416" s="523"/>
    </row>
  </sheetData>
  <sheetProtection formatCells="0" formatColumns="0" formatRows="0" insertColumns="0" insertRows="0" insertHyperlinks="0" deleteColumns="0" deleteRows="0" sort="0" autoFilter="0" pivotTables="0"/>
  <mergeCells count="29">
    <mergeCell ref="A7:L7"/>
    <mergeCell ref="A9:L9"/>
    <mergeCell ref="A10:L10"/>
    <mergeCell ref="A31:F31"/>
    <mergeCell ref="K369:L369"/>
    <mergeCell ref="G27:H27"/>
    <mergeCell ref="G12:K12"/>
    <mergeCell ref="A13:L13"/>
    <mergeCell ref="G14:K14"/>
    <mergeCell ref="G15:K15"/>
    <mergeCell ref="B16:L16"/>
    <mergeCell ref="A28:I28"/>
    <mergeCell ref="E19:K19"/>
    <mergeCell ref="A20:L20"/>
    <mergeCell ref="A24:I24"/>
    <mergeCell ref="A25:I25"/>
    <mergeCell ref="A416:K416"/>
    <mergeCell ref="K372:L372"/>
    <mergeCell ref="A29:F30"/>
    <mergeCell ref="G29:G30"/>
    <mergeCell ref="H29:H30"/>
    <mergeCell ref="I29:J29"/>
    <mergeCell ref="D368:G368"/>
    <mergeCell ref="A372:G372"/>
    <mergeCell ref="C371:G371"/>
    <mergeCell ref="K29:K30"/>
    <mergeCell ref="L29:L30"/>
    <mergeCell ref="K371:L371"/>
    <mergeCell ref="K368:L368"/>
  </mergeCells>
  <pageMargins left="0.51181102362205" right="0.31496062992126" top="0.23622047244093999" bottom="0.23622047244093999" header="0.31496062992126" footer="0.31496062992126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6E1108-F6D9-4693-A8EA-9866FF46F0B7}">
  <dimension ref="A1:S374"/>
  <sheetViews>
    <sheetView topLeftCell="A37" zoomScaleNormal="100" workbookViewId="0">
      <selection activeCell="A374" sqref="A374:K374"/>
    </sheetView>
  </sheetViews>
  <sheetFormatPr defaultRowHeight="15"/>
  <cols>
    <col min="1" max="4" width="2" style="152" customWidth="1"/>
    <col min="5" max="5" width="2.140625" style="152" customWidth="1"/>
    <col min="6" max="6" width="3" style="153" customWidth="1"/>
    <col min="7" max="7" width="34.85546875" style="152" customWidth="1"/>
    <col min="8" max="8" width="3.85546875" style="152" customWidth="1"/>
    <col min="9" max="9" width="10" style="152" customWidth="1"/>
    <col min="10" max="10" width="11.140625" style="152" customWidth="1"/>
    <col min="11" max="11" width="11" style="152" customWidth="1"/>
    <col min="12" max="12" width="10.5703125" style="152" customWidth="1"/>
    <col min="13" max="13" width="0.140625" style="152" hidden="1" customWidth="1"/>
    <col min="14" max="14" width="6.140625" style="152" hidden="1" customWidth="1"/>
    <col min="15" max="15" width="5.5703125" style="152" hidden="1" customWidth="1"/>
    <col min="16" max="16" width="9.140625" style="151" customWidth="1"/>
    <col min="17" max="16384" width="9.140625" style="150"/>
  </cols>
  <sheetData>
    <row r="1" spans="1:15">
      <c r="G1" s="293"/>
      <c r="H1" s="290"/>
      <c r="I1" s="292"/>
      <c r="J1" s="279" t="s">
        <v>0</v>
      </c>
      <c r="K1" s="279"/>
      <c r="L1" s="279"/>
      <c r="M1" s="284"/>
      <c r="N1" s="279"/>
      <c r="O1" s="279"/>
    </row>
    <row r="2" spans="1:15">
      <c r="H2" s="290"/>
      <c r="I2" s="151"/>
      <c r="J2" s="279" t="s">
        <v>1</v>
      </c>
      <c r="K2" s="279"/>
      <c r="L2" s="279"/>
      <c r="M2" s="284"/>
      <c r="N2" s="279"/>
      <c r="O2" s="279"/>
    </row>
    <row r="3" spans="1:15">
      <c r="H3" s="280"/>
      <c r="I3" s="290"/>
      <c r="J3" s="279" t="s">
        <v>2</v>
      </c>
      <c r="K3" s="279"/>
      <c r="L3" s="279"/>
      <c r="M3" s="284"/>
      <c r="N3" s="279"/>
      <c r="O3" s="279"/>
    </row>
    <row r="4" spans="1:15">
      <c r="G4" s="291" t="s">
        <v>3</v>
      </c>
      <c r="H4" s="290"/>
      <c r="I4" s="151"/>
      <c r="J4" s="279" t="s">
        <v>4</v>
      </c>
      <c r="K4" s="279"/>
      <c r="L4" s="279"/>
      <c r="M4" s="284"/>
      <c r="N4" s="279"/>
      <c r="O4" s="279"/>
    </row>
    <row r="5" spans="1:15">
      <c r="H5" s="290"/>
      <c r="I5" s="151"/>
      <c r="J5" s="279" t="s">
        <v>5</v>
      </c>
      <c r="K5" s="279"/>
      <c r="L5" s="279"/>
      <c r="M5" s="284"/>
      <c r="N5" s="279"/>
      <c r="O5" s="279"/>
    </row>
    <row r="6" spans="1:15" ht="6" customHeight="1">
      <c r="H6" s="290"/>
      <c r="I6" s="151"/>
      <c r="J6" s="279"/>
      <c r="K6" s="279"/>
      <c r="L6" s="279"/>
      <c r="M6" s="284"/>
      <c r="N6" s="279"/>
      <c r="O6" s="279"/>
    </row>
    <row r="7" spans="1:15" ht="30" customHeight="1">
      <c r="A7" s="543" t="s">
        <v>6</v>
      </c>
      <c r="B7" s="543"/>
      <c r="C7" s="543"/>
      <c r="D7" s="543"/>
      <c r="E7" s="543"/>
      <c r="F7" s="543"/>
      <c r="G7" s="543"/>
      <c r="H7" s="543"/>
      <c r="I7" s="543"/>
      <c r="J7" s="543"/>
      <c r="K7" s="543"/>
      <c r="L7" s="543"/>
      <c r="M7" s="284"/>
    </row>
    <row r="8" spans="1:15" ht="11.25" customHeight="1">
      <c r="G8" s="289"/>
      <c r="H8" s="288"/>
      <c r="I8" s="288"/>
      <c r="J8" s="287"/>
      <c r="K8" s="287"/>
      <c r="L8" s="286"/>
      <c r="M8" s="284"/>
    </row>
    <row r="9" spans="1:15" ht="15.75" customHeight="1">
      <c r="A9" s="544" t="s">
        <v>7</v>
      </c>
      <c r="B9" s="544"/>
      <c r="C9" s="544"/>
      <c r="D9" s="544"/>
      <c r="E9" s="544"/>
      <c r="F9" s="544"/>
      <c r="G9" s="544"/>
      <c r="H9" s="544"/>
      <c r="I9" s="544"/>
      <c r="J9" s="544"/>
      <c r="K9" s="544"/>
      <c r="L9" s="544"/>
      <c r="M9" s="284"/>
    </row>
    <row r="10" spans="1:15">
      <c r="A10" s="545" t="s">
        <v>8</v>
      </c>
      <c r="B10" s="545"/>
      <c r="C10" s="545"/>
      <c r="D10" s="545"/>
      <c r="E10" s="545"/>
      <c r="F10" s="545"/>
      <c r="G10" s="545"/>
      <c r="H10" s="545"/>
      <c r="I10" s="545"/>
      <c r="J10" s="545"/>
      <c r="K10" s="545"/>
      <c r="L10" s="545"/>
      <c r="M10" s="284"/>
    </row>
    <row r="11" spans="1:15" ht="7.5" customHeight="1">
      <c r="A11" s="285"/>
      <c r="B11" s="279"/>
      <c r="C11" s="279"/>
      <c r="D11" s="279"/>
      <c r="E11" s="279"/>
      <c r="F11" s="279"/>
      <c r="G11" s="279"/>
      <c r="H11" s="279"/>
      <c r="I11" s="279"/>
      <c r="J11" s="279"/>
      <c r="K11" s="279"/>
      <c r="L11" s="279"/>
      <c r="M11" s="284"/>
    </row>
    <row r="12" spans="1:15" ht="15.75" customHeight="1">
      <c r="A12" s="285"/>
      <c r="B12" s="279"/>
      <c r="C12" s="279"/>
      <c r="D12" s="279"/>
      <c r="E12" s="279"/>
      <c r="F12" s="279"/>
      <c r="G12" s="549" t="s">
        <v>9</v>
      </c>
      <c r="H12" s="549"/>
      <c r="I12" s="549"/>
      <c r="J12" s="549"/>
      <c r="K12" s="549"/>
      <c r="L12" s="279"/>
      <c r="M12" s="284"/>
    </row>
    <row r="13" spans="1:15" ht="15.75" customHeight="1">
      <c r="A13" s="550" t="s">
        <v>10</v>
      </c>
      <c r="B13" s="550"/>
      <c r="C13" s="550"/>
      <c r="D13" s="550"/>
      <c r="E13" s="550"/>
      <c r="F13" s="550"/>
      <c r="G13" s="550"/>
      <c r="H13" s="550"/>
      <c r="I13" s="550"/>
      <c r="J13" s="550"/>
      <c r="K13" s="550"/>
      <c r="L13" s="550"/>
      <c r="M13" s="284"/>
    </row>
    <row r="14" spans="1:15" ht="12" customHeight="1">
      <c r="G14" s="551" t="s">
        <v>11</v>
      </c>
      <c r="H14" s="551"/>
      <c r="I14" s="551"/>
      <c r="J14" s="551"/>
      <c r="K14" s="551"/>
      <c r="M14" s="284"/>
    </row>
    <row r="15" spans="1:15">
      <c r="G15" s="545" t="s">
        <v>239</v>
      </c>
      <c r="H15" s="545"/>
      <c r="I15" s="545"/>
      <c r="J15" s="545"/>
      <c r="K15" s="545"/>
    </row>
    <row r="16" spans="1:15" ht="15.75" customHeight="1">
      <c r="B16" s="550" t="s">
        <v>13</v>
      </c>
      <c r="C16" s="550"/>
      <c r="D16" s="550"/>
      <c r="E16" s="550"/>
      <c r="F16" s="550"/>
      <c r="G16" s="550"/>
      <c r="H16" s="550"/>
      <c r="I16" s="550"/>
      <c r="J16" s="550"/>
      <c r="K16" s="550"/>
      <c r="L16" s="550"/>
    </row>
    <row r="17" spans="1:15" ht="7.5" customHeight="1"/>
    <row r="18" spans="1:15" ht="6.75" customHeight="1">
      <c r="G18" s="279"/>
      <c r="H18" s="279"/>
      <c r="I18" s="279"/>
      <c r="J18" s="279"/>
      <c r="K18" s="279"/>
    </row>
    <row r="19" spans="1:15">
      <c r="B19" s="151"/>
      <c r="C19" s="151"/>
      <c r="D19" s="151"/>
      <c r="E19" s="552" t="s">
        <v>245</v>
      </c>
      <c r="F19" s="552"/>
      <c r="G19" s="552"/>
      <c r="H19" s="552"/>
      <c r="I19" s="552"/>
      <c r="J19" s="552"/>
      <c r="K19" s="552"/>
      <c r="L19" s="151"/>
    </row>
    <row r="20" spans="1:15" ht="15" customHeight="1">
      <c r="A20" s="553" t="s">
        <v>14</v>
      </c>
      <c r="B20" s="553"/>
      <c r="C20" s="553"/>
      <c r="D20" s="553"/>
      <c r="E20" s="553"/>
      <c r="F20" s="553"/>
      <c r="G20" s="553"/>
      <c r="H20" s="553"/>
      <c r="I20" s="553"/>
      <c r="J20" s="553"/>
      <c r="K20" s="553"/>
      <c r="L20" s="553"/>
      <c r="M20" s="267"/>
    </row>
    <row r="21" spans="1:15">
      <c r="F21" s="152"/>
      <c r="J21" s="283"/>
      <c r="K21" s="232"/>
      <c r="L21" s="282" t="s">
        <v>15</v>
      </c>
      <c r="M21" s="267"/>
    </row>
    <row r="22" spans="1:15">
      <c r="F22" s="152"/>
      <c r="J22" s="281" t="s">
        <v>16</v>
      </c>
      <c r="K22" s="280"/>
      <c r="L22" s="268"/>
      <c r="M22" s="267"/>
    </row>
    <row r="23" spans="1:15">
      <c r="E23" s="279"/>
      <c r="F23" s="278"/>
      <c r="I23" s="277"/>
      <c r="J23" s="277"/>
      <c r="K23" s="276" t="s">
        <v>17</v>
      </c>
      <c r="L23" s="268"/>
      <c r="M23" s="267"/>
    </row>
    <row r="24" spans="1:15">
      <c r="A24" s="554" t="s">
        <v>244</v>
      </c>
      <c r="B24" s="554"/>
      <c r="C24" s="554"/>
      <c r="D24" s="554"/>
      <c r="E24" s="554"/>
      <c r="F24" s="554"/>
      <c r="G24" s="554"/>
      <c r="H24" s="554"/>
      <c r="I24" s="554"/>
      <c r="K24" s="276" t="s">
        <v>18</v>
      </c>
      <c r="L24" s="275" t="s">
        <v>19</v>
      </c>
      <c r="M24" s="267"/>
    </row>
    <row r="25" spans="1:15" ht="29.1" customHeight="1">
      <c r="A25" s="554" t="s">
        <v>243</v>
      </c>
      <c r="B25" s="554"/>
      <c r="C25" s="554"/>
      <c r="D25" s="554"/>
      <c r="E25" s="554"/>
      <c r="F25" s="554"/>
      <c r="G25" s="554"/>
      <c r="H25" s="554"/>
      <c r="I25" s="554"/>
      <c r="J25" s="274" t="s">
        <v>21</v>
      </c>
      <c r="K25" s="273" t="s">
        <v>33</v>
      </c>
      <c r="L25" s="268"/>
      <c r="M25" s="267"/>
    </row>
    <row r="26" spans="1:15">
      <c r="F26" s="152"/>
      <c r="G26" s="272" t="s">
        <v>22</v>
      </c>
      <c r="H26" s="173" t="s">
        <v>252</v>
      </c>
      <c r="I26" s="172"/>
      <c r="J26" s="271"/>
      <c r="K26" s="268"/>
      <c r="L26" s="268"/>
      <c r="M26" s="267"/>
    </row>
    <row r="27" spans="1:15">
      <c r="F27" s="152"/>
      <c r="G27" s="555" t="s">
        <v>23</v>
      </c>
      <c r="H27" s="555"/>
      <c r="I27" s="270" t="s">
        <v>242</v>
      </c>
      <c r="J27" s="269" t="s">
        <v>241</v>
      </c>
      <c r="K27" s="268" t="s">
        <v>240</v>
      </c>
      <c r="L27" s="268" t="s">
        <v>240</v>
      </c>
      <c r="M27" s="267"/>
    </row>
    <row r="28" spans="1:15">
      <c r="A28" s="556" t="s">
        <v>251</v>
      </c>
      <c r="B28" s="556"/>
      <c r="C28" s="556"/>
      <c r="D28" s="556"/>
      <c r="E28" s="556"/>
      <c r="F28" s="556"/>
      <c r="G28" s="556"/>
      <c r="H28" s="556"/>
      <c r="I28" s="556"/>
      <c r="J28" s="266"/>
      <c r="K28" s="266"/>
      <c r="L28" s="265" t="s">
        <v>24</v>
      </c>
      <c r="M28" s="264"/>
    </row>
    <row r="29" spans="1:15" ht="27" customHeight="1">
      <c r="A29" s="525" t="s">
        <v>25</v>
      </c>
      <c r="B29" s="526"/>
      <c r="C29" s="526"/>
      <c r="D29" s="526"/>
      <c r="E29" s="526"/>
      <c r="F29" s="526"/>
      <c r="G29" s="529" t="s">
        <v>26</v>
      </c>
      <c r="H29" s="531" t="s">
        <v>27</v>
      </c>
      <c r="I29" s="533" t="s">
        <v>28</v>
      </c>
      <c r="J29" s="534"/>
      <c r="K29" s="535" t="s">
        <v>29</v>
      </c>
      <c r="L29" s="537" t="s">
        <v>30</v>
      </c>
      <c r="M29" s="264"/>
    </row>
    <row r="30" spans="1:15" ht="58.5" customHeight="1">
      <c r="A30" s="527"/>
      <c r="B30" s="528"/>
      <c r="C30" s="528"/>
      <c r="D30" s="528"/>
      <c r="E30" s="528"/>
      <c r="F30" s="528"/>
      <c r="G30" s="530"/>
      <c r="H30" s="532"/>
      <c r="I30" s="263" t="s">
        <v>31</v>
      </c>
      <c r="J30" s="262" t="s">
        <v>32</v>
      </c>
      <c r="K30" s="536"/>
      <c r="L30" s="538"/>
    </row>
    <row r="31" spans="1:15">
      <c r="A31" s="546" t="s">
        <v>33</v>
      </c>
      <c r="B31" s="547"/>
      <c r="C31" s="547"/>
      <c r="D31" s="547"/>
      <c r="E31" s="547"/>
      <c r="F31" s="548"/>
      <c r="G31" s="164">
        <v>2</v>
      </c>
      <c r="H31" s="261">
        <v>3</v>
      </c>
      <c r="I31" s="260" t="s">
        <v>34</v>
      </c>
      <c r="J31" s="259" t="s">
        <v>35</v>
      </c>
      <c r="K31" s="258">
        <v>6</v>
      </c>
      <c r="L31" s="258">
        <v>7</v>
      </c>
    </row>
    <row r="32" spans="1:15">
      <c r="A32" s="216">
        <v>2</v>
      </c>
      <c r="B32" s="216"/>
      <c r="C32" s="215"/>
      <c r="D32" s="213"/>
      <c r="E32" s="216"/>
      <c r="F32" s="214"/>
      <c r="G32" s="213" t="s">
        <v>36</v>
      </c>
      <c r="H32" s="164">
        <v>1</v>
      </c>
      <c r="I32" s="182">
        <f>SUM(I33+I44+I63+I84+I91+I111+I137+I156+I166)</f>
        <v>29800</v>
      </c>
      <c r="J32" s="182">
        <f>SUM(J33+J44+J63+J84+J91+J111+J137+J156+J166)</f>
        <v>11200</v>
      </c>
      <c r="K32" s="187">
        <f>SUM(K33+K44+K63+K84+K91+K111+K137+K156+K166)</f>
        <v>11200</v>
      </c>
      <c r="L32" s="182">
        <f>SUM(L33+L44+L63+L84+L91+L111+L137+L156+L166)</f>
        <v>11200</v>
      </c>
      <c r="M32" s="165"/>
      <c r="N32" s="165"/>
      <c r="O32" s="165"/>
    </row>
    <row r="33" spans="1:12" ht="17.25" customHeight="1">
      <c r="A33" s="216">
        <v>2</v>
      </c>
      <c r="B33" s="237">
        <v>1</v>
      </c>
      <c r="C33" s="194"/>
      <c r="D33" s="220"/>
      <c r="E33" s="195"/>
      <c r="F33" s="193"/>
      <c r="G33" s="244" t="s">
        <v>37</v>
      </c>
      <c r="H33" s="164">
        <v>2</v>
      </c>
      <c r="I33" s="182">
        <f>SUM(I34+I40)</f>
        <v>29800</v>
      </c>
      <c r="J33" s="182">
        <f>SUM(J34+J40)</f>
        <v>11200</v>
      </c>
      <c r="K33" s="227">
        <f>SUM(K34+K40)</f>
        <v>11200</v>
      </c>
      <c r="L33" s="226">
        <f>SUM(L34+L40)</f>
        <v>11200</v>
      </c>
    </row>
    <row r="34" spans="1:12">
      <c r="A34" s="178">
        <v>2</v>
      </c>
      <c r="B34" s="178">
        <v>1</v>
      </c>
      <c r="C34" s="177">
        <v>1</v>
      </c>
      <c r="D34" s="175"/>
      <c r="E34" s="178"/>
      <c r="F34" s="176"/>
      <c r="G34" s="175" t="s">
        <v>38</v>
      </c>
      <c r="H34" s="164">
        <v>3</v>
      </c>
      <c r="I34" s="182">
        <f>SUM(I35)</f>
        <v>29400</v>
      </c>
      <c r="J34" s="182">
        <f>SUM(J35)</f>
        <v>11050</v>
      </c>
      <c r="K34" s="187">
        <f>SUM(K35)</f>
        <v>11050</v>
      </c>
      <c r="L34" s="182">
        <f>SUM(L35)</f>
        <v>11050</v>
      </c>
    </row>
    <row r="35" spans="1:12">
      <c r="A35" s="179">
        <v>2</v>
      </c>
      <c r="B35" s="178">
        <v>1</v>
      </c>
      <c r="C35" s="177">
        <v>1</v>
      </c>
      <c r="D35" s="175">
        <v>1</v>
      </c>
      <c r="E35" s="178"/>
      <c r="F35" s="176"/>
      <c r="G35" s="175" t="s">
        <v>38</v>
      </c>
      <c r="H35" s="164">
        <v>4</v>
      </c>
      <c r="I35" s="182">
        <f>SUM(I36+I38)</f>
        <v>29400</v>
      </c>
      <c r="J35" s="182">
        <f t="shared" ref="J35:L36" si="0">SUM(J36)</f>
        <v>11050</v>
      </c>
      <c r="K35" s="182">
        <f t="shared" si="0"/>
        <v>11050</v>
      </c>
      <c r="L35" s="182">
        <f t="shared" si="0"/>
        <v>11050</v>
      </c>
    </row>
    <row r="36" spans="1:12">
      <c r="A36" s="179">
        <v>2</v>
      </c>
      <c r="B36" s="178">
        <v>1</v>
      </c>
      <c r="C36" s="177">
        <v>1</v>
      </c>
      <c r="D36" s="175">
        <v>1</v>
      </c>
      <c r="E36" s="178">
        <v>1</v>
      </c>
      <c r="F36" s="176"/>
      <c r="G36" s="175" t="s">
        <v>39</v>
      </c>
      <c r="H36" s="164">
        <v>5</v>
      </c>
      <c r="I36" s="187">
        <f>SUM(I37)</f>
        <v>29400</v>
      </c>
      <c r="J36" s="187">
        <f t="shared" si="0"/>
        <v>11050</v>
      </c>
      <c r="K36" s="187">
        <f t="shared" si="0"/>
        <v>11050</v>
      </c>
      <c r="L36" s="187">
        <f t="shared" si="0"/>
        <v>11050</v>
      </c>
    </row>
    <row r="37" spans="1:12">
      <c r="A37" s="179">
        <v>2</v>
      </c>
      <c r="B37" s="178">
        <v>1</v>
      </c>
      <c r="C37" s="177">
        <v>1</v>
      </c>
      <c r="D37" s="175">
        <v>1</v>
      </c>
      <c r="E37" s="178">
        <v>1</v>
      </c>
      <c r="F37" s="176">
        <v>1</v>
      </c>
      <c r="G37" s="175" t="s">
        <v>39</v>
      </c>
      <c r="H37" s="164">
        <v>6</v>
      </c>
      <c r="I37" s="229">
        <v>29400</v>
      </c>
      <c r="J37" s="211">
        <v>11050</v>
      </c>
      <c r="K37" s="211">
        <v>11050</v>
      </c>
      <c r="L37" s="211">
        <v>11050</v>
      </c>
    </row>
    <row r="38" spans="1:12" hidden="1">
      <c r="A38" s="179">
        <v>2</v>
      </c>
      <c r="B38" s="178">
        <v>1</v>
      </c>
      <c r="C38" s="177">
        <v>1</v>
      </c>
      <c r="D38" s="175">
        <v>1</v>
      </c>
      <c r="E38" s="178">
        <v>2</v>
      </c>
      <c r="F38" s="176"/>
      <c r="G38" s="175" t="s">
        <v>40</v>
      </c>
      <c r="H38" s="164">
        <v>7</v>
      </c>
      <c r="I38" s="187">
        <f>I39</f>
        <v>0</v>
      </c>
      <c r="J38" s="187">
        <f>J39</f>
        <v>0</v>
      </c>
      <c r="K38" s="187">
        <f>K39</f>
        <v>0</v>
      </c>
      <c r="L38" s="187">
        <f>L39</f>
        <v>0</v>
      </c>
    </row>
    <row r="39" spans="1:12" hidden="1">
      <c r="A39" s="179">
        <v>2</v>
      </c>
      <c r="B39" s="178">
        <v>1</v>
      </c>
      <c r="C39" s="177">
        <v>1</v>
      </c>
      <c r="D39" s="175">
        <v>1</v>
      </c>
      <c r="E39" s="178">
        <v>2</v>
      </c>
      <c r="F39" s="176">
        <v>1</v>
      </c>
      <c r="G39" s="175" t="s">
        <v>40</v>
      </c>
      <c r="H39" s="164">
        <v>8</v>
      </c>
      <c r="I39" s="211">
        <v>0</v>
      </c>
      <c r="J39" s="174">
        <v>0</v>
      </c>
      <c r="K39" s="211">
        <v>0</v>
      </c>
      <c r="L39" s="174">
        <v>0</v>
      </c>
    </row>
    <row r="40" spans="1:12">
      <c r="A40" s="179">
        <v>2</v>
      </c>
      <c r="B40" s="178">
        <v>1</v>
      </c>
      <c r="C40" s="177">
        <v>2</v>
      </c>
      <c r="D40" s="175"/>
      <c r="E40" s="178"/>
      <c r="F40" s="176"/>
      <c r="G40" s="175" t="s">
        <v>41</v>
      </c>
      <c r="H40" s="164">
        <v>9</v>
      </c>
      <c r="I40" s="187">
        <f t="shared" ref="I40:L42" si="1">I41</f>
        <v>400</v>
      </c>
      <c r="J40" s="182">
        <f t="shared" si="1"/>
        <v>150</v>
      </c>
      <c r="K40" s="187">
        <f t="shared" si="1"/>
        <v>150</v>
      </c>
      <c r="L40" s="182">
        <f t="shared" si="1"/>
        <v>150</v>
      </c>
    </row>
    <row r="41" spans="1:12">
      <c r="A41" s="179">
        <v>2</v>
      </c>
      <c r="B41" s="178">
        <v>1</v>
      </c>
      <c r="C41" s="177">
        <v>2</v>
      </c>
      <c r="D41" s="175">
        <v>1</v>
      </c>
      <c r="E41" s="178"/>
      <c r="F41" s="176"/>
      <c r="G41" s="175" t="s">
        <v>41</v>
      </c>
      <c r="H41" s="164">
        <v>10</v>
      </c>
      <c r="I41" s="187">
        <f t="shared" si="1"/>
        <v>400</v>
      </c>
      <c r="J41" s="182">
        <f t="shared" si="1"/>
        <v>150</v>
      </c>
      <c r="K41" s="182">
        <f t="shared" si="1"/>
        <v>150</v>
      </c>
      <c r="L41" s="182">
        <f t="shared" si="1"/>
        <v>150</v>
      </c>
    </row>
    <row r="42" spans="1:12">
      <c r="A42" s="179">
        <v>2</v>
      </c>
      <c r="B42" s="178">
        <v>1</v>
      </c>
      <c r="C42" s="177">
        <v>2</v>
      </c>
      <c r="D42" s="175">
        <v>1</v>
      </c>
      <c r="E42" s="178">
        <v>1</v>
      </c>
      <c r="F42" s="176"/>
      <c r="G42" s="175" t="s">
        <v>41</v>
      </c>
      <c r="H42" s="164">
        <v>11</v>
      </c>
      <c r="I42" s="182">
        <f t="shared" si="1"/>
        <v>400</v>
      </c>
      <c r="J42" s="182">
        <f t="shared" si="1"/>
        <v>150</v>
      </c>
      <c r="K42" s="182">
        <f t="shared" si="1"/>
        <v>150</v>
      </c>
      <c r="L42" s="182">
        <f t="shared" si="1"/>
        <v>150</v>
      </c>
    </row>
    <row r="43" spans="1:12">
      <c r="A43" s="179">
        <v>2</v>
      </c>
      <c r="B43" s="178">
        <v>1</v>
      </c>
      <c r="C43" s="177">
        <v>2</v>
      </c>
      <c r="D43" s="175">
        <v>1</v>
      </c>
      <c r="E43" s="178">
        <v>1</v>
      </c>
      <c r="F43" s="176">
        <v>1</v>
      </c>
      <c r="G43" s="175" t="s">
        <v>41</v>
      </c>
      <c r="H43" s="164">
        <v>12</v>
      </c>
      <c r="I43" s="174">
        <v>400</v>
      </c>
      <c r="J43" s="211">
        <v>150</v>
      </c>
      <c r="K43" s="211">
        <v>150</v>
      </c>
      <c r="L43" s="211">
        <v>150</v>
      </c>
    </row>
    <row r="44" spans="1:12" hidden="1">
      <c r="A44" s="217">
        <v>2</v>
      </c>
      <c r="B44" s="238">
        <v>2</v>
      </c>
      <c r="C44" s="194"/>
      <c r="D44" s="220"/>
      <c r="E44" s="195"/>
      <c r="F44" s="193"/>
      <c r="G44" s="244" t="s">
        <v>42</v>
      </c>
      <c r="H44" s="164">
        <v>13</v>
      </c>
      <c r="I44" s="192">
        <f t="shared" ref="I44:L46" si="2">I45</f>
        <v>0</v>
      </c>
      <c r="J44" s="190">
        <f t="shared" si="2"/>
        <v>0</v>
      </c>
      <c r="K44" s="192">
        <f t="shared" si="2"/>
        <v>0</v>
      </c>
      <c r="L44" s="192">
        <f t="shared" si="2"/>
        <v>0</v>
      </c>
    </row>
    <row r="45" spans="1:12" hidden="1">
      <c r="A45" s="179">
        <v>2</v>
      </c>
      <c r="B45" s="178">
        <v>2</v>
      </c>
      <c r="C45" s="177">
        <v>1</v>
      </c>
      <c r="D45" s="175"/>
      <c r="E45" s="178"/>
      <c r="F45" s="176"/>
      <c r="G45" s="220" t="s">
        <v>42</v>
      </c>
      <c r="H45" s="164">
        <v>14</v>
      </c>
      <c r="I45" s="182">
        <f t="shared" si="2"/>
        <v>0</v>
      </c>
      <c r="J45" s="187">
        <f t="shared" si="2"/>
        <v>0</v>
      </c>
      <c r="K45" s="182">
        <f t="shared" si="2"/>
        <v>0</v>
      </c>
      <c r="L45" s="187">
        <f t="shared" si="2"/>
        <v>0</v>
      </c>
    </row>
    <row r="46" spans="1:12" hidden="1">
      <c r="A46" s="179">
        <v>2</v>
      </c>
      <c r="B46" s="178">
        <v>2</v>
      </c>
      <c r="C46" s="177">
        <v>1</v>
      </c>
      <c r="D46" s="175">
        <v>1</v>
      </c>
      <c r="E46" s="178"/>
      <c r="F46" s="176"/>
      <c r="G46" s="220" t="s">
        <v>42</v>
      </c>
      <c r="H46" s="164">
        <v>15</v>
      </c>
      <c r="I46" s="182">
        <f t="shared" si="2"/>
        <v>0</v>
      </c>
      <c r="J46" s="187">
        <f t="shared" si="2"/>
        <v>0</v>
      </c>
      <c r="K46" s="226">
        <f t="shared" si="2"/>
        <v>0</v>
      </c>
      <c r="L46" s="226">
        <f t="shared" si="2"/>
        <v>0</v>
      </c>
    </row>
    <row r="47" spans="1:12" hidden="1">
      <c r="A47" s="186">
        <v>2</v>
      </c>
      <c r="B47" s="185">
        <v>2</v>
      </c>
      <c r="C47" s="184">
        <v>1</v>
      </c>
      <c r="D47" s="189">
        <v>1</v>
      </c>
      <c r="E47" s="185">
        <v>1</v>
      </c>
      <c r="F47" s="183"/>
      <c r="G47" s="220" t="s">
        <v>42</v>
      </c>
      <c r="H47" s="164">
        <v>16</v>
      </c>
      <c r="I47" s="202">
        <f>SUM(I48:I62)</f>
        <v>0</v>
      </c>
      <c r="J47" s="202">
        <f>SUM(J48:J62)</f>
        <v>0</v>
      </c>
      <c r="K47" s="200">
        <f>SUM(K48:K62)</f>
        <v>0</v>
      </c>
      <c r="L47" s="200">
        <f>SUM(L48:L62)</f>
        <v>0</v>
      </c>
    </row>
    <row r="48" spans="1:12" hidden="1">
      <c r="A48" s="179">
        <v>2</v>
      </c>
      <c r="B48" s="178">
        <v>2</v>
      </c>
      <c r="C48" s="177">
        <v>1</v>
      </c>
      <c r="D48" s="175">
        <v>1</v>
      </c>
      <c r="E48" s="178">
        <v>1</v>
      </c>
      <c r="F48" s="257">
        <v>1</v>
      </c>
      <c r="G48" s="175" t="s">
        <v>43</v>
      </c>
      <c r="H48" s="164">
        <v>17</v>
      </c>
      <c r="I48" s="211">
        <v>0</v>
      </c>
      <c r="J48" s="211">
        <v>0</v>
      </c>
      <c r="K48" s="211">
        <v>0</v>
      </c>
      <c r="L48" s="211">
        <v>0</v>
      </c>
    </row>
    <row r="49" spans="1:12" ht="25.5" hidden="1" customHeight="1">
      <c r="A49" s="179">
        <v>2</v>
      </c>
      <c r="B49" s="178">
        <v>2</v>
      </c>
      <c r="C49" s="177">
        <v>1</v>
      </c>
      <c r="D49" s="175">
        <v>1</v>
      </c>
      <c r="E49" s="178">
        <v>1</v>
      </c>
      <c r="F49" s="176">
        <v>2</v>
      </c>
      <c r="G49" s="175" t="s">
        <v>44</v>
      </c>
      <c r="H49" s="164">
        <v>18</v>
      </c>
      <c r="I49" s="211">
        <v>0</v>
      </c>
      <c r="J49" s="211">
        <v>0</v>
      </c>
      <c r="K49" s="211">
        <v>0</v>
      </c>
      <c r="L49" s="211">
        <v>0</v>
      </c>
    </row>
    <row r="50" spans="1:12" ht="25.5" hidden="1" customHeight="1">
      <c r="A50" s="179">
        <v>2</v>
      </c>
      <c r="B50" s="178">
        <v>2</v>
      </c>
      <c r="C50" s="177">
        <v>1</v>
      </c>
      <c r="D50" s="175">
        <v>1</v>
      </c>
      <c r="E50" s="178">
        <v>1</v>
      </c>
      <c r="F50" s="176">
        <v>5</v>
      </c>
      <c r="G50" s="175" t="s">
        <v>45</v>
      </c>
      <c r="H50" s="164">
        <v>19</v>
      </c>
      <c r="I50" s="211">
        <v>0</v>
      </c>
      <c r="J50" s="211">
        <v>0</v>
      </c>
      <c r="K50" s="211">
        <v>0</v>
      </c>
      <c r="L50" s="211">
        <v>0</v>
      </c>
    </row>
    <row r="51" spans="1:12" ht="25.5" hidden="1" customHeight="1">
      <c r="A51" s="179">
        <v>2</v>
      </c>
      <c r="B51" s="178">
        <v>2</v>
      </c>
      <c r="C51" s="177">
        <v>1</v>
      </c>
      <c r="D51" s="175">
        <v>1</v>
      </c>
      <c r="E51" s="178">
        <v>1</v>
      </c>
      <c r="F51" s="176">
        <v>6</v>
      </c>
      <c r="G51" s="175" t="s">
        <v>46</v>
      </c>
      <c r="H51" s="164">
        <v>20</v>
      </c>
      <c r="I51" s="211">
        <v>0</v>
      </c>
      <c r="J51" s="211">
        <v>0</v>
      </c>
      <c r="K51" s="211">
        <v>0</v>
      </c>
      <c r="L51" s="211">
        <v>0</v>
      </c>
    </row>
    <row r="52" spans="1:12" ht="25.5" hidden="1" customHeight="1">
      <c r="A52" s="196">
        <v>2</v>
      </c>
      <c r="B52" s="195">
        <v>2</v>
      </c>
      <c r="C52" s="194">
        <v>1</v>
      </c>
      <c r="D52" s="220">
        <v>1</v>
      </c>
      <c r="E52" s="195">
        <v>1</v>
      </c>
      <c r="F52" s="193">
        <v>7</v>
      </c>
      <c r="G52" s="220" t="s">
        <v>47</v>
      </c>
      <c r="H52" s="164">
        <v>21</v>
      </c>
      <c r="I52" s="211">
        <v>0</v>
      </c>
      <c r="J52" s="211">
        <v>0</v>
      </c>
      <c r="K52" s="211">
        <v>0</v>
      </c>
      <c r="L52" s="211">
        <v>0</v>
      </c>
    </row>
    <row r="53" spans="1:12" hidden="1">
      <c r="A53" s="179">
        <v>2</v>
      </c>
      <c r="B53" s="178">
        <v>2</v>
      </c>
      <c r="C53" s="177">
        <v>1</v>
      </c>
      <c r="D53" s="175">
        <v>1</v>
      </c>
      <c r="E53" s="178">
        <v>1</v>
      </c>
      <c r="F53" s="176">
        <v>11</v>
      </c>
      <c r="G53" s="175" t="s">
        <v>48</v>
      </c>
      <c r="H53" s="164">
        <v>22</v>
      </c>
      <c r="I53" s="174">
        <v>0</v>
      </c>
      <c r="J53" s="211">
        <v>0</v>
      </c>
      <c r="K53" s="211">
        <v>0</v>
      </c>
      <c r="L53" s="211">
        <v>0</v>
      </c>
    </row>
    <row r="54" spans="1:12" ht="25.5" hidden="1" customHeight="1">
      <c r="A54" s="186">
        <v>2</v>
      </c>
      <c r="B54" s="204">
        <v>2</v>
      </c>
      <c r="C54" s="210">
        <v>1</v>
      </c>
      <c r="D54" s="210">
        <v>1</v>
      </c>
      <c r="E54" s="210">
        <v>1</v>
      </c>
      <c r="F54" s="203">
        <v>12</v>
      </c>
      <c r="G54" s="199" t="s">
        <v>49</v>
      </c>
      <c r="H54" s="164">
        <v>23</v>
      </c>
      <c r="I54" s="205">
        <v>0</v>
      </c>
      <c r="J54" s="211">
        <v>0</v>
      </c>
      <c r="K54" s="211">
        <v>0</v>
      </c>
      <c r="L54" s="211">
        <v>0</v>
      </c>
    </row>
    <row r="55" spans="1:12" ht="25.5" hidden="1" customHeight="1">
      <c r="A55" s="179">
        <v>2</v>
      </c>
      <c r="B55" s="178">
        <v>2</v>
      </c>
      <c r="C55" s="177">
        <v>1</v>
      </c>
      <c r="D55" s="177">
        <v>1</v>
      </c>
      <c r="E55" s="177">
        <v>1</v>
      </c>
      <c r="F55" s="176">
        <v>14</v>
      </c>
      <c r="G55" s="256" t="s">
        <v>50</v>
      </c>
      <c r="H55" s="164">
        <v>24</v>
      </c>
      <c r="I55" s="174">
        <v>0</v>
      </c>
      <c r="J55" s="174">
        <v>0</v>
      </c>
      <c r="K55" s="174">
        <v>0</v>
      </c>
      <c r="L55" s="174">
        <v>0</v>
      </c>
    </row>
    <row r="56" spans="1:12" ht="25.5" hidden="1" customHeight="1">
      <c r="A56" s="179">
        <v>2</v>
      </c>
      <c r="B56" s="178">
        <v>2</v>
      </c>
      <c r="C56" s="177">
        <v>1</v>
      </c>
      <c r="D56" s="177">
        <v>1</v>
      </c>
      <c r="E56" s="177">
        <v>1</v>
      </c>
      <c r="F56" s="176">
        <v>15</v>
      </c>
      <c r="G56" s="175" t="s">
        <v>51</v>
      </c>
      <c r="H56" s="164">
        <v>25</v>
      </c>
      <c r="I56" s="174">
        <v>0</v>
      </c>
      <c r="J56" s="211">
        <v>0</v>
      </c>
      <c r="K56" s="211">
        <v>0</v>
      </c>
      <c r="L56" s="211">
        <v>0</v>
      </c>
    </row>
    <row r="57" spans="1:12" hidden="1">
      <c r="A57" s="179">
        <v>2</v>
      </c>
      <c r="B57" s="178">
        <v>2</v>
      </c>
      <c r="C57" s="177">
        <v>1</v>
      </c>
      <c r="D57" s="177">
        <v>1</v>
      </c>
      <c r="E57" s="177">
        <v>1</v>
      </c>
      <c r="F57" s="176">
        <v>16</v>
      </c>
      <c r="G57" s="175" t="s">
        <v>52</v>
      </c>
      <c r="H57" s="164">
        <v>26</v>
      </c>
      <c r="I57" s="174">
        <v>0</v>
      </c>
      <c r="J57" s="211">
        <v>0</v>
      </c>
      <c r="K57" s="211">
        <v>0</v>
      </c>
      <c r="L57" s="211">
        <v>0</v>
      </c>
    </row>
    <row r="58" spans="1:12" ht="25.5" hidden="1" customHeight="1">
      <c r="A58" s="179">
        <v>2</v>
      </c>
      <c r="B58" s="178">
        <v>2</v>
      </c>
      <c r="C58" s="177">
        <v>1</v>
      </c>
      <c r="D58" s="177">
        <v>1</v>
      </c>
      <c r="E58" s="177">
        <v>1</v>
      </c>
      <c r="F58" s="176">
        <v>17</v>
      </c>
      <c r="G58" s="175" t="s">
        <v>53</v>
      </c>
      <c r="H58" s="164">
        <v>27</v>
      </c>
      <c r="I58" s="174">
        <v>0</v>
      </c>
      <c r="J58" s="174">
        <v>0</v>
      </c>
      <c r="K58" s="174">
        <v>0</v>
      </c>
      <c r="L58" s="174">
        <v>0</v>
      </c>
    </row>
    <row r="59" spans="1:12" hidden="1">
      <c r="A59" s="179">
        <v>2</v>
      </c>
      <c r="B59" s="178">
        <v>2</v>
      </c>
      <c r="C59" s="177">
        <v>1</v>
      </c>
      <c r="D59" s="177">
        <v>1</v>
      </c>
      <c r="E59" s="177">
        <v>1</v>
      </c>
      <c r="F59" s="176">
        <v>20</v>
      </c>
      <c r="G59" s="175" t="s">
        <v>54</v>
      </c>
      <c r="H59" s="164">
        <v>28</v>
      </c>
      <c r="I59" s="174">
        <v>0</v>
      </c>
      <c r="J59" s="211">
        <v>0</v>
      </c>
      <c r="K59" s="211">
        <v>0</v>
      </c>
      <c r="L59" s="211">
        <v>0</v>
      </c>
    </row>
    <row r="60" spans="1:12" ht="25.5" hidden="1" customHeight="1">
      <c r="A60" s="179">
        <v>2</v>
      </c>
      <c r="B60" s="178">
        <v>2</v>
      </c>
      <c r="C60" s="177">
        <v>1</v>
      </c>
      <c r="D60" s="177">
        <v>1</v>
      </c>
      <c r="E60" s="177">
        <v>1</v>
      </c>
      <c r="F60" s="176">
        <v>21</v>
      </c>
      <c r="G60" s="175" t="s">
        <v>55</v>
      </c>
      <c r="H60" s="164">
        <v>29</v>
      </c>
      <c r="I60" s="174">
        <v>0</v>
      </c>
      <c r="J60" s="211">
        <v>0</v>
      </c>
      <c r="K60" s="211">
        <v>0</v>
      </c>
      <c r="L60" s="211">
        <v>0</v>
      </c>
    </row>
    <row r="61" spans="1:12" hidden="1">
      <c r="A61" s="179">
        <v>2</v>
      </c>
      <c r="B61" s="178">
        <v>2</v>
      </c>
      <c r="C61" s="177">
        <v>1</v>
      </c>
      <c r="D61" s="177">
        <v>1</v>
      </c>
      <c r="E61" s="177">
        <v>1</v>
      </c>
      <c r="F61" s="176">
        <v>22</v>
      </c>
      <c r="G61" s="175" t="s">
        <v>56</v>
      </c>
      <c r="H61" s="164">
        <v>30</v>
      </c>
      <c r="I61" s="174">
        <v>0</v>
      </c>
      <c r="J61" s="211">
        <v>0</v>
      </c>
      <c r="K61" s="211">
        <v>0</v>
      </c>
      <c r="L61" s="211">
        <v>0</v>
      </c>
    </row>
    <row r="62" spans="1:12" hidden="1">
      <c r="A62" s="179">
        <v>2</v>
      </c>
      <c r="B62" s="178">
        <v>2</v>
      </c>
      <c r="C62" s="177">
        <v>1</v>
      </c>
      <c r="D62" s="177">
        <v>1</v>
      </c>
      <c r="E62" s="177">
        <v>1</v>
      </c>
      <c r="F62" s="176">
        <v>30</v>
      </c>
      <c r="G62" s="175" t="s">
        <v>57</v>
      </c>
      <c r="H62" s="164">
        <v>31</v>
      </c>
      <c r="I62" s="174">
        <v>0</v>
      </c>
      <c r="J62" s="211">
        <v>0</v>
      </c>
      <c r="K62" s="211">
        <v>0</v>
      </c>
      <c r="L62" s="211">
        <v>0</v>
      </c>
    </row>
    <row r="63" spans="1:12" hidden="1">
      <c r="A63" s="255">
        <v>2</v>
      </c>
      <c r="B63" s="254">
        <v>3</v>
      </c>
      <c r="C63" s="237"/>
      <c r="D63" s="194"/>
      <c r="E63" s="194"/>
      <c r="F63" s="193"/>
      <c r="G63" s="235" t="s">
        <v>58</v>
      </c>
      <c r="H63" s="164">
        <v>32</v>
      </c>
      <c r="I63" s="192">
        <f>I64+I80</f>
        <v>0</v>
      </c>
      <c r="J63" s="192">
        <f>J64+J80</f>
        <v>0</v>
      </c>
      <c r="K63" s="192">
        <f>K64+K80</f>
        <v>0</v>
      </c>
      <c r="L63" s="192">
        <f>L64+L80</f>
        <v>0</v>
      </c>
    </row>
    <row r="64" spans="1:12" hidden="1">
      <c r="A64" s="179">
        <v>2</v>
      </c>
      <c r="B64" s="178">
        <v>3</v>
      </c>
      <c r="C64" s="177">
        <v>1</v>
      </c>
      <c r="D64" s="177"/>
      <c r="E64" s="177"/>
      <c r="F64" s="176"/>
      <c r="G64" s="175" t="s">
        <v>59</v>
      </c>
      <c r="H64" s="164">
        <v>33</v>
      </c>
      <c r="I64" s="182">
        <f>SUM(I65+I70+I75)</f>
        <v>0</v>
      </c>
      <c r="J64" s="188">
        <f>SUM(J65+J70+J75)</f>
        <v>0</v>
      </c>
      <c r="K64" s="187">
        <f>SUM(K65+K70+K75)</f>
        <v>0</v>
      </c>
      <c r="L64" s="182">
        <f>SUM(L65+L70+L75)</f>
        <v>0</v>
      </c>
    </row>
    <row r="65" spans="1:15" hidden="1">
      <c r="A65" s="179">
        <v>2</v>
      </c>
      <c r="B65" s="178">
        <v>3</v>
      </c>
      <c r="C65" s="177">
        <v>1</v>
      </c>
      <c r="D65" s="177">
        <v>1</v>
      </c>
      <c r="E65" s="177"/>
      <c r="F65" s="176"/>
      <c r="G65" s="175" t="s">
        <v>60</v>
      </c>
      <c r="H65" s="164">
        <v>34</v>
      </c>
      <c r="I65" s="182">
        <f>I66</f>
        <v>0</v>
      </c>
      <c r="J65" s="188">
        <f>J66</f>
        <v>0</v>
      </c>
      <c r="K65" s="187">
        <f>K66</f>
        <v>0</v>
      </c>
      <c r="L65" s="182">
        <f>L66</f>
        <v>0</v>
      </c>
    </row>
    <row r="66" spans="1:15" hidden="1">
      <c r="A66" s="179">
        <v>2</v>
      </c>
      <c r="B66" s="178">
        <v>3</v>
      </c>
      <c r="C66" s="177">
        <v>1</v>
      </c>
      <c r="D66" s="177">
        <v>1</v>
      </c>
      <c r="E66" s="177">
        <v>1</v>
      </c>
      <c r="F66" s="176"/>
      <c r="G66" s="175" t="s">
        <v>60</v>
      </c>
      <c r="H66" s="164">
        <v>35</v>
      </c>
      <c r="I66" s="182">
        <f>SUM(I67:I69)</f>
        <v>0</v>
      </c>
      <c r="J66" s="188">
        <f>SUM(J67:J69)</f>
        <v>0</v>
      </c>
      <c r="K66" s="187">
        <f>SUM(K67:K69)</f>
        <v>0</v>
      </c>
      <c r="L66" s="182">
        <f>SUM(L67:L69)</f>
        <v>0</v>
      </c>
    </row>
    <row r="67" spans="1:15" ht="25.5" hidden="1" customHeight="1">
      <c r="A67" s="179">
        <v>2</v>
      </c>
      <c r="B67" s="178">
        <v>3</v>
      </c>
      <c r="C67" s="177">
        <v>1</v>
      </c>
      <c r="D67" s="177">
        <v>1</v>
      </c>
      <c r="E67" s="177">
        <v>1</v>
      </c>
      <c r="F67" s="176">
        <v>1</v>
      </c>
      <c r="G67" s="175" t="s">
        <v>61</v>
      </c>
      <c r="H67" s="164">
        <v>36</v>
      </c>
      <c r="I67" s="174">
        <v>0</v>
      </c>
      <c r="J67" s="174">
        <v>0</v>
      </c>
      <c r="K67" s="174">
        <v>0</v>
      </c>
      <c r="L67" s="174">
        <v>0</v>
      </c>
      <c r="M67" s="253"/>
      <c r="N67" s="253"/>
      <c r="O67" s="253"/>
    </row>
    <row r="68" spans="1:15" ht="25.5" hidden="1" customHeight="1">
      <c r="A68" s="179">
        <v>2</v>
      </c>
      <c r="B68" s="195">
        <v>3</v>
      </c>
      <c r="C68" s="194">
        <v>1</v>
      </c>
      <c r="D68" s="194">
        <v>1</v>
      </c>
      <c r="E68" s="194">
        <v>1</v>
      </c>
      <c r="F68" s="193">
        <v>2</v>
      </c>
      <c r="G68" s="220" t="s">
        <v>62</v>
      </c>
      <c r="H68" s="164">
        <v>37</v>
      </c>
      <c r="I68" s="229">
        <v>0</v>
      </c>
      <c r="J68" s="229">
        <v>0</v>
      </c>
      <c r="K68" s="229">
        <v>0</v>
      </c>
      <c r="L68" s="229">
        <v>0</v>
      </c>
    </row>
    <row r="69" spans="1:15" hidden="1">
      <c r="A69" s="178">
        <v>2</v>
      </c>
      <c r="B69" s="177">
        <v>3</v>
      </c>
      <c r="C69" s="177">
        <v>1</v>
      </c>
      <c r="D69" s="177">
        <v>1</v>
      </c>
      <c r="E69" s="177">
        <v>1</v>
      </c>
      <c r="F69" s="176">
        <v>3</v>
      </c>
      <c r="G69" s="175" t="s">
        <v>63</v>
      </c>
      <c r="H69" s="164">
        <v>38</v>
      </c>
      <c r="I69" s="174">
        <v>0</v>
      </c>
      <c r="J69" s="174">
        <v>0</v>
      </c>
      <c r="K69" s="174">
        <v>0</v>
      </c>
      <c r="L69" s="174">
        <v>0</v>
      </c>
    </row>
    <row r="70" spans="1:15" ht="25.5" hidden="1" customHeight="1">
      <c r="A70" s="195">
        <v>2</v>
      </c>
      <c r="B70" s="194">
        <v>3</v>
      </c>
      <c r="C70" s="194">
        <v>1</v>
      </c>
      <c r="D70" s="194">
        <v>2</v>
      </c>
      <c r="E70" s="194"/>
      <c r="F70" s="193"/>
      <c r="G70" s="220" t="s">
        <v>64</v>
      </c>
      <c r="H70" s="164">
        <v>39</v>
      </c>
      <c r="I70" s="192">
        <f>I71</f>
        <v>0</v>
      </c>
      <c r="J70" s="191">
        <f>J71</f>
        <v>0</v>
      </c>
      <c r="K70" s="190">
        <f>K71</f>
        <v>0</v>
      </c>
      <c r="L70" s="190">
        <f>L71</f>
        <v>0</v>
      </c>
    </row>
    <row r="71" spans="1:15" ht="25.5" hidden="1" customHeight="1">
      <c r="A71" s="185">
        <v>2</v>
      </c>
      <c r="B71" s="184">
        <v>3</v>
      </c>
      <c r="C71" s="184">
        <v>1</v>
      </c>
      <c r="D71" s="184">
        <v>2</v>
      </c>
      <c r="E71" s="184">
        <v>1</v>
      </c>
      <c r="F71" s="183"/>
      <c r="G71" s="220" t="s">
        <v>64</v>
      </c>
      <c r="H71" s="164">
        <v>40</v>
      </c>
      <c r="I71" s="226">
        <f>SUM(I72:I74)</f>
        <v>0</v>
      </c>
      <c r="J71" s="228">
        <f>SUM(J72:J74)</f>
        <v>0</v>
      </c>
      <c r="K71" s="227">
        <f>SUM(K72:K74)</f>
        <v>0</v>
      </c>
      <c r="L71" s="187">
        <f>SUM(L72:L74)</f>
        <v>0</v>
      </c>
    </row>
    <row r="72" spans="1:15" ht="25.5" hidden="1" customHeight="1">
      <c r="A72" s="178">
        <v>2</v>
      </c>
      <c r="B72" s="177">
        <v>3</v>
      </c>
      <c r="C72" s="177">
        <v>1</v>
      </c>
      <c r="D72" s="177">
        <v>2</v>
      </c>
      <c r="E72" s="177">
        <v>1</v>
      </c>
      <c r="F72" s="176">
        <v>1</v>
      </c>
      <c r="G72" s="179" t="s">
        <v>61</v>
      </c>
      <c r="H72" s="164">
        <v>41</v>
      </c>
      <c r="I72" s="174">
        <v>0</v>
      </c>
      <c r="J72" s="174">
        <v>0</v>
      </c>
      <c r="K72" s="174">
        <v>0</v>
      </c>
      <c r="L72" s="174">
        <v>0</v>
      </c>
      <c r="M72" s="253"/>
      <c r="N72" s="253"/>
      <c r="O72" s="253"/>
    </row>
    <row r="73" spans="1:15" ht="25.5" hidden="1" customHeight="1">
      <c r="A73" s="178">
        <v>2</v>
      </c>
      <c r="B73" s="177">
        <v>3</v>
      </c>
      <c r="C73" s="177">
        <v>1</v>
      </c>
      <c r="D73" s="177">
        <v>2</v>
      </c>
      <c r="E73" s="177">
        <v>1</v>
      </c>
      <c r="F73" s="176">
        <v>2</v>
      </c>
      <c r="G73" s="179" t="s">
        <v>62</v>
      </c>
      <c r="H73" s="164">
        <v>42</v>
      </c>
      <c r="I73" s="174">
        <v>0</v>
      </c>
      <c r="J73" s="174">
        <v>0</v>
      </c>
      <c r="K73" s="174">
        <v>0</v>
      </c>
      <c r="L73" s="174">
        <v>0</v>
      </c>
    </row>
    <row r="74" spans="1:15" hidden="1">
      <c r="A74" s="178">
        <v>2</v>
      </c>
      <c r="B74" s="177">
        <v>3</v>
      </c>
      <c r="C74" s="177">
        <v>1</v>
      </c>
      <c r="D74" s="177">
        <v>2</v>
      </c>
      <c r="E74" s="177">
        <v>1</v>
      </c>
      <c r="F74" s="176">
        <v>3</v>
      </c>
      <c r="G74" s="179" t="s">
        <v>63</v>
      </c>
      <c r="H74" s="164">
        <v>43</v>
      </c>
      <c r="I74" s="174">
        <v>0</v>
      </c>
      <c r="J74" s="174">
        <v>0</v>
      </c>
      <c r="K74" s="174">
        <v>0</v>
      </c>
      <c r="L74" s="174">
        <v>0</v>
      </c>
    </row>
    <row r="75" spans="1:15" ht="25.5" hidden="1" customHeight="1">
      <c r="A75" s="178">
        <v>2</v>
      </c>
      <c r="B75" s="177">
        <v>3</v>
      </c>
      <c r="C75" s="177">
        <v>1</v>
      </c>
      <c r="D75" s="177">
        <v>3</v>
      </c>
      <c r="E75" s="177"/>
      <c r="F75" s="176"/>
      <c r="G75" s="179" t="s">
        <v>236</v>
      </c>
      <c r="H75" s="164">
        <v>44</v>
      </c>
      <c r="I75" s="182">
        <f>I76</f>
        <v>0</v>
      </c>
      <c r="J75" s="188">
        <f>J76</f>
        <v>0</v>
      </c>
      <c r="K75" s="187">
        <f>K76</f>
        <v>0</v>
      </c>
      <c r="L75" s="187">
        <f>L76</f>
        <v>0</v>
      </c>
    </row>
    <row r="76" spans="1:15" ht="25.5" hidden="1" customHeight="1">
      <c r="A76" s="178">
        <v>2</v>
      </c>
      <c r="B76" s="177">
        <v>3</v>
      </c>
      <c r="C76" s="177">
        <v>1</v>
      </c>
      <c r="D76" s="177">
        <v>3</v>
      </c>
      <c r="E76" s="177">
        <v>1</v>
      </c>
      <c r="F76" s="176"/>
      <c r="G76" s="179" t="s">
        <v>235</v>
      </c>
      <c r="H76" s="164">
        <v>45</v>
      </c>
      <c r="I76" s="182">
        <f>SUM(I77:I79)</f>
        <v>0</v>
      </c>
      <c r="J76" s="188">
        <f>SUM(J77:J79)</f>
        <v>0</v>
      </c>
      <c r="K76" s="187">
        <f>SUM(K77:K79)</f>
        <v>0</v>
      </c>
      <c r="L76" s="187">
        <f>SUM(L77:L79)</f>
        <v>0</v>
      </c>
    </row>
    <row r="77" spans="1:15" hidden="1">
      <c r="A77" s="195">
        <v>2</v>
      </c>
      <c r="B77" s="194">
        <v>3</v>
      </c>
      <c r="C77" s="194">
        <v>1</v>
      </c>
      <c r="D77" s="194">
        <v>3</v>
      </c>
      <c r="E77" s="194">
        <v>1</v>
      </c>
      <c r="F77" s="193">
        <v>1</v>
      </c>
      <c r="G77" s="196" t="s">
        <v>67</v>
      </c>
      <c r="H77" s="164">
        <v>46</v>
      </c>
      <c r="I77" s="229">
        <v>0</v>
      </c>
      <c r="J77" s="229">
        <v>0</v>
      </c>
      <c r="K77" s="229">
        <v>0</v>
      </c>
      <c r="L77" s="229">
        <v>0</v>
      </c>
    </row>
    <row r="78" spans="1:15" hidden="1">
      <c r="A78" s="178">
        <v>2</v>
      </c>
      <c r="B78" s="177">
        <v>3</v>
      </c>
      <c r="C78" s="177">
        <v>1</v>
      </c>
      <c r="D78" s="177">
        <v>3</v>
      </c>
      <c r="E78" s="177">
        <v>1</v>
      </c>
      <c r="F78" s="176">
        <v>2</v>
      </c>
      <c r="G78" s="179" t="s">
        <v>68</v>
      </c>
      <c r="H78" s="164">
        <v>47</v>
      </c>
      <c r="I78" s="174">
        <v>0</v>
      </c>
      <c r="J78" s="174">
        <v>0</v>
      </c>
      <c r="K78" s="174">
        <v>0</v>
      </c>
      <c r="L78" s="174">
        <v>0</v>
      </c>
    </row>
    <row r="79" spans="1:15" hidden="1">
      <c r="A79" s="195">
        <v>2</v>
      </c>
      <c r="B79" s="194">
        <v>3</v>
      </c>
      <c r="C79" s="194">
        <v>1</v>
      </c>
      <c r="D79" s="194">
        <v>3</v>
      </c>
      <c r="E79" s="194">
        <v>1</v>
      </c>
      <c r="F79" s="193">
        <v>3</v>
      </c>
      <c r="G79" s="196" t="s">
        <v>69</v>
      </c>
      <c r="H79" s="164">
        <v>48</v>
      </c>
      <c r="I79" s="229">
        <v>0</v>
      </c>
      <c r="J79" s="229">
        <v>0</v>
      </c>
      <c r="K79" s="229">
        <v>0</v>
      </c>
      <c r="L79" s="229">
        <v>0</v>
      </c>
    </row>
    <row r="80" spans="1:15" hidden="1">
      <c r="A80" s="195">
        <v>2</v>
      </c>
      <c r="B80" s="194">
        <v>3</v>
      </c>
      <c r="C80" s="194">
        <v>2</v>
      </c>
      <c r="D80" s="194"/>
      <c r="E80" s="194"/>
      <c r="F80" s="193"/>
      <c r="G80" s="196" t="s">
        <v>70</v>
      </c>
      <c r="H80" s="164">
        <v>49</v>
      </c>
      <c r="I80" s="182">
        <f t="shared" ref="I80:L81" si="3">I81</f>
        <v>0</v>
      </c>
      <c r="J80" s="182">
        <f t="shared" si="3"/>
        <v>0</v>
      </c>
      <c r="K80" s="182">
        <f t="shared" si="3"/>
        <v>0</v>
      </c>
      <c r="L80" s="182">
        <f t="shared" si="3"/>
        <v>0</v>
      </c>
    </row>
    <row r="81" spans="1:12" hidden="1">
      <c r="A81" s="195">
        <v>2</v>
      </c>
      <c r="B81" s="194">
        <v>3</v>
      </c>
      <c r="C81" s="194">
        <v>2</v>
      </c>
      <c r="D81" s="194">
        <v>1</v>
      </c>
      <c r="E81" s="194"/>
      <c r="F81" s="193"/>
      <c r="G81" s="196" t="s">
        <v>70</v>
      </c>
      <c r="H81" s="164">
        <v>50</v>
      </c>
      <c r="I81" s="182">
        <f t="shared" si="3"/>
        <v>0</v>
      </c>
      <c r="J81" s="182">
        <f t="shared" si="3"/>
        <v>0</v>
      </c>
      <c r="K81" s="182">
        <f t="shared" si="3"/>
        <v>0</v>
      </c>
      <c r="L81" s="182">
        <f t="shared" si="3"/>
        <v>0</v>
      </c>
    </row>
    <row r="82" spans="1:12" hidden="1">
      <c r="A82" s="195">
        <v>2</v>
      </c>
      <c r="B82" s="194">
        <v>3</v>
      </c>
      <c r="C82" s="194">
        <v>2</v>
      </c>
      <c r="D82" s="194">
        <v>1</v>
      </c>
      <c r="E82" s="194">
        <v>1</v>
      </c>
      <c r="F82" s="193"/>
      <c r="G82" s="196" t="s">
        <v>70</v>
      </c>
      <c r="H82" s="164">
        <v>51</v>
      </c>
      <c r="I82" s="182">
        <f>SUM(I83)</f>
        <v>0</v>
      </c>
      <c r="J82" s="182">
        <f>SUM(J83)</f>
        <v>0</v>
      </c>
      <c r="K82" s="182">
        <f>SUM(K83)</f>
        <v>0</v>
      </c>
      <c r="L82" s="182">
        <f>SUM(L83)</f>
        <v>0</v>
      </c>
    </row>
    <row r="83" spans="1:12" hidden="1">
      <c r="A83" s="195">
        <v>2</v>
      </c>
      <c r="B83" s="194">
        <v>3</v>
      </c>
      <c r="C83" s="194">
        <v>2</v>
      </c>
      <c r="D83" s="194">
        <v>1</v>
      </c>
      <c r="E83" s="194">
        <v>1</v>
      </c>
      <c r="F83" s="193">
        <v>1</v>
      </c>
      <c r="G83" s="196" t="s">
        <v>70</v>
      </c>
      <c r="H83" s="164">
        <v>52</v>
      </c>
      <c r="I83" s="174">
        <v>0</v>
      </c>
      <c r="J83" s="174">
        <v>0</v>
      </c>
      <c r="K83" s="174">
        <v>0</v>
      </c>
      <c r="L83" s="174">
        <v>0</v>
      </c>
    </row>
    <row r="84" spans="1:12" hidden="1">
      <c r="A84" s="216">
        <v>2</v>
      </c>
      <c r="B84" s="215">
        <v>4</v>
      </c>
      <c r="C84" s="215"/>
      <c r="D84" s="215"/>
      <c r="E84" s="215"/>
      <c r="F84" s="214"/>
      <c r="G84" s="239" t="s">
        <v>71</v>
      </c>
      <c r="H84" s="164">
        <v>53</v>
      </c>
      <c r="I84" s="182">
        <f t="shared" ref="I84:L86" si="4">I85</f>
        <v>0</v>
      </c>
      <c r="J84" s="188">
        <f t="shared" si="4"/>
        <v>0</v>
      </c>
      <c r="K84" s="187">
        <f t="shared" si="4"/>
        <v>0</v>
      </c>
      <c r="L84" s="187">
        <f t="shared" si="4"/>
        <v>0</v>
      </c>
    </row>
    <row r="85" spans="1:12" hidden="1">
      <c r="A85" s="178">
        <v>2</v>
      </c>
      <c r="B85" s="177">
        <v>4</v>
      </c>
      <c r="C85" s="177">
        <v>1</v>
      </c>
      <c r="D85" s="177"/>
      <c r="E85" s="177"/>
      <c r="F85" s="176"/>
      <c r="G85" s="179" t="s">
        <v>72</v>
      </c>
      <c r="H85" s="164">
        <v>54</v>
      </c>
      <c r="I85" s="182">
        <f t="shared" si="4"/>
        <v>0</v>
      </c>
      <c r="J85" s="188">
        <f t="shared" si="4"/>
        <v>0</v>
      </c>
      <c r="K85" s="187">
        <f t="shared" si="4"/>
        <v>0</v>
      </c>
      <c r="L85" s="187">
        <f t="shared" si="4"/>
        <v>0</v>
      </c>
    </row>
    <row r="86" spans="1:12" hidden="1">
      <c r="A86" s="178">
        <v>2</v>
      </c>
      <c r="B86" s="177">
        <v>4</v>
      </c>
      <c r="C86" s="177">
        <v>1</v>
      </c>
      <c r="D86" s="177">
        <v>1</v>
      </c>
      <c r="E86" s="177"/>
      <c r="F86" s="176"/>
      <c r="G86" s="179" t="s">
        <v>72</v>
      </c>
      <c r="H86" s="164">
        <v>55</v>
      </c>
      <c r="I86" s="182">
        <f t="shared" si="4"/>
        <v>0</v>
      </c>
      <c r="J86" s="188">
        <f t="shared" si="4"/>
        <v>0</v>
      </c>
      <c r="K86" s="187">
        <f t="shared" si="4"/>
        <v>0</v>
      </c>
      <c r="L86" s="187">
        <f t="shared" si="4"/>
        <v>0</v>
      </c>
    </row>
    <row r="87" spans="1:12" hidden="1">
      <c r="A87" s="178">
        <v>2</v>
      </c>
      <c r="B87" s="177">
        <v>4</v>
      </c>
      <c r="C87" s="177">
        <v>1</v>
      </c>
      <c r="D87" s="177">
        <v>1</v>
      </c>
      <c r="E87" s="177">
        <v>1</v>
      </c>
      <c r="F87" s="176"/>
      <c r="G87" s="179" t="s">
        <v>72</v>
      </c>
      <c r="H87" s="164">
        <v>56</v>
      </c>
      <c r="I87" s="182">
        <f>SUM(I88:I90)</f>
        <v>0</v>
      </c>
      <c r="J87" s="188">
        <f>SUM(J88:J90)</f>
        <v>0</v>
      </c>
      <c r="K87" s="187">
        <f>SUM(K88:K90)</f>
        <v>0</v>
      </c>
      <c r="L87" s="187">
        <f>SUM(L88:L90)</f>
        <v>0</v>
      </c>
    </row>
    <row r="88" spans="1:12" hidden="1">
      <c r="A88" s="178">
        <v>2</v>
      </c>
      <c r="B88" s="177">
        <v>4</v>
      </c>
      <c r="C88" s="177">
        <v>1</v>
      </c>
      <c r="D88" s="177">
        <v>1</v>
      </c>
      <c r="E88" s="177">
        <v>1</v>
      </c>
      <c r="F88" s="176">
        <v>1</v>
      </c>
      <c r="G88" s="179" t="s">
        <v>73</v>
      </c>
      <c r="H88" s="164">
        <v>57</v>
      </c>
      <c r="I88" s="174">
        <v>0</v>
      </c>
      <c r="J88" s="174">
        <v>0</v>
      </c>
      <c r="K88" s="174">
        <v>0</v>
      </c>
      <c r="L88" s="174">
        <v>0</v>
      </c>
    </row>
    <row r="89" spans="1:12" hidden="1">
      <c r="A89" s="178">
        <v>2</v>
      </c>
      <c r="B89" s="178">
        <v>4</v>
      </c>
      <c r="C89" s="178">
        <v>1</v>
      </c>
      <c r="D89" s="177">
        <v>1</v>
      </c>
      <c r="E89" s="177">
        <v>1</v>
      </c>
      <c r="F89" s="197">
        <v>2</v>
      </c>
      <c r="G89" s="175" t="s">
        <v>74</v>
      </c>
      <c r="H89" s="164">
        <v>58</v>
      </c>
      <c r="I89" s="174">
        <v>0</v>
      </c>
      <c r="J89" s="174">
        <v>0</v>
      </c>
      <c r="K89" s="174">
        <v>0</v>
      </c>
      <c r="L89" s="174">
        <v>0</v>
      </c>
    </row>
    <row r="90" spans="1:12" hidden="1">
      <c r="A90" s="178">
        <v>2</v>
      </c>
      <c r="B90" s="177">
        <v>4</v>
      </c>
      <c r="C90" s="178">
        <v>1</v>
      </c>
      <c r="D90" s="177">
        <v>1</v>
      </c>
      <c r="E90" s="177">
        <v>1</v>
      </c>
      <c r="F90" s="197">
        <v>3</v>
      </c>
      <c r="G90" s="175" t="s">
        <v>75</v>
      </c>
      <c r="H90" s="164">
        <v>59</v>
      </c>
      <c r="I90" s="174">
        <v>0</v>
      </c>
      <c r="J90" s="174">
        <v>0</v>
      </c>
      <c r="K90" s="174">
        <v>0</v>
      </c>
      <c r="L90" s="174">
        <v>0</v>
      </c>
    </row>
    <row r="91" spans="1:12" hidden="1">
      <c r="A91" s="216">
        <v>2</v>
      </c>
      <c r="B91" s="215">
        <v>5</v>
      </c>
      <c r="C91" s="216"/>
      <c r="D91" s="215"/>
      <c r="E91" s="215"/>
      <c r="F91" s="251"/>
      <c r="G91" s="213" t="s">
        <v>76</v>
      </c>
      <c r="H91" s="164">
        <v>60</v>
      </c>
      <c r="I91" s="182">
        <f>SUM(I92+I97+I102)</f>
        <v>0</v>
      </c>
      <c r="J91" s="188">
        <f>SUM(J92+J97+J102)</f>
        <v>0</v>
      </c>
      <c r="K91" s="187">
        <f>SUM(K92+K97+K102)</f>
        <v>0</v>
      </c>
      <c r="L91" s="187">
        <f>SUM(L92+L97+L102)</f>
        <v>0</v>
      </c>
    </row>
    <row r="92" spans="1:12" hidden="1">
      <c r="A92" s="195">
        <v>2</v>
      </c>
      <c r="B92" s="194">
        <v>5</v>
      </c>
      <c r="C92" s="195">
        <v>1</v>
      </c>
      <c r="D92" s="194"/>
      <c r="E92" s="194"/>
      <c r="F92" s="247"/>
      <c r="G92" s="220" t="s">
        <v>77</v>
      </c>
      <c r="H92" s="164">
        <v>61</v>
      </c>
      <c r="I92" s="192">
        <f t="shared" ref="I92:L93" si="5">I93</f>
        <v>0</v>
      </c>
      <c r="J92" s="191">
        <f t="shared" si="5"/>
        <v>0</v>
      </c>
      <c r="K92" s="190">
        <f t="shared" si="5"/>
        <v>0</v>
      </c>
      <c r="L92" s="190">
        <f t="shared" si="5"/>
        <v>0</v>
      </c>
    </row>
    <row r="93" spans="1:12" hidden="1">
      <c r="A93" s="178">
        <v>2</v>
      </c>
      <c r="B93" s="177">
        <v>5</v>
      </c>
      <c r="C93" s="178">
        <v>1</v>
      </c>
      <c r="D93" s="177">
        <v>1</v>
      </c>
      <c r="E93" s="177"/>
      <c r="F93" s="197"/>
      <c r="G93" s="175" t="s">
        <v>77</v>
      </c>
      <c r="H93" s="164">
        <v>62</v>
      </c>
      <c r="I93" s="182">
        <f t="shared" si="5"/>
        <v>0</v>
      </c>
      <c r="J93" s="188">
        <f t="shared" si="5"/>
        <v>0</v>
      </c>
      <c r="K93" s="187">
        <f t="shared" si="5"/>
        <v>0</v>
      </c>
      <c r="L93" s="187">
        <f t="shared" si="5"/>
        <v>0</v>
      </c>
    </row>
    <row r="94" spans="1:12" hidden="1">
      <c r="A94" s="178">
        <v>2</v>
      </c>
      <c r="B94" s="177">
        <v>5</v>
      </c>
      <c r="C94" s="178">
        <v>1</v>
      </c>
      <c r="D94" s="177">
        <v>1</v>
      </c>
      <c r="E94" s="177">
        <v>1</v>
      </c>
      <c r="F94" s="197"/>
      <c r="G94" s="175" t="s">
        <v>77</v>
      </c>
      <c r="H94" s="164">
        <v>63</v>
      </c>
      <c r="I94" s="182">
        <f>SUM(I95:I96)</f>
        <v>0</v>
      </c>
      <c r="J94" s="188">
        <f>SUM(J95:J96)</f>
        <v>0</v>
      </c>
      <c r="K94" s="187">
        <f>SUM(K95:K96)</f>
        <v>0</v>
      </c>
      <c r="L94" s="187">
        <f>SUM(L95:L96)</f>
        <v>0</v>
      </c>
    </row>
    <row r="95" spans="1:12" ht="25.5" hidden="1" customHeight="1">
      <c r="A95" s="178">
        <v>2</v>
      </c>
      <c r="B95" s="177">
        <v>5</v>
      </c>
      <c r="C95" s="178">
        <v>1</v>
      </c>
      <c r="D95" s="177">
        <v>1</v>
      </c>
      <c r="E95" s="177">
        <v>1</v>
      </c>
      <c r="F95" s="197">
        <v>1</v>
      </c>
      <c r="G95" s="175" t="s">
        <v>78</v>
      </c>
      <c r="H95" s="164">
        <v>64</v>
      </c>
      <c r="I95" s="174">
        <v>0</v>
      </c>
      <c r="J95" s="174">
        <v>0</v>
      </c>
      <c r="K95" s="174">
        <v>0</v>
      </c>
      <c r="L95" s="174">
        <v>0</v>
      </c>
    </row>
    <row r="96" spans="1:12" ht="25.5" hidden="1" customHeight="1">
      <c r="A96" s="178">
        <v>2</v>
      </c>
      <c r="B96" s="177">
        <v>5</v>
      </c>
      <c r="C96" s="178">
        <v>1</v>
      </c>
      <c r="D96" s="177">
        <v>1</v>
      </c>
      <c r="E96" s="177">
        <v>1</v>
      </c>
      <c r="F96" s="197">
        <v>2</v>
      </c>
      <c r="G96" s="175" t="s">
        <v>79</v>
      </c>
      <c r="H96" s="164">
        <v>65</v>
      </c>
      <c r="I96" s="174">
        <v>0</v>
      </c>
      <c r="J96" s="174">
        <v>0</v>
      </c>
      <c r="K96" s="174">
        <v>0</v>
      </c>
      <c r="L96" s="174">
        <v>0</v>
      </c>
    </row>
    <row r="97" spans="1:19" hidden="1">
      <c r="A97" s="178">
        <v>2</v>
      </c>
      <c r="B97" s="177">
        <v>5</v>
      </c>
      <c r="C97" s="178">
        <v>2</v>
      </c>
      <c r="D97" s="177"/>
      <c r="E97" s="177"/>
      <c r="F97" s="197"/>
      <c r="G97" s="175" t="s">
        <v>80</v>
      </c>
      <c r="H97" s="164">
        <v>66</v>
      </c>
      <c r="I97" s="182">
        <f t="shared" ref="I97:L98" si="6">I98</f>
        <v>0</v>
      </c>
      <c r="J97" s="188">
        <f t="shared" si="6"/>
        <v>0</v>
      </c>
      <c r="K97" s="187">
        <f t="shared" si="6"/>
        <v>0</v>
      </c>
      <c r="L97" s="182">
        <f t="shared" si="6"/>
        <v>0</v>
      </c>
    </row>
    <row r="98" spans="1:19" hidden="1">
      <c r="A98" s="179">
        <v>2</v>
      </c>
      <c r="B98" s="178">
        <v>5</v>
      </c>
      <c r="C98" s="177">
        <v>2</v>
      </c>
      <c r="D98" s="175">
        <v>1</v>
      </c>
      <c r="E98" s="178"/>
      <c r="F98" s="197"/>
      <c r="G98" s="175" t="s">
        <v>80</v>
      </c>
      <c r="H98" s="164">
        <v>67</v>
      </c>
      <c r="I98" s="182">
        <f t="shared" si="6"/>
        <v>0</v>
      </c>
      <c r="J98" s="188">
        <f t="shared" si="6"/>
        <v>0</v>
      </c>
      <c r="K98" s="187">
        <f t="shared" si="6"/>
        <v>0</v>
      </c>
      <c r="L98" s="182">
        <f t="shared" si="6"/>
        <v>0</v>
      </c>
    </row>
    <row r="99" spans="1:19" hidden="1">
      <c r="A99" s="179">
        <v>2</v>
      </c>
      <c r="B99" s="178">
        <v>5</v>
      </c>
      <c r="C99" s="177">
        <v>2</v>
      </c>
      <c r="D99" s="175">
        <v>1</v>
      </c>
      <c r="E99" s="178">
        <v>1</v>
      </c>
      <c r="F99" s="197"/>
      <c r="G99" s="175" t="s">
        <v>80</v>
      </c>
      <c r="H99" s="164">
        <v>68</v>
      </c>
      <c r="I99" s="182">
        <f>SUM(I100:I101)</f>
        <v>0</v>
      </c>
      <c r="J99" s="188">
        <f>SUM(J100:J101)</f>
        <v>0</v>
      </c>
      <c r="K99" s="187">
        <f>SUM(K100:K101)</f>
        <v>0</v>
      </c>
      <c r="L99" s="182">
        <f>SUM(L100:L101)</f>
        <v>0</v>
      </c>
    </row>
    <row r="100" spans="1:19" ht="25.5" hidden="1" customHeight="1">
      <c r="A100" s="179">
        <v>2</v>
      </c>
      <c r="B100" s="178">
        <v>5</v>
      </c>
      <c r="C100" s="177">
        <v>2</v>
      </c>
      <c r="D100" s="175">
        <v>1</v>
      </c>
      <c r="E100" s="178">
        <v>1</v>
      </c>
      <c r="F100" s="197">
        <v>1</v>
      </c>
      <c r="G100" s="175" t="s">
        <v>81</v>
      </c>
      <c r="H100" s="164">
        <v>69</v>
      </c>
      <c r="I100" s="174">
        <v>0</v>
      </c>
      <c r="J100" s="174">
        <v>0</v>
      </c>
      <c r="K100" s="174">
        <v>0</v>
      </c>
      <c r="L100" s="174">
        <v>0</v>
      </c>
    </row>
    <row r="101" spans="1:19" ht="25.5" hidden="1" customHeight="1">
      <c r="A101" s="179">
        <v>2</v>
      </c>
      <c r="B101" s="178">
        <v>5</v>
      </c>
      <c r="C101" s="177">
        <v>2</v>
      </c>
      <c r="D101" s="175">
        <v>1</v>
      </c>
      <c r="E101" s="178">
        <v>1</v>
      </c>
      <c r="F101" s="197">
        <v>2</v>
      </c>
      <c r="G101" s="175" t="s">
        <v>82</v>
      </c>
      <c r="H101" s="164">
        <v>70</v>
      </c>
      <c r="I101" s="174">
        <v>0</v>
      </c>
      <c r="J101" s="174">
        <v>0</v>
      </c>
      <c r="K101" s="174">
        <v>0</v>
      </c>
      <c r="L101" s="174">
        <v>0</v>
      </c>
    </row>
    <row r="102" spans="1:19" ht="25.5" hidden="1" customHeight="1">
      <c r="A102" s="179">
        <v>2</v>
      </c>
      <c r="B102" s="178">
        <v>5</v>
      </c>
      <c r="C102" s="177">
        <v>3</v>
      </c>
      <c r="D102" s="175"/>
      <c r="E102" s="178"/>
      <c r="F102" s="197"/>
      <c r="G102" s="175" t="s">
        <v>83</v>
      </c>
      <c r="H102" s="164">
        <v>71</v>
      </c>
      <c r="I102" s="182">
        <f>I103+I107</f>
        <v>0</v>
      </c>
      <c r="J102" s="182">
        <f>J103+J107</f>
        <v>0</v>
      </c>
      <c r="K102" s="182">
        <f>K103+K107</f>
        <v>0</v>
      </c>
      <c r="L102" s="182">
        <f>L103+L107</f>
        <v>0</v>
      </c>
    </row>
    <row r="103" spans="1:19" ht="25.5" hidden="1" customHeight="1">
      <c r="A103" s="179">
        <v>2</v>
      </c>
      <c r="B103" s="178">
        <v>5</v>
      </c>
      <c r="C103" s="177">
        <v>3</v>
      </c>
      <c r="D103" s="175">
        <v>1</v>
      </c>
      <c r="E103" s="178"/>
      <c r="F103" s="197"/>
      <c r="G103" s="175" t="s">
        <v>84</v>
      </c>
      <c r="H103" s="164">
        <v>72</v>
      </c>
      <c r="I103" s="182">
        <f>I104</f>
        <v>0</v>
      </c>
      <c r="J103" s="188">
        <f>J104</f>
        <v>0</v>
      </c>
      <c r="K103" s="187">
        <f>K104</f>
        <v>0</v>
      </c>
      <c r="L103" s="182">
        <f>L104</f>
        <v>0</v>
      </c>
    </row>
    <row r="104" spans="1:19" ht="25.5" hidden="1" customHeight="1">
      <c r="A104" s="186">
        <v>2</v>
      </c>
      <c r="B104" s="185">
        <v>5</v>
      </c>
      <c r="C104" s="184">
        <v>3</v>
      </c>
      <c r="D104" s="189">
        <v>1</v>
      </c>
      <c r="E104" s="185">
        <v>1</v>
      </c>
      <c r="F104" s="250"/>
      <c r="G104" s="189" t="s">
        <v>84</v>
      </c>
      <c r="H104" s="164">
        <v>73</v>
      </c>
      <c r="I104" s="226">
        <f>SUM(I105:I106)</f>
        <v>0</v>
      </c>
      <c r="J104" s="228">
        <f>SUM(J105:J106)</f>
        <v>0</v>
      </c>
      <c r="K104" s="227">
        <f>SUM(K105:K106)</f>
        <v>0</v>
      </c>
      <c r="L104" s="226">
        <f>SUM(L105:L106)</f>
        <v>0</v>
      </c>
    </row>
    <row r="105" spans="1:19" ht="25.5" hidden="1" customHeight="1">
      <c r="A105" s="179">
        <v>2</v>
      </c>
      <c r="B105" s="178">
        <v>5</v>
      </c>
      <c r="C105" s="177">
        <v>3</v>
      </c>
      <c r="D105" s="175">
        <v>1</v>
      </c>
      <c r="E105" s="178">
        <v>1</v>
      </c>
      <c r="F105" s="197">
        <v>1</v>
      </c>
      <c r="G105" s="175" t="s">
        <v>84</v>
      </c>
      <c r="H105" s="164">
        <v>74</v>
      </c>
      <c r="I105" s="174">
        <v>0</v>
      </c>
      <c r="J105" s="174">
        <v>0</v>
      </c>
      <c r="K105" s="174">
        <v>0</v>
      </c>
      <c r="L105" s="174">
        <v>0</v>
      </c>
    </row>
    <row r="106" spans="1:19" ht="25.5" hidden="1" customHeight="1">
      <c r="A106" s="186">
        <v>2</v>
      </c>
      <c r="B106" s="185">
        <v>5</v>
      </c>
      <c r="C106" s="184">
        <v>3</v>
      </c>
      <c r="D106" s="189">
        <v>1</v>
      </c>
      <c r="E106" s="185">
        <v>1</v>
      </c>
      <c r="F106" s="250">
        <v>2</v>
      </c>
      <c r="G106" s="189" t="s">
        <v>85</v>
      </c>
      <c r="H106" s="164">
        <v>75</v>
      </c>
      <c r="I106" s="174">
        <v>0</v>
      </c>
      <c r="J106" s="174">
        <v>0</v>
      </c>
      <c r="K106" s="174">
        <v>0</v>
      </c>
      <c r="L106" s="174">
        <v>0</v>
      </c>
      <c r="S106" s="252"/>
    </row>
    <row r="107" spans="1:19" ht="25.5" hidden="1" customHeight="1">
      <c r="A107" s="186">
        <v>2</v>
      </c>
      <c r="B107" s="185">
        <v>5</v>
      </c>
      <c r="C107" s="184">
        <v>3</v>
      </c>
      <c r="D107" s="189">
        <v>2</v>
      </c>
      <c r="E107" s="185"/>
      <c r="F107" s="250"/>
      <c r="G107" s="189" t="s">
        <v>86</v>
      </c>
      <c r="H107" s="164">
        <v>76</v>
      </c>
      <c r="I107" s="187">
        <f>I108</f>
        <v>0</v>
      </c>
      <c r="J107" s="182">
        <f>J108</f>
        <v>0</v>
      </c>
      <c r="K107" s="182">
        <f>K108</f>
        <v>0</v>
      </c>
      <c r="L107" s="182">
        <f>L108</f>
        <v>0</v>
      </c>
    </row>
    <row r="108" spans="1:19" ht="25.5" hidden="1" customHeight="1">
      <c r="A108" s="186">
        <v>2</v>
      </c>
      <c r="B108" s="185">
        <v>5</v>
      </c>
      <c r="C108" s="184">
        <v>3</v>
      </c>
      <c r="D108" s="189">
        <v>2</v>
      </c>
      <c r="E108" s="185">
        <v>1</v>
      </c>
      <c r="F108" s="250"/>
      <c r="G108" s="189" t="s">
        <v>86</v>
      </c>
      <c r="H108" s="164">
        <v>77</v>
      </c>
      <c r="I108" s="226">
        <f>SUM(I109:I110)</f>
        <v>0</v>
      </c>
      <c r="J108" s="226">
        <f>SUM(J109:J110)</f>
        <v>0</v>
      </c>
      <c r="K108" s="226">
        <f>SUM(K109:K110)</f>
        <v>0</v>
      </c>
      <c r="L108" s="226">
        <f>SUM(L109:L110)</f>
        <v>0</v>
      </c>
    </row>
    <row r="109" spans="1:19" ht="25.5" hidden="1" customHeight="1">
      <c r="A109" s="186">
        <v>2</v>
      </c>
      <c r="B109" s="185">
        <v>5</v>
      </c>
      <c r="C109" s="184">
        <v>3</v>
      </c>
      <c r="D109" s="189">
        <v>2</v>
      </c>
      <c r="E109" s="185">
        <v>1</v>
      </c>
      <c r="F109" s="250">
        <v>1</v>
      </c>
      <c r="G109" s="189" t="s">
        <v>86</v>
      </c>
      <c r="H109" s="164">
        <v>78</v>
      </c>
      <c r="I109" s="174">
        <v>0</v>
      </c>
      <c r="J109" s="174">
        <v>0</v>
      </c>
      <c r="K109" s="174">
        <v>0</v>
      </c>
      <c r="L109" s="174">
        <v>0</v>
      </c>
    </row>
    <row r="110" spans="1:19" hidden="1">
      <c r="A110" s="186">
        <v>2</v>
      </c>
      <c r="B110" s="185">
        <v>5</v>
      </c>
      <c r="C110" s="184">
        <v>3</v>
      </c>
      <c r="D110" s="189">
        <v>2</v>
      </c>
      <c r="E110" s="185">
        <v>1</v>
      </c>
      <c r="F110" s="250">
        <v>2</v>
      </c>
      <c r="G110" s="189" t="s">
        <v>87</v>
      </c>
      <c r="H110" s="164">
        <v>79</v>
      </c>
      <c r="I110" s="174">
        <v>0</v>
      </c>
      <c r="J110" s="174">
        <v>0</v>
      </c>
      <c r="K110" s="174">
        <v>0</v>
      </c>
      <c r="L110" s="174">
        <v>0</v>
      </c>
    </row>
    <row r="111" spans="1:19" hidden="1">
      <c r="A111" s="239">
        <v>2</v>
      </c>
      <c r="B111" s="216">
        <v>6</v>
      </c>
      <c r="C111" s="215"/>
      <c r="D111" s="213"/>
      <c r="E111" s="216"/>
      <c r="F111" s="251"/>
      <c r="G111" s="240" t="s">
        <v>88</v>
      </c>
      <c r="H111" s="164">
        <v>80</v>
      </c>
      <c r="I111" s="182">
        <f>SUM(I112+I117+I121+I125+I129+I133)</f>
        <v>0</v>
      </c>
      <c r="J111" s="182">
        <f>SUM(J112+J117+J121+J125+J129+J133)</f>
        <v>0</v>
      </c>
      <c r="K111" s="182">
        <f>SUM(K112+K117+K121+K125+K129+K133)</f>
        <v>0</v>
      </c>
      <c r="L111" s="182">
        <f>SUM(L112+L117+L121+L125+L129+L133)</f>
        <v>0</v>
      </c>
    </row>
    <row r="112" spans="1:19" hidden="1">
      <c r="A112" s="186">
        <v>2</v>
      </c>
      <c r="B112" s="185">
        <v>6</v>
      </c>
      <c r="C112" s="184">
        <v>1</v>
      </c>
      <c r="D112" s="189"/>
      <c r="E112" s="185"/>
      <c r="F112" s="250"/>
      <c r="G112" s="189" t="s">
        <v>89</v>
      </c>
      <c r="H112" s="164">
        <v>81</v>
      </c>
      <c r="I112" s="226">
        <f t="shared" ref="I112:L113" si="7">I113</f>
        <v>0</v>
      </c>
      <c r="J112" s="228">
        <f t="shared" si="7"/>
        <v>0</v>
      </c>
      <c r="K112" s="227">
        <f t="shared" si="7"/>
        <v>0</v>
      </c>
      <c r="L112" s="226">
        <f t="shared" si="7"/>
        <v>0</v>
      </c>
    </row>
    <row r="113" spans="1:12" hidden="1">
      <c r="A113" s="179">
        <v>2</v>
      </c>
      <c r="B113" s="178">
        <v>6</v>
      </c>
      <c r="C113" s="177">
        <v>1</v>
      </c>
      <c r="D113" s="175">
        <v>1</v>
      </c>
      <c r="E113" s="178"/>
      <c r="F113" s="197"/>
      <c r="G113" s="175" t="s">
        <v>89</v>
      </c>
      <c r="H113" s="164">
        <v>82</v>
      </c>
      <c r="I113" s="182">
        <f t="shared" si="7"/>
        <v>0</v>
      </c>
      <c r="J113" s="188">
        <f t="shared" si="7"/>
        <v>0</v>
      </c>
      <c r="K113" s="187">
        <f t="shared" si="7"/>
        <v>0</v>
      </c>
      <c r="L113" s="182">
        <f t="shared" si="7"/>
        <v>0</v>
      </c>
    </row>
    <row r="114" spans="1:12" hidden="1">
      <c r="A114" s="179">
        <v>2</v>
      </c>
      <c r="B114" s="178">
        <v>6</v>
      </c>
      <c r="C114" s="177">
        <v>1</v>
      </c>
      <c r="D114" s="175">
        <v>1</v>
      </c>
      <c r="E114" s="178">
        <v>1</v>
      </c>
      <c r="F114" s="197"/>
      <c r="G114" s="175" t="s">
        <v>89</v>
      </c>
      <c r="H114" s="164">
        <v>83</v>
      </c>
      <c r="I114" s="182">
        <f>SUM(I115:I116)</f>
        <v>0</v>
      </c>
      <c r="J114" s="188">
        <f>SUM(J115:J116)</f>
        <v>0</v>
      </c>
      <c r="K114" s="187">
        <f>SUM(K115:K116)</f>
        <v>0</v>
      </c>
      <c r="L114" s="182">
        <f>SUM(L115:L116)</f>
        <v>0</v>
      </c>
    </row>
    <row r="115" spans="1:12" hidden="1">
      <c r="A115" s="179">
        <v>2</v>
      </c>
      <c r="B115" s="178">
        <v>6</v>
      </c>
      <c r="C115" s="177">
        <v>1</v>
      </c>
      <c r="D115" s="175">
        <v>1</v>
      </c>
      <c r="E115" s="178">
        <v>1</v>
      </c>
      <c r="F115" s="197">
        <v>1</v>
      </c>
      <c r="G115" s="175" t="s">
        <v>90</v>
      </c>
      <c r="H115" s="164">
        <v>84</v>
      </c>
      <c r="I115" s="174">
        <v>0</v>
      </c>
      <c r="J115" s="174">
        <v>0</v>
      </c>
      <c r="K115" s="174">
        <v>0</v>
      </c>
      <c r="L115" s="174">
        <v>0</v>
      </c>
    </row>
    <row r="116" spans="1:12" hidden="1">
      <c r="A116" s="196">
        <v>2</v>
      </c>
      <c r="B116" s="195">
        <v>6</v>
      </c>
      <c r="C116" s="194">
        <v>1</v>
      </c>
      <c r="D116" s="220">
        <v>1</v>
      </c>
      <c r="E116" s="195">
        <v>1</v>
      </c>
      <c r="F116" s="247">
        <v>2</v>
      </c>
      <c r="G116" s="220" t="s">
        <v>91</v>
      </c>
      <c r="H116" s="164">
        <v>85</v>
      </c>
      <c r="I116" s="229">
        <v>0</v>
      </c>
      <c r="J116" s="229">
        <v>0</v>
      </c>
      <c r="K116" s="229">
        <v>0</v>
      </c>
      <c r="L116" s="229">
        <v>0</v>
      </c>
    </row>
    <row r="117" spans="1:12" ht="25.5" hidden="1" customHeight="1">
      <c r="A117" s="179">
        <v>2</v>
      </c>
      <c r="B117" s="178">
        <v>6</v>
      </c>
      <c r="C117" s="177">
        <v>2</v>
      </c>
      <c r="D117" s="175"/>
      <c r="E117" s="178"/>
      <c r="F117" s="197"/>
      <c r="G117" s="175" t="s">
        <v>92</v>
      </c>
      <c r="H117" s="164">
        <v>86</v>
      </c>
      <c r="I117" s="182">
        <f t="shared" ref="I117:L119" si="8">I118</f>
        <v>0</v>
      </c>
      <c r="J117" s="188">
        <f t="shared" si="8"/>
        <v>0</v>
      </c>
      <c r="K117" s="187">
        <f t="shared" si="8"/>
        <v>0</v>
      </c>
      <c r="L117" s="182">
        <f t="shared" si="8"/>
        <v>0</v>
      </c>
    </row>
    <row r="118" spans="1:12" ht="25.5" hidden="1" customHeight="1">
      <c r="A118" s="179">
        <v>2</v>
      </c>
      <c r="B118" s="178">
        <v>6</v>
      </c>
      <c r="C118" s="177">
        <v>2</v>
      </c>
      <c r="D118" s="175">
        <v>1</v>
      </c>
      <c r="E118" s="178"/>
      <c r="F118" s="197"/>
      <c r="G118" s="175" t="s">
        <v>92</v>
      </c>
      <c r="H118" s="164">
        <v>87</v>
      </c>
      <c r="I118" s="182">
        <f t="shared" si="8"/>
        <v>0</v>
      </c>
      <c r="J118" s="188">
        <f t="shared" si="8"/>
        <v>0</v>
      </c>
      <c r="K118" s="187">
        <f t="shared" si="8"/>
        <v>0</v>
      </c>
      <c r="L118" s="182">
        <f t="shared" si="8"/>
        <v>0</v>
      </c>
    </row>
    <row r="119" spans="1:12" ht="25.5" hidden="1" customHeight="1">
      <c r="A119" s="179">
        <v>2</v>
      </c>
      <c r="B119" s="178">
        <v>6</v>
      </c>
      <c r="C119" s="177">
        <v>2</v>
      </c>
      <c r="D119" s="175">
        <v>1</v>
      </c>
      <c r="E119" s="178">
        <v>1</v>
      </c>
      <c r="F119" s="197"/>
      <c r="G119" s="175" t="s">
        <v>92</v>
      </c>
      <c r="H119" s="164">
        <v>88</v>
      </c>
      <c r="I119" s="166">
        <f t="shared" si="8"/>
        <v>0</v>
      </c>
      <c r="J119" s="249">
        <f t="shared" si="8"/>
        <v>0</v>
      </c>
      <c r="K119" s="248">
        <f t="shared" si="8"/>
        <v>0</v>
      </c>
      <c r="L119" s="166">
        <f t="shared" si="8"/>
        <v>0</v>
      </c>
    </row>
    <row r="120" spans="1:12" ht="25.5" hidden="1" customHeight="1">
      <c r="A120" s="179">
        <v>2</v>
      </c>
      <c r="B120" s="178">
        <v>6</v>
      </c>
      <c r="C120" s="177">
        <v>2</v>
      </c>
      <c r="D120" s="175">
        <v>1</v>
      </c>
      <c r="E120" s="178">
        <v>1</v>
      </c>
      <c r="F120" s="197">
        <v>1</v>
      </c>
      <c r="G120" s="175" t="s">
        <v>92</v>
      </c>
      <c r="H120" s="164">
        <v>89</v>
      </c>
      <c r="I120" s="174">
        <v>0</v>
      </c>
      <c r="J120" s="174">
        <v>0</v>
      </c>
      <c r="K120" s="174">
        <v>0</v>
      </c>
      <c r="L120" s="174">
        <v>0</v>
      </c>
    </row>
    <row r="121" spans="1:12" ht="25.5" hidden="1" customHeight="1">
      <c r="A121" s="196">
        <v>2</v>
      </c>
      <c r="B121" s="195">
        <v>6</v>
      </c>
      <c r="C121" s="194">
        <v>3</v>
      </c>
      <c r="D121" s="220"/>
      <c r="E121" s="195"/>
      <c r="F121" s="247"/>
      <c r="G121" s="220" t="s">
        <v>93</v>
      </c>
      <c r="H121" s="164">
        <v>90</v>
      </c>
      <c r="I121" s="192">
        <f t="shared" ref="I121:L123" si="9">I122</f>
        <v>0</v>
      </c>
      <c r="J121" s="191">
        <f t="shared" si="9"/>
        <v>0</v>
      </c>
      <c r="K121" s="190">
        <f t="shared" si="9"/>
        <v>0</v>
      </c>
      <c r="L121" s="192">
        <f t="shared" si="9"/>
        <v>0</v>
      </c>
    </row>
    <row r="122" spans="1:12" ht="25.5" hidden="1" customHeight="1">
      <c r="A122" s="179">
        <v>2</v>
      </c>
      <c r="B122" s="178">
        <v>6</v>
      </c>
      <c r="C122" s="177">
        <v>3</v>
      </c>
      <c r="D122" s="175">
        <v>1</v>
      </c>
      <c r="E122" s="178"/>
      <c r="F122" s="197"/>
      <c r="G122" s="175" t="s">
        <v>93</v>
      </c>
      <c r="H122" s="164">
        <v>91</v>
      </c>
      <c r="I122" s="182">
        <f t="shared" si="9"/>
        <v>0</v>
      </c>
      <c r="J122" s="188">
        <f t="shared" si="9"/>
        <v>0</v>
      </c>
      <c r="K122" s="187">
        <f t="shared" si="9"/>
        <v>0</v>
      </c>
      <c r="L122" s="182">
        <f t="shared" si="9"/>
        <v>0</v>
      </c>
    </row>
    <row r="123" spans="1:12" ht="25.5" hidden="1" customHeight="1">
      <c r="A123" s="179">
        <v>2</v>
      </c>
      <c r="B123" s="178">
        <v>6</v>
      </c>
      <c r="C123" s="177">
        <v>3</v>
      </c>
      <c r="D123" s="175">
        <v>1</v>
      </c>
      <c r="E123" s="178">
        <v>1</v>
      </c>
      <c r="F123" s="197"/>
      <c r="G123" s="175" t="s">
        <v>93</v>
      </c>
      <c r="H123" s="164">
        <v>92</v>
      </c>
      <c r="I123" s="182">
        <f t="shared" si="9"/>
        <v>0</v>
      </c>
      <c r="J123" s="188">
        <f t="shared" si="9"/>
        <v>0</v>
      </c>
      <c r="K123" s="187">
        <f t="shared" si="9"/>
        <v>0</v>
      </c>
      <c r="L123" s="182">
        <f t="shared" si="9"/>
        <v>0</v>
      </c>
    </row>
    <row r="124" spans="1:12" ht="25.5" hidden="1" customHeight="1">
      <c r="A124" s="179">
        <v>2</v>
      </c>
      <c r="B124" s="178">
        <v>6</v>
      </c>
      <c r="C124" s="177">
        <v>3</v>
      </c>
      <c r="D124" s="175">
        <v>1</v>
      </c>
      <c r="E124" s="178">
        <v>1</v>
      </c>
      <c r="F124" s="197">
        <v>1</v>
      </c>
      <c r="G124" s="175" t="s">
        <v>93</v>
      </c>
      <c r="H124" s="164">
        <v>93</v>
      </c>
      <c r="I124" s="174">
        <v>0</v>
      </c>
      <c r="J124" s="174">
        <v>0</v>
      </c>
      <c r="K124" s="174">
        <v>0</v>
      </c>
      <c r="L124" s="174">
        <v>0</v>
      </c>
    </row>
    <row r="125" spans="1:12" ht="25.5" hidden="1" customHeight="1">
      <c r="A125" s="196">
        <v>2</v>
      </c>
      <c r="B125" s="195">
        <v>6</v>
      </c>
      <c r="C125" s="194">
        <v>4</v>
      </c>
      <c r="D125" s="220"/>
      <c r="E125" s="195"/>
      <c r="F125" s="247"/>
      <c r="G125" s="220" t="s">
        <v>94</v>
      </c>
      <c r="H125" s="164">
        <v>94</v>
      </c>
      <c r="I125" s="192">
        <f t="shared" ref="I125:L127" si="10">I126</f>
        <v>0</v>
      </c>
      <c r="J125" s="191">
        <f t="shared" si="10"/>
        <v>0</v>
      </c>
      <c r="K125" s="190">
        <f t="shared" si="10"/>
        <v>0</v>
      </c>
      <c r="L125" s="192">
        <f t="shared" si="10"/>
        <v>0</v>
      </c>
    </row>
    <row r="126" spans="1:12" ht="25.5" hidden="1" customHeight="1">
      <c r="A126" s="179">
        <v>2</v>
      </c>
      <c r="B126" s="178">
        <v>6</v>
      </c>
      <c r="C126" s="177">
        <v>4</v>
      </c>
      <c r="D126" s="175">
        <v>1</v>
      </c>
      <c r="E126" s="178"/>
      <c r="F126" s="197"/>
      <c r="G126" s="175" t="s">
        <v>94</v>
      </c>
      <c r="H126" s="164">
        <v>95</v>
      </c>
      <c r="I126" s="182">
        <f t="shared" si="10"/>
        <v>0</v>
      </c>
      <c r="J126" s="188">
        <f t="shared" si="10"/>
        <v>0</v>
      </c>
      <c r="K126" s="187">
        <f t="shared" si="10"/>
        <v>0</v>
      </c>
      <c r="L126" s="182">
        <f t="shared" si="10"/>
        <v>0</v>
      </c>
    </row>
    <row r="127" spans="1:12" ht="25.5" hidden="1" customHeight="1">
      <c r="A127" s="179">
        <v>2</v>
      </c>
      <c r="B127" s="178">
        <v>6</v>
      </c>
      <c r="C127" s="177">
        <v>4</v>
      </c>
      <c r="D127" s="175">
        <v>1</v>
      </c>
      <c r="E127" s="178">
        <v>1</v>
      </c>
      <c r="F127" s="197"/>
      <c r="G127" s="175" t="s">
        <v>94</v>
      </c>
      <c r="H127" s="164">
        <v>96</v>
      </c>
      <c r="I127" s="182">
        <f t="shared" si="10"/>
        <v>0</v>
      </c>
      <c r="J127" s="188">
        <f t="shared" si="10"/>
        <v>0</v>
      </c>
      <c r="K127" s="187">
        <f t="shared" si="10"/>
        <v>0</v>
      </c>
      <c r="L127" s="182">
        <f t="shared" si="10"/>
        <v>0</v>
      </c>
    </row>
    <row r="128" spans="1:12" ht="25.5" hidden="1" customHeight="1">
      <c r="A128" s="179">
        <v>2</v>
      </c>
      <c r="B128" s="178">
        <v>6</v>
      </c>
      <c r="C128" s="177">
        <v>4</v>
      </c>
      <c r="D128" s="175">
        <v>1</v>
      </c>
      <c r="E128" s="178">
        <v>1</v>
      </c>
      <c r="F128" s="197">
        <v>1</v>
      </c>
      <c r="G128" s="175" t="s">
        <v>94</v>
      </c>
      <c r="H128" s="164">
        <v>97</v>
      </c>
      <c r="I128" s="174">
        <v>0</v>
      </c>
      <c r="J128" s="174">
        <v>0</v>
      </c>
      <c r="K128" s="174">
        <v>0</v>
      </c>
      <c r="L128" s="174">
        <v>0</v>
      </c>
    </row>
    <row r="129" spans="1:12" ht="25.5" hidden="1" customHeight="1">
      <c r="A129" s="186">
        <v>2</v>
      </c>
      <c r="B129" s="204">
        <v>6</v>
      </c>
      <c r="C129" s="210">
        <v>5</v>
      </c>
      <c r="D129" s="199"/>
      <c r="E129" s="204"/>
      <c r="F129" s="198"/>
      <c r="G129" s="199" t="s">
        <v>95</v>
      </c>
      <c r="H129" s="164">
        <v>98</v>
      </c>
      <c r="I129" s="202">
        <f t="shared" ref="I129:L131" si="11">I130</f>
        <v>0</v>
      </c>
      <c r="J129" s="223">
        <f t="shared" si="11"/>
        <v>0</v>
      </c>
      <c r="K129" s="200">
        <f t="shared" si="11"/>
        <v>0</v>
      </c>
      <c r="L129" s="202">
        <f t="shared" si="11"/>
        <v>0</v>
      </c>
    </row>
    <row r="130" spans="1:12" ht="25.5" hidden="1" customHeight="1">
      <c r="A130" s="179">
        <v>2</v>
      </c>
      <c r="B130" s="178">
        <v>6</v>
      </c>
      <c r="C130" s="177">
        <v>5</v>
      </c>
      <c r="D130" s="175">
        <v>1</v>
      </c>
      <c r="E130" s="178"/>
      <c r="F130" s="197"/>
      <c r="G130" s="199" t="s">
        <v>95</v>
      </c>
      <c r="H130" s="164">
        <v>99</v>
      </c>
      <c r="I130" s="182">
        <f t="shared" si="11"/>
        <v>0</v>
      </c>
      <c r="J130" s="188">
        <f t="shared" si="11"/>
        <v>0</v>
      </c>
      <c r="K130" s="187">
        <f t="shared" si="11"/>
        <v>0</v>
      </c>
      <c r="L130" s="182">
        <f t="shared" si="11"/>
        <v>0</v>
      </c>
    </row>
    <row r="131" spans="1:12" ht="25.5" hidden="1" customHeight="1">
      <c r="A131" s="179">
        <v>2</v>
      </c>
      <c r="B131" s="178">
        <v>6</v>
      </c>
      <c r="C131" s="177">
        <v>5</v>
      </c>
      <c r="D131" s="175">
        <v>1</v>
      </c>
      <c r="E131" s="178">
        <v>1</v>
      </c>
      <c r="F131" s="197"/>
      <c r="G131" s="199" t="s">
        <v>95</v>
      </c>
      <c r="H131" s="164">
        <v>100</v>
      </c>
      <c r="I131" s="182">
        <f t="shared" si="11"/>
        <v>0</v>
      </c>
      <c r="J131" s="188">
        <f t="shared" si="11"/>
        <v>0</v>
      </c>
      <c r="K131" s="187">
        <f t="shared" si="11"/>
        <v>0</v>
      </c>
      <c r="L131" s="182">
        <f t="shared" si="11"/>
        <v>0</v>
      </c>
    </row>
    <row r="132" spans="1:12" ht="25.5" hidden="1" customHeight="1">
      <c r="A132" s="178">
        <v>2</v>
      </c>
      <c r="B132" s="177">
        <v>6</v>
      </c>
      <c r="C132" s="178">
        <v>5</v>
      </c>
      <c r="D132" s="178">
        <v>1</v>
      </c>
      <c r="E132" s="175">
        <v>1</v>
      </c>
      <c r="F132" s="197">
        <v>1</v>
      </c>
      <c r="G132" s="178" t="s">
        <v>96</v>
      </c>
      <c r="H132" s="164">
        <v>101</v>
      </c>
      <c r="I132" s="174">
        <v>0</v>
      </c>
      <c r="J132" s="174">
        <v>0</v>
      </c>
      <c r="K132" s="174">
        <v>0</v>
      </c>
      <c r="L132" s="174">
        <v>0</v>
      </c>
    </row>
    <row r="133" spans="1:12" ht="26.25" hidden="1" customHeight="1">
      <c r="A133" s="179">
        <v>2</v>
      </c>
      <c r="B133" s="177">
        <v>6</v>
      </c>
      <c r="C133" s="178">
        <v>6</v>
      </c>
      <c r="D133" s="177"/>
      <c r="E133" s="175"/>
      <c r="F133" s="176"/>
      <c r="G133" s="246" t="s">
        <v>97</v>
      </c>
      <c r="H133" s="164">
        <v>102</v>
      </c>
      <c r="I133" s="187">
        <f t="shared" ref="I133:L135" si="12">I134</f>
        <v>0</v>
      </c>
      <c r="J133" s="182">
        <f t="shared" si="12"/>
        <v>0</v>
      </c>
      <c r="K133" s="182">
        <f t="shared" si="12"/>
        <v>0</v>
      </c>
      <c r="L133" s="182">
        <f t="shared" si="12"/>
        <v>0</v>
      </c>
    </row>
    <row r="134" spans="1:12" ht="26.25" hidden="1" customHeight="1">
      <c r="A134" s="179">
        <v>2</v>
      </c>
      <c r="B134" s="177">
        <v>6</v>
      </c>
      <c r="C134" s="178">
        <v>6</v>
      </c>
      <c r="D134" s="177">
        <v>1</v>
      </c>
      <c r="E134" s="175"/>
      <c r="F134" s="176"/>
      <c r="G134" s="246" t="s">
        <v>97</v>
      </c>
      <c r="H134" s="167">
        <v>103</v>
      </c>
      <c r="I134" s="182">
        <f t="shared" si="12"/>
        <v>0</v>
      </c>
      <c r="J134" s="182">
        <f t="shared" si="12"/>
        <v>0</v>
      </c>
      <c r="K134" s="182">
        <f t="shared" si="12"/>
        <v>0</v>
      </c>
      <c r="L134" s="182">
        <f t="shared" si="12"/>
        <v>0</v>
      </c>
    </row>
    <row r="135" spans="1:12" ht="26.25" hidden="1" customHeight="1">
      <c r="A135" s="179">
        <v>2</v>
      </c>
      <c r="B135" s="177">
        <v>6</v>
      </c>
      <c r="C135" s="178">
        <v>6</v>
      </c>
      <c r="D135" s="177">
        <v>1</v>
      </c>
      <c r="E135" s="175">
        <v>1</v>
      </c>
      <c r="F135" s="176"/>
      <c r="G135" s="246" t="s">
        <v>97</v>
      </c>
      <c r="H135" s="167">
        <v>104</v>
      </c>
      <c r="I135" s="182">
        <f t="shared" si="12"/>
        <v>0</v>
      </c>
      <c r="J135" s="182">
        <f t="shared" si="12"/>
        <v>0</v>
      </c>
      <c r="K135" s="182">
        <f t="shared" si="12"/>
        <v>0</v>
      </c>
      <c r="L135" s="182">
        <f t="shared" si="12"/>
        <v>0</v>
      </c>
    </row>
    <row r="136" spans="1:12" ht="26.25" hidden="1" customHeight="1">
      <c r="A136" s="179">
        <v>2</v>
      </c>
      <c r="B136" s="177">
        <v>6</v>
      </c>
      <c r="C136" s="178">
        <v>6</v>
      </c>
      <c r="D136" s="177">
        <v>1</v>
      </c>
      <c r="E136" s="175">
        <v>1</v>
      </c>
      <c r="F136" s="176">
        <v>1</v>
      </c>
      <c r="G136" s="232" t="s">
        <v>97</v>
      </c>
      <c r="H136" s="167">
        <v>105</v>
      </c>
      <c r="I136" s="174">
        <v>0</v>
      </c>
      <c r="J136" s="245">
        <v>0</v>
      </c>
      <c r="K136" s="174">
        <v>0</v>
      </c>
      <c r="L136" s="174">
        <v>0</v>
      </c>
    </row>
    <row r="137" spans="1:12" hidden="1">
      <c r="A137" s="239">
        <v>2</v>
      </c>
      <c r="B137" s="216">
        <v>7</v>
      </c>
      <c r="C137" s="216"/>
      <c r="D137" s="215"/>
      <c r="E137" s="215"/>
      <c r="F137" s="214"/>
      <c r="G137" s="213" t="s">
        <v>98</v>
      </c>
      <c r="H137" s="167">
        <v>106</v>
      </c>
      <c r="I137" s="187">
        <f>SUM(I138+I143+I151)</f>
        <v>0</v>
      </c>
      <c r="J137" s="188">
        <f>SUM(J138+J143+J151)</f>
        <v>0</v>
      </c>
      <c r="K137" s="187">
        <f>SUM(K138+K143+K151)</f>
        <v>0</v>
      </c>
      <c r="L137" s="182">
        <f>SUM(L138+L143+L151)</f>
        <v>0</v>
      </c>
    </row>
    <row r="138" spans="1:12" hidden="1">
      <c r="A138" s="179">
        <v>2</v>
      </c>
      <c r="B138" s="178">
        <v>7</v>
      </c>
      <c r="C138" s="178">
        <v>1</v>
      </c>
      <c r="D138" s="177"/>
      <c r="E138" s="177"/>
      <c r="F138" s="176"/>
      <c r="G138" s="175" t="s">
        <v>99</v>
      </c>
      <c r="H138" s="167">
        <v>107</v>
      </c>
      <c r="I138" s="187">
        <f t="shared" ref="I138:L139" si="13">I139</f>
        <v>0</v>
      </c>
      <c r="J138" s="188">
        <f t="shared" si="13"/>
        <v>0</v>
      </c>
      <c r="K138" s="187">
        <f t="shared" si="13"/>
        <v>0</v>
      </c>
      <c r="L138" s="182">
        <f t="shared" si="13"/>
        <v>0</v>
      </c>
    </row>
    <row r="139" spans="1:12" hidden="1">
      <c r="A139" s="179">
        <v>2</v>
      </c>
      <c r="B139" s="178">
        <v>7</v>
      </c>
      <c r="C139" s="178">
        <v>1</v>
      </c>
      <c r="D139" s="177">
        <v>1</v>
      </c>
      <c r="E139" s="177"/>
      <c r="F139" s="176"/>
      <c r="G139" s="175" t="s">
        <v>99</v>
      </c>
      <c r="H139" s="167">
        <v>108</v>
      </c>
      <c r="I139" s="187">
        <f t="shared" si="13"/>
        <v>0</v>
      </c>
      <c r="J139" s="188">
        <f t="shared" si="13"/>
        <v>0</v>
      </c>
      <c r="K139" s="187">
        <f t="shared" si="13"/>
        <v>0</v>
      </c>
      <c r="L139" s="182">
        <f t="shared" si="13"/>
        <v>0</v>
      </c>
    </row>
    <row r="140" spans="1:12" hidden="1">
      <c r="A140" s="179">
        <v>2</v>
      </c>
      <c r="B140" s="178">
        <v>7</v>
      </c>
      <c r="C140" s="178">
        <v>1</v>
      </c>
      <c r="D140" s="177">
        <v>1</v>
      </c>
      <c r="E140" s="177">
        <v>1</v>
      </c>
      <c r="F140" s="176"/>
      <c r="G140" s="175" t="s">
        <v>99</v>
      </c>
      <c r="H140" s="167">
        <v>109</v>
      </c>
      <c r="I140" s="187">
        <f>SUM(I141:I142)</f>
        <v>0</v>
      </c>
      <c r="J140" s="188">
        <f>SUM(J141:J142)</f>
        <v>0</v>
      </c>
      <c r="K140" s="187">
        <f>SUM(K141:K142)</f>
        <v>0</v>
      </c>
      <c r="L140" s="182">
        <f>SUM(L141:L142)</f>
        <v>0</v>
      </c>
    </row>
    <row r="141" spans="1:12" hidden="1">
      <c r="A141" s="196">
        <v>2</v>
      </c>
      <c r="B141" s="195">
        <v>7</v>
      </c>
      <c r="C141" s="196">
        <v>1</v>
      </c>
      <c r="D141" s="178">
        <v>1</v>
      </c>
      <c r="E141" s="194">
        <v>1</v>
      </c>
      <c r="F141" s="193">
        <v>1</v>
      </c>
      <c r="G141" s="220" t="s">
        <v>100</v>
      </c>
      <c r="H141" s="167">
        <v>110</v>
      </c>
      <c r="I141" s="242">
        <v>0</v>
      </c>
      <c r="J141" s="242">
        <v>0</v>
      </c>
      <c r="K141" s="242">
        <v>0</v>
      </c>
      <c r="L141" s="242">
        <v>0</v>
      </c>
    </row>
    <row r="142" spans="1:12" hidden="1">
      <c r="A142" s="178">
        <v>2</v>
      </c>
      <c r="B142" s="178">
        <v>7</v>
      </c>
      <c r="C142" s="179">
        <v>1</v>
      </c>
      <c r="D142" s="178">
        <v>1</v>
      </c>
      <c r="E142" s="177">
        <v>1</v>
      </c>
      <c r="F142" s="176">
        <v>2</v>
      </c>
      <c r="G142" s="175" t="s">
        <v>101</v>
      </c>
      <c r="H142" s="167">
        <v>111</v>
      </c>
      <c r="I142" s="211">
        <v>0</v>
      </c>
      <c r="J142" s="211">
        <v>0</v>
      </c>
      <c r="K142" s="211">
        <v>0</v>
      </c>
      <c r="L142" s="211">
        <v>0</v>
      </c>
    </row>
    <row r="143" spans="1:12" ht="25.5" hidden="1" customHeight="1">
      <c r="A143" s="186">
        <v>2</v>
      </c>
      <c r="B143" s="185">
        <v>7</v>
      </c>
      <c r="C143" s="186">
        <v>2</v>
      </c>
      <c r="D143" s="185"/>
      <c r="E143" s="184"/>
      <c r="F143" s="183"/>
      <c r="G143" s="189" t="s">
        <v>102</v>
      </c>
      <c r="H143" s="167">
        <v>112</v>
      </c>
      <c r="I143" s="227">
        <f t="shared" ref="I143:L144" si="14">I144</f>
        <v>0</v>
      </c>
      <c r="J143" s="228">
        <f t="shared" si="14"/>
        <v>0</v>
      </c>
      <c r="K143" s="227">
        <f t="shared" si="14"/>
        <v>0</v>
      </c>
      <c r="L143" s="226">
        <f t="shared" si="14"/>
        <v>0</v>
      </c>
    </row>
    <row r="144" spans="1:12" ht="25.5" hidden="1" customHeight="1">
      <c r="A144" s="179">
        <v>2</v>
      </c>
      <c r="B144" s="178">
        <v>7</v>
      </c>
      <c r="C144" s="179">
        <v>2</v>
      </c>
      <c r="D144" s="178">
        <v>1</v>
      </c>
      <c r="E144" s="177"/>
      <c r="F144" s="176"/>
      <c r="G144" s="175" t="s">
        <v>103</v>
      </c>
      <c r="H144" s="167">
        <v>113</v>
      </c>
      <c r="I144" s="187">
        <f t="shared" si="14"/>
        <v>0</v>
      </c>
      <c r="J144" s="188">
        <f t="shared" si="14"/>
        <v>0</v>
      </c>
      <c r="K144" s="187">
        <f t="shared" si="14"/>
        <v>0</v>
      </c>
      <c r="L144" s="182">
        <f t="shared" si="14"/>
        <v>0</v>
      </c>
    </row>
    <row r="145" spans="1:12" ht="25.5" hidden="1" customHeight="1">
      <c r="A145" s="179">
        <v>2</v>
      </c>
      <c r="B145" s="178">
        <v>7</v>
      </c>
      <c r="C145" s="179">
        <v>2</v>
      </c>
      <c r="D145" s="178">
        <v>1</v>
      </c>
      <c r="E145" s="177">
        <v>1</v>
      </c>
      <c r="F145" s="176"/>
      <c r="G145" s="175" t="s">
        <v>103</v>
      </c>
      <c r="H145" s="167">
        <v>114</v>
      </c>
      <c r="I145" s="187">
        <f>SUM(I146:I147)</f>
        <v>0</v>
      </c>
      <c r="J145" s="188">
        <f>SUM(J146:J147)</f>
        <v>0</v>
      </c>
      <c r="K145" s="187">
        <f>SUM(K146:K147)</f>
        <v>0</v>
      </c>
      <c r="L145" s="182">
        <f>SUM(L146:L147)</f>
        <v>0</v>
      </c>
    </row>
    <row r="146" spans="1:12" hidden="1">
      <c r="A146" s="179">
        <v>2</v>
      </c>
      <c r="B146" s="178">
        <v>7</v>
      </c>
      <c r="C146" s="179">
        <v>2</v>
      </c>
      <c r="D146" s="178">
        <v>1</v>
      </c>
      <c r="E146" s="177">
        <v>1</v>
      </c>
      <c r="F146" s="176">
        <v>1</v>
      </c>
      <c r="G146" s="175" t="s">
        <v>104</v>
      </c>
      <c r="H146" s="167">
        <v>115</v>
      </c>
      <c r="I146" s="211">
        <v>0</v>
      </c>
      <c r="J146" s="211">
        <v>0</v>
      </c>
      <c r="K146" s="211">
        <v>0</v>
      </c>
      <c r="L146" s="211">
        <v>0</v>
      </c>
    </row>
    <row r="147" spans="1:12" hidden="1">
      <c r="A147" s="179">
        <v>2</v>
      </c>
      <c r="B147" s="178">
        <v>7</v>
      </c>
      <c r="C147" s="179">
        <v>2</v>
      </c>
      <c r="D147" s="178">
        <v>1</v>
      </c>
      <c r="E147" s="177">
        <v>1</v>
      </c>
      <c r="F147" s="176">
        <v>2</v>
      </c>
      <c r="G147" s="175" t="s">
        <v>105</v>
      </c>
      <c r="H147" s="167">
        <v>116</v>
      </c>
      <c r="I147" s="211">
        <v>0</v>
      </c>
      <c r="J147" s="211">
        <v>0</v>
      </c>
      <c r="K147" s="211">
        <v>0</v>
      </c>
      <c r="L147" s="211">
        <v>0</v>
      </c>
    </row>
    <row r="148" spans="1:12" hidden="1">
      <c r="A148" s="179">
        <v>2</v>
      </c>
      <c r="B148" s="178">
        <v>7</v>
      </c>
      <c r="C148" s="179">
        <v>2</v>
      </c>
      <c r="D148" s="178">
        <v>2</v>
      </c>
      <c r="E148" s="177"/>
      <c r="F148" s="176"/>
      <c r="G148" s="175" t="s">
        <v>106</v>
      </c>
      <c r="H148" s="167">
        <v>117</v>
      </c>
      <c r="I148" s="187">
        <f>I149</f>
        <v>0</v>
      </c>
      <c r="J148" s="187">
        <f>J149</f>
        <v>0</v>
      </c>
      <c r="K148" s="187">
        <f>K149</f>
        <v>0</v>
      </c>
      <c r="L148" s="187">
        <f>L149</f>
        <v>0</v>
      </c>
    </row>
    <row r="149" spans="1:12" hidden="1">
      <c r="A149" s="179">
        <v>2</v>
      </c>
      <c r="B149" s="178">
        <v>7</v>
      </c>
      <c r="C149" s="179">
        <v>2</v>
      </c>
      <c r="D149" s="178">
        <v>2</v>
      </c>
      <c r="E149" s="177">
        <v>1</v>
      </c>
      <c r="F149" s="176"/>
      <c r="G149" s="175" t="s">
        <v>106</v>
      </c>
      <c r="H149" s="167">
        <v>118</v>
      </c>
      <c r="I149" s="187">
        <f>SUM(I150)</f>
        <v>0</v>
      </c>
      <c r="J149" s="187">
        <f>SUM(J150)</f>
        <v>0</v>
      </c>
      <c r="K149" s="187">
        <f>SUM(K150)</f>
        <v>0</v>
      </c>
      <c r="L149" s="187">
        <f>SUM(L150)</f>
        <v>0</v>
      </c>
    </row>
    <row r="150" spans="1:12" hidden="1">
      <c r="A150" s="179">
        <v>2</v>
      </c>
      <c r="B150" s="178">
        <v>7</v>
      </c>
      <c r="C150" s="179">
        <v>2</v>
      </c>
      <c r="D150" s="178">
        <v>2</v>
      </c>
      <c r="E150" s="177">
        <v>1</v>
      </c>
      <c r="F150" s="176">
        <v>1</v>
      </c>
      <c r="G150" s="175" t="s">
        <v>106</v>
      </c>
      <c r="H150" s="167">
        <v>119</v>
      </c>
      <c r="I150" s="211">
        <v>0</v>
      </c>
      <c r="J150" s="211">
        <v>0</v>
      </c>
      <c r="K150" s="211">
        <v>0</v>
      </c>
      <c r="L150" s="211">
        <v>0</v>
      </c>
    </row>
    <row r="151" spans="1:12" hidden="1">
      <c r="A151" s="179">
        <v>2</v>
      </c>
      <c r="B151" s="178">
        <v>7</v>
      </c>
      <c r="C151" s="179">
        <v>3</v>
      </c>
      <c r="D151" s="178"/>
      <c r="E151" s="177"/>
      <c r="F151" s="176"/>
      <c r="G151" s="175" t="s">
        <v>107</v>
      </c>
      <c r="H151" s="167">
        <v>120</v>
      </c>
      <c r="I151" s="187">
        <f t="shared" ref="I151:L152" si="15">I152</f>
        <v>0</v>
      </c>
      <c r="J151" s="188">
        <f t="shared" si="15"/>
        <v>0</v>
      </c>
      <c r="K151" s="187">
        <f t="shared" si="15"/>
        <v>0</v>
      </c>
      <c r="L151" s="182">
        <f t="shared" si="15"/>
        <v>0</v>
      </c>
    </row>
    <row r="152" spans="1:12" hidden="1">
      <c r="A152" s="186">
        <v>2</v>
      </c>
      <c r="B152" s="204">
        <v>7</v>
      </c>
      <c r="C152" s="212">
        <v>3</v>
      </c>
      <c r="D152" s="204">
        <v>1</v>
      </c>
      <c r="E152" s="210"/>
      <c r="F152" s="203"/>
      <c r="G152" s="199" t="s">
        <v>107</v>
      </c>
      <c r="H152" s="167">
        <v>121</v>
      </c>
      <c r="I152" s="200">
        <f t="shared" si="15"/>
        <v>0</v>
      </c>
      <c r="J152" s="223">
        <f t="shared" si="15"/>
        <v>0</v>
      </c>
      <c r="K152" s="200">
        <f t="shared" si="15"/>
        <v>0</v>
      </c>
      <c r="L152" s="202">
        <f t="shared" si="15"/>
        <v>0</v>
      </c>
    </row>
    <row r="153" spans="1:12" hidden="1">
      <c r="A153" s="179">
        <v>2</v>
      </c>
      <c r="B153" s="178">
        <v>7</v>
      </c>
      <c r="C153" s="179">
        <v>3</v>
      </c>
      <c r="D153" s="178">
        <v>1</v>
      </c>
      <c r="E153" s="177">
        <v>1</v>
      </c>
      <c r="F153" s="176"/>
      <c r="G153" s="175" t="s">
        <v>107</v>
      </c>
      <c r="H153" s="167">
        <v>122</v>
      </c>
      <c r="I153" s="187">
        <f>SUM(I154:I155)</f>
        <v>0</v>
      </c>
      <c r="J153" s="188">
        <f>SUM(J154:J155)</f>
        <v>0</v>
      </c>
      <c r="K153" s="187">
        <f>SUM(K154:K155)</f>
        <v>0</v>
      </c>
      <c r="L153" s="182">
        <f>SUM(L154:L155)</f>
        <v>0</v>
      </c>
    </row>
    <row r="154" spans="1:12" hidden="1">
      <c r="A154" s="196">
        <v>2</v>
      </c>
      <c r="B154" s="195">
        <v>7</v>
      </c>
      <c r="C154" s="196">
        <v>3</v>
      </c>
      <c r="D154" s="195">
        <v>1</v>
      </c>
      <c r="E154" s="194">
        <v>1</v>
      </c>
      <c r="F154" s="193">
        <v>1</v>
      </c>
      <c r="G154" s="220" t="s">
        <v>108</v>
      </c>
      <c r="H154" s="167">
        <v>123</v>
      </c>
      <c r="I154" s="242">
        <v>0</v>
      </c>
      <c r="J154" s="242">
        <v>0</v>
      </c>
      <c r="K154" s="242">
        <v>0</v>
      </c>
      <c r="L154" s="242">
        <v>0</v>
      </c>
    </row>
    <row r="155" spans="1:12" hidden="1">
      <c r="A155" s="179">
        <v>2</v>
      </c>
      <c r="B155" s="178">
        <v>7</v>
      </c>
      <c r="C155" s="179">
        <v>3</v>
      </c>
      <c r="D155" s="178">
        <v>1</v>
      </c>
      <c r="E155" s="177">
        <v>1</v>
      </c>
      <c r="F155" s="176">
        <v>2</v>
      </c>
      <c r="G155" s="175" t="s">
        <v>109</v>
      </c>
      <c r="H155" s="167">
        <v>124</v>
      </c>
      <c r="I155" s="211">
        <v>0</v>
      </c>
      <c r="J155" s="174">
        <v>0</v>
      </c>
      <c r="K155" s="174">
        <v>0</v>
      </c>
      <c r="L155" s="174">
        <v>0</v>
      </c>
    </row>
    <row r="156" spans="1:12" hidden="1">
      <c r="A156" s="239">
        <v>2</v>
      </c>
      <c r="B156" s="239">
        <v>8</v>
      </c>
      <c r="C156" s="216"/>
      <c r="D156" s="238"/>
      <c r="E156" s="237"/>
      <c r="F156" s="236"/>
      <c r="G156" s="244" t="s">
        <v>110</v>
      </c>
      <c r="H156" s="167">
        <v>125</v>
      </c>
      <c r="I156" s="190">
        <f>I157</f>
        <v>0</v>
      </c>
      <c r="J156" s="191">
        <f>J157</f>
        <v>0</v>
      </c>
      <c r="K156" s="190">
        <f>K157</f>
        <v>0</v>
      </c>
      <c r="L156" s="192">
        <f>L157</f>
        <v>0</v>
      </c>
    </row>
    <row r="157" spans="1:12" hidden="1">
      <c r="A157" s="186">
        <v>2</v>
      </c>
      <c r="B157" s="186">
        <v>8</v>
      </c>
      <c r="C157" s="186">
        <v>1</v>
      </c>
      <c r="D157" s="185"/>
      <c r="E157" s="184"/>
      <c r="F157" s="183"/>
      <c r="G157" s="220" t="s">
        <v>110</v>
      </c>
      <c r="H157" s="167">
        <v>126</v>
      </c>
      <c r="I157" s="190">
        <f>I158+I163</f>
        <v>0</v>
      </c>
      <c r="J157" s="191">
        <f>J158+J163</f>
        <v>0</v>
      </c>
      <c r="K157" s="190">
        <f>K158+K163</f>
        <v>0</v>
      </c>
      <c r="L157" s="192">
        <f>L158+L163</f>
        <v>0</v>
      </c>
    </row>
    <row r="158" spans="1:12" hidden="1">
      <c r="A158" s="179">
        <v>2</v>
      </c>
      <c r="B158" s="178">
        <v>8</v>
      </c>
      <c r="C158" s="175">
        <v>1</v>
      </c>
      <c r="D158" s="178">
        <v>1</v>
      </c>
      <c r="E158" s="177"/>
      <c r="F158" s="176"/>
      <c r="G158" s="175" t="s">
        <v>111</v>
      </c>
      <c r="H158" s="167">
        <v>127</v>
      </c>
      <c r="I158" s="187">
        <f>I159</f>
        <v>0</v>
      </c>
      <c r="J158" s="188">
        <f>J159</f>
        <v>0</v>
      </c>
      <c r="K158" s="187">
        <f>K159</f>
        <v>0</v>
      </c>
      <c r="L158" s="182">
        <f>L159</f>
        <v>0</v>
      </c>
    </row>
    <row r="159" spans="1:12" hidden="1">
      <c r="A159" s="179">
        <v>2</v>
      </c>
      <c r="B159" s="178">
        <v>8</v>
      </c>
      <c r="C159" s="220">
        <v>1</v>
      </c>
      <c r="D159" s="195">
        <v>1</v>
      </c>
      <c r="E159" s="194">
        <v>1</v>
      </c>
      <c r="F159" s="193"/>
      <c r="G159" s="175" t="s">
        <v>111</v>
      </c>
      <c r="H159" s="167">
        <v>128</v>
      </c>
      <c r="I159" s="190">
        <f>SUM(I160:I162)</f>
        <v>0</v>
      </c>
      <c r="J159" s="190">
        <f>SUM(J160:J162)</f>
        <v>0</v>
      </c>
      <c r="K159" s="190">
        <f>SUM(K160:K162)</f>
        <v>0</v>
      </c>
      <c r="L159" s="190">
        <f>SUM(L160:L162)</f>
        <v>0</v>
      </c>
    </row>
    <row r="160" spans="1:12" hidden="1">
      <c r="A160" s="178">
        <v>2</v>
      </c>
      <c r="B160" s="195">
        <v>8</v>
      </c>
      <c r="C160" s="175">
        <v>1</v>
      </c>
      <c r="D160" s="178">
        <v>1</v>
      </c>
      <c r="E160" s="177">
        <v>1</v>
      </c>
      <c r="F160" s="176">
        <v>1</v>
      </c>
      <c r="G160" s="175" t="s">
        <v>112</v>
      </c>
      <c r="H160" s="167">
        <v>129</v>
      </c>
      <c r="I160" s="211">
        <v>0</v>
      </c>
      <c r="J160" s="211">
        <v>0</v>
      </c>
      <c r="K160" s="211">
        <v>0</v>
      </c>
      <c r="L160" s="211">
        <v>0</v>
      </c>
    </row>
    <row r="161" spans="1:15" ht="25.5" hidden="1" customHeight="1">
      <c r="A161" s="186">
        <v>2</v>
      </c>
      <c r="B161" s="204">
        <v>8</v>
      </c>
      <c r="C161" s="199">
        <v>1</v>
      </c>
      <c r="D161" s="204">
        <v>1</v>
      </c>
      <c r="E161" s="210">
        <v>1</v>
      </c>
      <c r="F161" s="203">
        <v>2</v>
      </c>
      <c r="G161" s="199" t="s">
        <v>113</v>
      </c>
      <c r="H161" s="167">
        <v>130</v>
      </c>
      <c r="I161" s="221">
        <v>0</v>
      </c>
      <c r="J161" s="221">
        <v>0</v>
      </c>
      <c r="K161" s="221">
        <v>0</v>
      </c>
      <c r="L161" s="221">
        <v>0</v>
      </c>
    </row>
    <row r="162" spans="1:15" hidden="1">
      <c r="A162" s="186">
        <v>2</v>
      </c>
      <c r="B162" s="204">
        <v>8</v>
      </c>
      <c r="C162" s="199">
        <v>1</v>
      </c>
      <c r="D162" s="204">
        <v>1</v>
      </c>
      <c r="E162" s="210">
        <v>1</v>
      </c>
      <c r="F162" s="203">
        <v>3</v>
      </c>
      <c r="G162" s="199" t="s">
        <v>114</v>
      </c>
      <c r="H162" s="167">
        <v>131</v>
      </c>
      <c r="I162" s="221">
        <v>0</v>
      </c>
      <c r="J162" s="243">
        <v>0</v>
      </c>
      <c r="K162" s="221">
        <v>0</v>
      </c>
      <c r="L162" s="205">
        <v>0</v>
      </c>
    </row>
    <row r="163" spans="1:15" hidden="1">
      <c r="A163" s="179">
        <v>2</v>
      </c>
      <c r="B163" s="178">
        <v>8</v>
      </c>
      <c r="C163" s="175">
        <v>1</v>
      </c>
      <c r="D163" s="178">
        <v>2</v>
      </c>
      <c r="E163" s="177"/>
      <c r="F163" s="176"/>
      <c r="G163" s="175" t="s">
        <v>115</v>
      </c>
      <c r="H163" s="167">
        <v>132</v>
      </c>
      <c r="I163" s="187">
        <f t="shared" ref="I163:L164" si="16">I164</f>
        <v>0</v>
      </c>
      <c r="J163" s="188">
        <f t="shared" si="16"/>
        <v>0</v>
      </c>
      <c r="K163" s="187">
        <f t="shared" si="16"/>
        <v>0</v>
      </c>
      <c r="L163" s="182">
        <f t="shared" si="16"/>
        <v>0</v>
      </c>
    </row>
    <row r="164" spans="1:15" hidden="1">
      <c r="A164" s="179">
        <v>2</v>
      </c>
      <c r="B164" s="178">
        <v>8</v>
      </c>
      <c r="C164" s="175">
        <v>1</v>
      </c>
      <c r="D164" s="178">
        <v>2</v>
      </c>
      <c r="E164" s="177">
        <v>1</v>
      </c>
      <c r="F164" s="176"/>
      <c r="G164" s="175" t="s">
        <v>115</v>
      </c>
      <c r="H164" s="167">
        <v>133</v>
      </c>
      <c r="I164" s="187">
        <f t="shared" si="16"/>
        <v>0</v>
      </c>
      <c r="J164" s="188">
        <f t="shared" si="16"/>
        <v>0</v>
      </c>
      <c r="K164" s="187">
        <f t="shared" si="16"/>
        <v>0</v>
      </c>
      <c r="L164" s="182">
        <f t="shared" si="16"/>
        <v>0</v>
      </c>
    </row>
    <row r="165" spans="1:15" hidden="1">
      <c r="A165" s="186">
        <v>2</v>
      </c>
      <c r="B165" s="185">
        <v>8</v>
      </c>
      <c r="C165" s="189">
        <v>1</v>
      </c>
      <c r="D165" s="185">
        <v>2</v>
      </c>
      <c r="E165" s="184">
        <v>1</v>
      </c>
      <c r="F165" s="183">
        <v>1</v>
      </c>
      <c r="G165" s="175" t="s">
        <v>115</v>
      </c>
      <c r="H165" s="167">
        <v>134</v>
      </c>
      <c r="I165" s="180">
        <v>0</v>
      </c>
      <c r="J165" s="174">
        <v>0</v>
      </c>
      <c r="K165" s="174">
        <v>0</v>
      </c>
      <c r="L165" s="174">
        <v>0</v>
      </c>
    </row>
    <row r="166" spans="1:15" ht="38.25" hidden="1" customHeight="1">
      <c r="A166" s="239">
        <v>2</v>
      </c>
      <c r="B166" s="216">
        <v>9</v>
      </c>
      <c r="C166" s="213"/>
      <c r="D166" s="216"/>
      <c r="E166" s="215"/>
      <c r="F166" s="214"/>
      <c r="G166" s="213" t="s">
        <v>116</v>
      </c>
      <c r="H166" s="167">
        <v>135</v>
      </c>
      <c r="I166" s="187">
        <f>I167+I171</f>
        <v>0</v>
      </c>
      <c r="J166" s="188">
        <f>J167+J171</f>
        <v>0</v>
      </c>
      <c r="K166" s="187">
        <f>K167+K171</f>
        <v>0</v>
      </c>
      <c r="L166" s="182">
        <f>L167+L171</f>
        <v>0</v>
      </c>
    </row>
    <row r="167" spans="1:15" ht="38.25" hidden="1" customHeight="1">
      <c r="A167" s="179">
        <v>2</v>
      </c>
      <c r="B167" s="178">
        <v>9</v>
      </c>
      <c r="C167" s="175">
        <v>1</v>
      </c>
      <c r="D167" s="178"/>
      <c r="E167" s="177"/>
      <c r="F167" s="176"/>
      <c r="G167" s="175" t="s">
        <v>117</v>
      </c>
      <c r="H167" s="167">
        <v>136</v>
      </c>
      <c r="I167" s="187">
        <f t="shared" ref="I167:L169" si="17">I168</f>
        <v>0</v>
      </c>
      <c r="J167" s="188">
        <f t="shared" si="17"/>
        <v>0</v>
      </c>
      <c r="K167" s="187">
        <f t="shared" si="17"/>
        <v>0</v>
      </c>
      <c r="L167" s="182">
        <f t="shared" si="17"/>
        <v>0</v>
      </c>
      <c r="M167" s="189"/>
      <c r="N167" s="189"/>
      <c r="O167" s="189"/>
    </row>
    <row r="168" spans="1:15" ht="38.25" hidden="1" customHeight="1">
      <c r="A168" s="196">
        <v>2</v>
      </c>
      <c r="B168" s="195">
        <v>9</v>
      </c>
      <c r="C168" s="220">
        <v>1</v>
      </c>
      <c r="D168" s="195">
        <v>1</v>
      </c>
      <c r="E168" s="194"/>
      <c r="F168" s="193"/>
      <c r="G168" s="175" t="s">
        <v>117</v>
      </c>
      <c r="H168" s="167">
        <v>137</v>
      </c>
      <c r="I168" s="190">
        <f t="shared" si="17"/>
        <v>0</v>
      </c>
      <c r="J168" s="191">
        <f t="shared" si="17"/>
        <v>0</v>
      </c>
      <c r="K168" s="190">
        <f t="shared" si="17"/>
        <v>0</v>
      </c>
      <c r="L168" s="192">
        <f t="shared" si="17"/>
        <v>0</v>
      </c>
    </row>
    <row r="169" spans="1:15" ht="38.25" hidden="1" customHeight="1">
      <c r="A169" s="179">
        <v>2</v>
      </c>
      <c r="B169" s="178">
        <v>9</v>
      </c>
      <c r="C169" s="179">
        <v>1</v>
      </c>
      <c r="D169" s="178">
        <v>1</v>
      </c>
      <c r="E169" s="177">
        <v>1</v>
      </c>
      <c r="F169" s="176"/>
      <c r="G169" s="175" t="s">
        <v>117</v>
      </c>
      <c r="H169" s="167">
        <v>138</v>
      </c>
      <c r="I169" s="187">
        <f t="shared" si="17"/>
        <v>0</v>
      </c>
      <c r="J169" s="188">
        <f t="shared" si="17"/>
        <v>0</v>
      </c>
      <c r="K169" s="187">
        <f t="shared" si="17"/>
        <v>0</v>
      </c>
      <c r="L169" s="182">
        <f t="shared" si="17"/>
        <v>0</v>
      </c>
    </row>
    <row r="170" spans="1:15" ht="38.25" hidden="1" customHeight="1">
      <c r="A170" s="196">
        <v>2</v>
      </c>
      <c r="B170" s="195">
        <v>9</v>
      </c>
      <c r="C170" s="195">
        <v>1</v>
      </c>
      <c r="D170" s="195">
        <v>1</v>
      </c>
      <c r="E170" s="194">
        <v>1</v>
      </c>
      <c r="F170" s="193">
        <v>1</v>
      </c>
      <c r="G170" s="175" t="s">
        <v>117</v>
      </c>
      <c r="H170" s="167">
        <v>139</v>
      </c>
      <c r="I170" s="242">
        <v>0</v>
      </c>
      <c r="J170" s="242">
        <v>0</v>
      </c>
      <c r="K170" s="242">
        <v>0</v>
      </c>
      <c r="L170" s="242">
        <v>0</v>
      </c>
    </row>
    <row r="171" spans="1:15" ht="38.25" hidden="1" customHeight="1">
      <c r="A171" s="179">
        <v>2</v>
      </c>
      <c r="B171" s="178">
        <v>9</v>
      </c>
      <c r="C171" s="178">
        <v>2</v>
      </c>
      <c r="D171" s="178"/>
      <c r="E171" s="177"/>
      <c r="F171" s="176"/>
      <c r="G171" s="175" t="s">
        <v>118</v>
      </c>
      <c r="H171" s="167">
        <v>140</v>
      </c>
      <c r="I171" s="187">
        <f>SUM(I172+I177)</f>
        <v>0</v>
      </c>
      <c r="J171" s="187">
        <f>SUM(J172+J177)</f>
        <v>0</v>
      </c>
      <c r="K171" s="187">
        <f>SUM(K172+K177)</f>
        <v>0</v>
      </c>
      <c r="L171" s="187">
        <f>SUM(L172+L177)</f>
        <v>0</v>
      </c>
    </row>
    <row r="172" spans="1:15" ht="51" hidden="1" customHeight="1">
      <c r="A172" s="179">
        <v>2</v>
      </c>
      <c r="B172" s="178">
        <v>9</v>
      </c>
      <c r="C172" s="178">
        <v>2</v>
      </c>
      <c r="D172" s="195">
        <v>1</v>
      </c>
      <c r="E172" s="194"/>
      <c r="F172" s="193"/>
      <c r="G172" s="220" t="s">
        <v>119</v>
      </c>
      <c r="H172" s="167">
        <v>141</v>
      </c>
      <c r="I172" s="190">
        <f>I173</f>
        <v>0</v>
      </c>
      <c r="J172" s="191">
        <f>J173</f>
        <v>0</v>
      </c>
      <c r="K172" s="190">
        <f>K173</f>
        <v>0</v>
      </c>
      <c r="L172" s="192">
        <f>L173</f>
        <v>0</v>
      </c>
    </row>
    <row r="173" spans="1:15" ht="51" hidden="1" customHeight="1">
      <c r="A173" s="196">
        <v>2</v>
      </c>
      <c r="B173" s="195">
        <v>9</v>
      </c>
      <c r="C173" s="195">
        <v>2</v>
      </c>
      <c r="D173" s="178">
        <v>1</v>
      </c>
      <c r="E173" s="177">
        <v>1</v>
      </c>
      <c r="F173" s="176"/>
      <c r="G173" s="220" t="s">
        <v>119</v>
      </c>
      <c r="H173" s="167">
        <v>142</v>
      </c>
      <c r="I173" s="187">
        <f>SUM(I174:I176)</f>
        <v>0</v>
      </c>
      <c r="J173" s="188">
        <f>SUM(J174:J176)</f>
        <v>0</v>
      </c>
      <c r="K173" s="187">
        <f>SUM(K174:K176)</f>
        <v>0</v>
      </c>
      <c r="L173" s="182">
        <f>SUM(L174:L176)</f>
        <v>0</v>
      </c>
    </row>
    <row r="174" spans="1:15" ht="51" hidden="1" customHeight="1">
      <c r="A174" s="186">
        <v>2</v>
      </c>
      <c r="B174" s="204">
        <v>9</v>
      </c>
      <c r="C174" s="204">
        <v>2</v>
      </c>
      <c r="D174" s="204">
        <v>1</v>
      </c>
      <c r="E174" s="210">
        <v>1</v>
      </c>
      <c r="F174" s="203">
        <v>1</v>
      </c>
      <c r="G174" s="220" t="s">
        <v>120</v>
      </c>
      <c r="H174" s="167">
        <v>143</v>
      </c>
      <c r="I174" s="221">
        <v>0</v>
      </c>
      <c r="J174" s="229">
        <v>0</v>
      </c>
      <c r="K174" s="229">
        <v>0</v>
      </c>
      <c r="L174" s="229">
        <v>0</v>
      </c>
    </row>
    <row r="175" spans="1:15" ht="63.75" hidden="1" customHeight="1">
      <c r="A175" s="179">
        <v>2</v>
      </c>
      <c r="B175" s="178">
        <v>9</v>
      </c>
      <c r="C175" s="178">
        <v>2</v>
      </c>
      <c r="D175" s="178">
        <v>1</v>
      </c>
      <c r="E175" s="177">
        <v>1</v>
      </c>
      <c r="F175" s="176">
        <v>2</v>
      </c>
      <c r="G175" s="220" t="s">
        <v>121</v>
      </c>
      <c r="H175" s="167">
        <v>144</v>
      </c>
      <c r="I175" s="211">
        <v>0</v>
      </c>
      <c r="J175" s="181">
        <v>0</v>
      </c>
      <c r="K175" s="181">
        <v>0</v>
      </c>
      <c r="L175" s="181">
        <v>0</v>
      </c>
    </row>
    <row r="176" spans="1:15" ht="51" hidden="1" customHeight="1">
      <c r="A176" s="179">
        <v>2</v>
      </c>
      <c r="B176" s="178">
        <v>9</v>
      </c>
      <c r="C176" s="178">
        <v>2</v>
      </c>
      <c r="D176" s="178">
        <v>1</v>
      </c>
      <c r="E176" s="177">
        <v>1</v>
      </c>
      <c r="F176" s="176">
        <v>3</v>
      </c>
      <c r="G176" s="220" t="s">
        <v>122</v>
      </c>
      <c r="H176" s="167">
        <v>145</v>
      </c>
      <c r="I176" s="211">
        <v>0</v>
      </c>
      <c r="J176" s="211">
        <v>0</v>
      </c>
      <c r="K176" s="211">
        <v>0</v>
      </c>
      <c r="L176" s="211">
        <v>0</v>
      </c>
    </row>
    <row r="177" spans="1:12" ht="38.25" hidden="1" customHeight="1">
      <c r="A177" s="241">
        <v>2</v>
      </c>
      <c r="B177" s="241">
        <v>9</v>
      </c>
      <c r="C177" s="241">
        <v>2</v>
      </c>
      <c r="D177" s="241">
        <v>2</v>
      </c>
      <c r="E177" s="241"/>
      <c r="F177" s="241"/>
      <c r="G177" s="175" t="s">
        <v>123</v>
      </c>
      <c r="H177" s="167">
        <v>146</v>
      </c>
      <c r="I177" s="187">
        <f>I178</f>
        <v>0</v>
      </c>
      <c r="J177" s="188">
        <f>J178</f>
        <v>0</v>
      </c>
      <c r="K177" s="187">
        <f>K178</f>
        <v>0</v>
      </c>
      <c r="L177" s="182">
        <f>L178</f>
        <v>0</v>
      </c>
    </row>
    <row r="178" spans="1:12" ht="38.25" hidden="1" customHeight="1">
      <c r="A178" s="179">
        <v>2</v>
      </c>
      <c r="B178" s="178">
        <v>9</v>
      </c>
      <c r="C178" s="178">
        <v>2</v>
      </c>
      <c r="D178" s="178">
        <v>2</v>
      </c>
      <c r="E178" s="177">
        <v>1</v>
      </c>
      <c r="F178" s="176"/>
      <c r="G178" s="220" t="s">
        <v>124</v>
      </c>
      <c r="H178" s="167">
        <v>147</v>
      </c>
      <c r="I178" s="190">
        <f>SUM(I179:I181)</f>
        <v>0</v>
      </c>
      <c r="J178" s="190">
        <f>SUM(J179:J181)</f>
        <v>0</v>
      </c>
      <c r="K178" s="190">
        <f>SUM(K179:K181)</f>
        <v>0</v>
      </c>
      <c r="L178" s="190">
        <f>SUM(L179:L181)</f>
        <v>0</v>
      </c>
    </row>
    <row r="179" spans="1:12" ht="51" hidden="1" customHeight="1">
      <c r="A179" s="179">
        <v>2</v>
      </c>
      <c r="B179" s="178">
        <v>9</v>
      </c>
      <c r="C179" s="178">
        <v>2</v>
      </c>
      <c r="D179" s="178">
        <v>2</v>
      </c>
      <c r="E179" s="178">
        <v>1</v>
      </c>
      <c r="F179" s="176">
        <v>1</v>
      </c>
      <c r="G179" s="224" t="s">
        <v>125</v>
      </c>
      <c r="H179" s="167">
        <v>148</v>
      </c>
      <c r="I179" s="211">
        <v>0</v>
      </c>
      <c r="J179" s="229">
        <v>0</v>
      </c>
      <c r="K179" s="229">
        <v>0</v>
      </c>
      <c r="L179" s="229">
        <v>0</v>
      </c>
    </row>
    <row r="180" spans="1:12" ht="51" hidden="1" customHeight="1">
      <c r="A180" s="185">
        <v>2</v>
      </c>
      <c r="B180" s="189">
        <v>9</v>
      </c>
      <c r="C180" s="185">
        <v>2</v>
      </c>
      <c r="D180" s="184">
        <v>2</v>
      </c>
      <c r="E180" s="184">
        <v>1</v>
      </c>
      <c r="F180" s="183">
        <v>2</v>
      </c>
      <c r="G180" s="189" t="s">
        <v>126</v>
      </c>
      <c r="H180" s="167">
        <v>149</v>
      </c>
      <c r="I180" s="229">
        <v>0</v>
      </c>
      <c r="J180" s="174">
        <v>0</v>
      </c>
      <c r="K180" s="174">
        <v>0</v>
      </c>
      <c r="L180" s="174">
        <v>0</v>
      </c>
    </row>
    <row r="181" spans="1:12" ht="51" hidden="1" customHeight="1">
      <c r="A181" s="178">
        <v>2</v>
      </c>
      <c r="B181" s="199">
        <v>9</v>
      </c>
      <c r="C181" s="204">
        <v>2</v>
      </c>
      <c r="D181" s="210">
        <v>2</v>
      </c>
      <c r="E181" s="210">
        <v>1</v>
      </c>
      <c r="F181" s="203">
        <v>3</v>
      </c>
      <c r="G181" s="199" t="s">
        <v>127</v>
      </c>
      <c r="H181" s="167">
        <v>150</v>
      </c>
      <c r="I181" s="181">
        <v>0</v>
      </c>
      <c r="J181" s="181">
        <v>0</v>
      </c>
      <c r="K181" s="181">
        <v>0</v>
      </c>
      <c r="L181" s="181">
        <v>0</v>
      </c>
    </row>
    <row r="182" spans="1:12" ht="76.5" hidden="1" customHeight="1">
      <c r="A182" s="216">
        <v>3</v>
      </c>
      <c r="B182" s="213"/>
      <c r="C182" s="216"/>
      <c r="D182" s="215"/>
      <c r="E182" s="215"/>
      <c r="F182" s="214"/>
      <c r="G182" s="240" t="s">
        <v>128</v>
      </c>
      <c r="H182" s="167">
        <v>151</v>
      </c>
      <c r="I182" s="182">
        <f>SUM(I183+I236+I301)</f>
        <v>0</v>
      </c>
      <c r="J182" s="188">
        <f>SUM(J183+J236+J301)</f>
        <v>0</v>
      </c>
      <c r="K182" s="187">
        <f>SUM(K183+K236+K301)</f>
        <v>0</v>
      </c>
      <c r="L182" s="182">
        <f>SUM(L183+L236+L301)</f>
        <v>0</v>
      </c>
    </row>
    <row r="183" spans="1:12" ht="25.5" hidden="1" customHeight="1">
      <c r="A183" s="239">
        <v>3</v>
      </c>
      <c r="B183" s="216">
        <v>1</v>
      </c>
      <c r="C183" s="238"/>
      <c r="D183" s="237"/>
      <c r="E183" s="237"/>
      <c r="F183" s="236"/>
      <c r="G183" s="235" t="s">
        <v>129</v>
      </c>
      <c r="H183" s="167">
        <v>152</v>
      </c>
      <c r="I183" s="182">
        <f>SUM(I184+I207+I214+I226+I230)</f>
        <v>0</v>
      </c>
      <c r="J183" s="192">
        <f>SUM(J184+J207+J214+J226+J230)</f>
        <v>0</v>
      </c>
      <c r="K183" s="192">
        <f>SUM(K184+K207+K214+K226+K230)</f>
        <v>0</v>
      </c>
      <c r="L183" s="192">
        <f>SUM(L184+L207+L214+L226+L230)</f>
        <v>0</v>
      </c>
    </row>
    <row r="184" spans="1:12" ht="25.5" hidden="1" customHeight="1">
      <c r="A184" s="195">
        <v>3</v>
      </c>
      <c r="B184" s="220">
        <v>1</v>
      </c>
      <c r="C184" s="195">
        <v>1</v>
      </c>
      <c r="D184" s="194"/>
      <c r="E184" s="194"/>
      <c r="F184" s="234"/>
      <c r="G184" s="179" t="s">
        <v>130</v>
      </c>
      <c r="H184" s="167">
        <v>153</v>
      </c>
      <c r="I184" s="192">
        <f>SUM(I185+I188+I193+I199+I204)</f>
        <v>0</v>
      </c>
      <c r="J184" s="188">
        <f>SUM(J185+J188+J193+J199+J204)</f>
        <v>0</v>
      </c>
      <c r="K184" s="187">
        <f>SUM(K185+K188+K193+K199+K204)</f>
        <v>0</v>
      </c>
      <c r="L184" s="182">
        <f>SUM(L185+L188+L193+L199+L204)</f>
        <v>0</v>
      </c>
    </row>
    <row r="185" spans="1:12" hidden="1">
      <c r="A185" s="178">
        <v>3</v>
      </c>
      <c r="B185" s="175">
        <v>1</v>
      </c>
      <c r="C185" s="178">
        <v>1</v>
      </c>
      <c r="D185" s="177">
        <v>1</v>
      </c>
      <c r="E185" s="177"/>
      <c r="F185" s="233"/>
      <c r="G185" s="179" t="s">
        <v>131</v>
      </c>
      <c r="H185" s="167">
        <v>154</v>
      </c>
      <c r="I185" s="182">
        <f t="shared" ref="I185:L186" si="18">I186</f>
        <v>0</v>
      </c>
      <c r="J185" s="191">
        <f t="shared" si="18"/>
        <v>0</v>
      </c>
      <c r="K185" s="190">
        <f t="shared" si="18"/>
        <v>0</v>
      </c>
      <c r="L185" s="192">
        <f t="shared" si="18"/>
        <v>0</v>
      </c>
    </row>
    <row r="186" spans="1:12" hidden="1">
      <c r="A186" s="178">
        <v>3</v>
      </c>
      <c r="B186" s="175">
        <v>1</v>
      </c>
      <c r="C186" s="178">
        <v>1</v>
      </c>
      <c r="D186" s="177">
        <v>1</v>
      </c>
      <c r="E186" s="177">
        <v>1</v>
      </c>
      <c r="F186" s="197"/>
      <c r="G186" s="179" t="s">
        <v>131</v>
      </c>
      <c r="H186" s="167">
        <v>155</v>
      </c>
      <c r="I186" s="192">
        <f t="shared" si="18"/>
        <v>0</v>
      </c>
      <c r="J186" s="182">
        <f t="shared" si="18"/>
        <v>0</v>
      </c>
      <c r="K186" s="182">
        <f t="shared" si="18"/>
        <v>0</v>
      </c>
      <c r="L186" s="182">
        <f t="shared" si="18"/>
        <v>0</v>
      </c>
    </row>
    <row r="187" spans="1:12" hidden="1">
      <c r="A187" s="178">
        <v>3</v>
      </c>
      <c r="B187" s="175">
        <v>1</v>
      </c>
      <c r="C187" s="178">
        <v>1</v>
      </c>
      <c r="D187" s="177">
        <v>1</v>
      </c>
      <c r="E187" s="177">
        <v>1</v>
      </c>
      <c r="F187" s="197">
        <v>1</v>
      </c>
      <c r="G187" s="179" t="s">
        <v>131</v>
      </c>
      <c r="H187" s="167">
        <v>156</v>
      </c>
      <c r="I187" s="174">
        <v>0</v>
      </c>
      <c r="J187" s="174">
        <v>0</v>
      </c>
      <c r="K187" s="174">
        <v>0</v>
      </c>
      <c r="L187" s="174">
        <v>0</v>
      </c>
    </row>
    <row r="188" spans="1:12" hidden="1">
      <c r="A188" s="195">
        <v>3</v>
      </c>
      <c r="B188" s="194">
        <v>1</v>
      </c>
      <c r="C188" s="194">
        <v>1</v>
      </c>
      <c r="D188" s="194">
        <v>2</v>
      </c>
      <c r="E188" s="194"/>
      <c r="F188" s="193"/>
      <c r="G188" s="220" t="s">
        <v>132</v>
      </c>
      <c r="H188" s="167">
        <v>157</v>
      </c>
      <c r="I188" s="192">
        <f>I189</f>
        <v>0</v>
      </c>
      <c r="J188" s="191">
        <f>J189</f>
        <v>0</v>
      </c>
      <c r="K188" s="190">
        <f>K189</f>
        <v>0</v>
      </c>
      <c r="L188" s="192">
        <f>L189</f>
        <v>0</v>
      </c>
    </row>
    <row r="189" spans="1:12" hidden="1">
      <c r="A189" s="178">
        <v>3</v>
      </c>
      <c r="B189" s="177">
        <v>1</v>
      </c>
      <c r="C189" s="177">
        <v>1</v>
      </c>
      <c r="D189" s="177">
        <v>2</v>
      </c>
      <c r="E189" s="177">
        <v>1</v>
      </c>
      <c r="F189" s="176"/>
      <c r="G189" s="220" t="s">
        <v>132</v>
      </c>
      <c r="H189" s="167">
        <v>158</v>
      </c>
      <c r="I189" s="182">
        <f>SUM(I190:I192)</f>
        <v>0</v>
      </c>
      <c r="J189" s="188">
        <f>SUM(J190:J192)</f>
        <v>0</v>
      </c>
      <c r="K189" s="187">
        <f>SUM(K190:K192)</f>
        <v>0</v>
      </c>
      <c r="L189" s="182">
        <f>SUM(L190:L192)</f>
        <v>0</v>
      </c>
    </row>
    <row r="190" spans="1:12" hidden="1">
      <c r="A190" s="195">
        <v>3</v>
      </c>
      <c r="B190" s="194">
        <v>1</v>
      </c>
      <c r="C190" s="194">
        <v>1</v>
      </c>
      <c r="D190" s="194">
        <v>2</v>
      </c>
      <c r="E190" s="194">
        <v>1</v>
      </c>
      <c r="F190" s="193">
        <v>1</v>
      </c>
      <c r="G190" s="220" t="s">
        <v>133</v>
      </c>
      <c r="H190" s="167">
        <v>159</v>
      </c>
      <c r="I190" s="229">
        <v>0</v>
      </c>
      <c r="J190" s="229">
        <v>0</v>
      </c>
      <c r="K190" s="229">
        <v>0</v>
      </c>
      <c r="L190" s="181">
        <v>0</v>
      </c>
    </row>
    <row r="191" spans="1:12" hidden="1">
      <c r="A191" s="178">
        <v>3</v>
      </c>
      <c r="B191" s="177">
        <v>1</v>
      </c>
      <c r="C191" s="177">
        <v>1</v>
      </c>
      <c r="D191" s="177">
        <v>2</v>
      </c>
      <c r="E191" s="177">
        <v>1</v>
      </c>
      <c r="F191" s="176">
        <v>2</v>
      </c>
      <c r="G191" s="175" t="s">
        <v>134</v>
      </c>
      <c r="H191" s="167">
        <v>160</v>
      </c>
      <c r="I191" s="174">
        <v>0</v>
      </c>
      <c r="J191" s="174">
        <v>0</v>
      </c>
      <c r="K191" s="174">
        <v>0</v>
      </c>
      <c r="L191" s="174">
        <v>0</v>
      </c>
    </row>
    <row r="192" spans="1:12" ht="25.5" hidden="1" customHeight="1">
      <c r="A192" s="195">
        <v>3</v>
      </c>
      <c r="B192" s="194">
        <v>1</v>
      </c>
      <c r="C192" s="194">
        <v>1</v>
      </c>
      <c r="D192" s="194">
        <v>2</v>
      </c>
      <c r="E192" s="194">
        <v>1</v>
      </c>
      <c r="F192" s="193">
        <v>3</v>
      </c>
      <c r="G192" s="220" t="s">
        <v>135</v>
      </c>
      <c r="H192" s="167">
        <v>161</v>
      </c>
      <c r="I192" s="229">
        <v>0</v>
      </c>
      <c r="J192" s="229">
        <v>0</v>
      </c>
      <c r="K192" s="229">
        <v>0</v>
      </c>
      <c r="L192" s="181">
        <v>0</v>
      </c>
    </row>
    <row r="193" spans="1:12" hidden="1">
      <c r="A193" s="178">
        <v>3</v>
      </c>
      <c r="B193" s="177">
        <v>1</v>
      </c>
      <c r="C193" s="177">
        <v>1</v>
      </c>
      <c r="D193" s="177">
        <v>3</v>
      </c>
      <c r="E193" s="177"/>
      <c r="F193" s="176"/>
      <c r="G193" s="175" t="s">
        <v>136</v>
      </c>
      <c r="H193" s="167">
        <v>162</v>
      </c>
      <c r="I193" s="182">
        <f>I194</f>
        <v>0</v>
      </c>
      <c r="J193" s="188">
        <f>J194</f>
        <v>0</v>
      </c>
      <c r="K193" s="187">
        <f>K194</f>
        <v>0</v>
      </c>
      <c r="L193" s="182">
        <f>L194</f>
        <v>0</v>
      </c>
    </row>
    <row r="194" spans="1:12" hidden="1">
      <c r="A194" s="178">
        <v>3</v>
      </c>
      <c r="B194" s="177">
        <v>1</v>
      </c>
      <c r="C194" s="177">
        <v>1</v>
      </c>
      <c r="D194" s="177">
        <v>3</v>
      </c>
      <c r="E194" s="177">
        <v>1</v>
      </c>
      <c r="F194" s="176"/>
      <c r="G194" s="175" t="s">
        <v>136</v>
      </c>
      <c r="H194" s="167">
        <v>163</v>
      </c>
      <c r="I194" s="182">
        <f>SUM(I195:I198)</f>
        <v>0</v>
      </c>
      <c r="J194" s="182">
        <f>SUM(J195:J198)</f>
        <v>0</v>
      </c>
      <c r="K194" s="182">
        <f>SUM(K195:K198)</f>
        <v>0</v>
      </c>
      <c r="L194" s="182">
        <f>SUM(L195:L198)</f>
        <v>0</v>
      </c>
    </row>
    <row r="195" spans="1:12" hidden="1">
      <c r="A195" s="178">
        <v>3</v>
      </c>
      <c r="B195" s="177">
        <v>1</v>
      </c>
      <c r="C195" s="177">
        <v>1</v>
      </c>
      <c r="D195" s="177">
        <v>3</v>
      </c>
      <c r="E195" s="177">
        <v>1</v>
      </c>
      <c r="F195" s="176">
        <v>1</v>
      </c>
      <c r="G195" s="175" t="s">
        <v>137</v>
      </c>
      <c r="H195" s="167">
        <v>164</v>
      </c>
      <c r="I195" s="174">
        <v>0</v>
      </c>
      <c r="J195" s="174">
        <v>0</v>
      </c>
      <c r="K195" s="174">
        <v>0</v>
      </c>
      <c r="L195" s="181">
        <v>0</v>
      </c>
    </row>
    <row r="196" spans="1:12" hidden="1">
      <c r="A196" s="178">
        <v>3</v>
      </c>
      <c r="B196" s="177">
        <v>1</v>
      </c>
      <c r="C196" s="177">
        <v>1</v>
      </c>
      <c r="D196" s="177">
        <v>3</v>
      </c>
      <c r="E196" s="177">
        <v>1</v>
      </c>
      <c r="F196" s="176">
        <v>2</v>
      </c>
      <c r="G196" s="175" t="s">
        <v>138</v>
      </c>
      <c r="H196" s="167">
        <v>165</v>
      </c>
      <c r="I196" s="229">
        <v>0</v>
      </c>
      <c r="J196" s="174">
        <v>0</v>
      </c>
      <c r="K196" s="174">
        <v>0</v>
      </c>
      <c r="L196" s="174">
        <v>0</v>
      </c>
    </row>
    <row r="197" spans="1:12" hidden="1">
      <c r="A197" s="178">
        <v>3</v>
      </c>
      <c r="B197" s="177">
        <v>1</v>
      </c>
      <c r="C197" s="177">
        <v>1</v>
      </c>
      <c r="D197" s="177">
        <v>3</v>
      </c>
      <c r="E197" s="177">
        <v>1</v>
      </c>
      <c r="F197" s="176">
        <v>3</v>
      </c>
      <c r="G197" s="179" t="s">
        <v>139</v>
      </c>
      <c r="H197" s="167">
        <v>166</v>
      </c>
      <c r="I197" s="229">
        <v>0</v>
      </c>
      <c r="J197" s="205">
        <v>0</v>
      </c>
      <c r="K197" s="205">
        <v>0</v>
      </c>
      <c r="L197" s="205">
        <v>0</v>
      </c>
    </row>
    <row r="198" spans="1:12" ht="26.25" hidden="1" customHeight="1">
      <c r="A198" s="185">
        <v>3</v>
      </c>
      <c r="B198" s="184">
        <v>1</v>
      </c>
      <c r="C198" s="184">
        <v>1</v>
      </c>
      <c r="D198" s="184">
        <v>3</v>
      </c>
      <c r="E198" s="184">
        <v>1</v>
      </c>
      <c r="F198" s="183">
        <v>4</v>
      </c>
      <c r="G198" s="232" t="s">
        <v>140</v>
      </c>
      <c r="H198" s="167">
        <v>167</v>
      </c>
      <c r="I198" s="231">
        <v>0</v>
      </c>
      <c r="J198" s="230">
        <v>0</v>
      </c>
      <c r="K198" s="174">
        <v>0</v>
      </c>
      <c r="L198" s="174">
        <v>0</v>
      </c>
    </row>
    <row r="199" spans="1:12" hidden="1">
      <c r="A199" s="185">
        <v>3</v>
      </c>
      <c r="B199" s="184">
        <v>1</v>
      </c>
      <c r="C199" s="184">
        <v>1</v>
      </c>
      <c r="D199" s="184">
        <v>4</v>
      </c>
      <c r="E199" s="184"/>
      <c r="F199" s="183"/>
      <c r="G199" s="189" t="s">
        <v>141</v>
      </c>
      <c r="H199" s="167">
        <v>168</v>
      </c>
      <c r="I199" s="182">
        <f>I200</f>
        <v>0</v>
      </c>
      <c r="J199" s="228">
        <f>J200</f>
        <v>0</v>
      </c>
      <c r="K199" s="227">
        <f>K200</f>
        <v>0</v>
      </c>
      <c r="L199" s="226">
        <f>L200</f>
        <v>0</v>
      </c>
    </row>
    <row r="200" spans="1:12" hidden="1">
      <c r="A200" s="178">
        <v>3</v>
      </c>
      <c r="B200" s="177">
        <v>1</v>
      </c>
      <c r="C200" s="177">
        <v>1</v>
      </c>
      <c r="D200" s="177">
        <v>4</v>
      </c>
      <c r="E200" s="177">
        <v>1</v>
      </c>
      <c r="F200" s="176"/>
      <c r="G200" s="189" t="s">
        <v>141</v>
      </c>
      <c r="H200" s="167">
        <v>169</v>
      </c>
      <c r="I200" s="192">
        <f>SUM(I201:I203)</f>
        <v>0</v>
      </c>
      <c r="J200" s="188">
        <f>SUM(J201:J203)</f>
        <v>0</v>
      </c>
      <c r="K200" s="187">
        <f>SUM(K201:K203)</f>
        <v>0</v>
      </c>
      <c r="L200" s="182">
        <f>SUM(L201:L203)</f>
        <v>0</v>
      </c>
    </row>
    <row r="201" spans="1:12" hidden="1">
      <c r="A201" s="178">
        <v>3</v>
      </c>
      <c r="B201" s="177">
        <v>1</v>
      </c>
      <c r="C201" s="177">
        <v>1</v>
      </c>
      <c r="D201" s="177">
        <v>4</v>
      </c>
      <c r="E201" s="177">
        <v>1</v>
      </c>
      <c r="F201" s="176">
        <v>1</v>
      </c>
      <c r="G201" s="175" t="s">
        <v>142</v>
      </c>
      <c r="H201" s="167">
        <v>170</v>
      </c>
      <c r="I201" s="174">
        <v>0</v>
      </c>
      <c r="J201" s="174">
        <v>0</v>
      </c>
      <c r="K201" s="174">
        <v>0</v>
      </c>
      <c r="L201" s="181">
        <v>0</v>
      </c>
    </row>
    <row r="202" spans="1:12" ht="25.5" hidden="1" customHeight="1">
      <c r="A202" s="195">
        <v>3</v>
      </c>
      <c r="B202" s="194">
        <v>1</v>
      </c>
      <c r="C202" s="194">
        <v>1</v>
      </c>
      <c r="D202" s="194">
        <v>4</v>
      </c>
      <c r="E202" s="194">
        <v>1</v>
      </c>
      <c r="F202" s="193">
        <v>2</v>
      </c>
      <c r="G202" s="220" t="s">
        <v>234</v>
      </c>
      <c r="H202" s="167">
        <v>171</v>
      </c>
      <c r="I202" s="229">
        <v>0</v>
      </c>
      <c r="J202" s="229">
        <v>0</v>
      </c>
      <c r="K202" s="211">
        <v>0</v>
      </c>
      <c r="L202" s="174">
        <v>0</v>
      </c>
    </row>
    <row r="203" spans="1:12" hidden="1">
      <c r="A203" s="178">
        <v>3</v>
      </c>
      <c r="B203" s="177">
        <v>1</v>
      </c>
      <c r="C203" s="177">
        <v>1</v>
      </c>
      <c r="D203" s="177">
        <v>4</v>
      </c>
      <c r="E203" s="177">
        <v>1</v>
      </c>
      <c r="F203" s="176">
        <v>3</v>
      </c>
      <c r="G203" s="175" t="s">
        <v>144</v>
      </c>
      <c r="H203" s="167">
        <v>172</v>
      </c>
      <c r="I203" s="229">
        <v>0</v>
      </c>
      <c r="J203" s="229">
        <v>0</v>
      </c>
      <c r="K203" s="229">
        <v>0</v>
      </c>
      <c r="L203" s="174">
        <v>0</v>
      </c>
    </row>
    <row r="204" spans="1:12" ht="25.5" hidden="1" customHeight="1">
      <c r="A204" s="178">
        <v>3</v>
      </c>
      <c r="B204" s="177">
        <v>1</v>
      </c>
      <c r="C204" s="177">
        <v>1</v>
      </c>
      <c r="D204" s="177">
        <v>5</v>
      </c>
      <c r="E204" s="177"/>
      <c r="F204" s="176"/>
      <c r="G204" s="175" t="s">
        <v>145</v>
      </c>
      <c r="H204" s="167">
        <v>173</v>
      </c>
      <c r="I204" s="182">
        <f t="shared" ref="I204:L205" si="19">I205</f>
        <v>0</v>
      </c>
      <c r="J204" s="188">
        <f t="shared" si="19"/>
        <v>0</v>
      </c>
      <c r="K204" s="187">
        <f t="shared" si="19"/>
        <v>0</v>
      </c>
      <c r="L204" s="182">
        <f t="shared" si="19"/>
        <v>0</v>
      </c>
    </row>
    <row r="205" spans="1:12" ht="25.5" hidden="1" customHeight="1">
      <c r="A205" s="185">
        <v>3</v>
      </c>
      <c r="B205" s="184">
        <v>1</v>
      </c>
      <c r="C205" s="184">
        <v>1</v>
      </c>
      <c r="D205" s="184">
        <v>5</v>
      </c>
      <c r="E205" s="184">
        <v>1</v>
      </c>
      <c r="F205" s="183"/>
      <c r="G205" s="175" t="s">
        <v>145</v>
      </c>
      <c r="H205" s="167">
        <v>174</v>
      </c>
      <c r="I205" s="187">
        <f t="shared" si="19"/>
        <v>0</v>
      </c>
      <c r="J205" s="187">
        <f t="shared" si="19"/>
        <v>0</v>
      </c>
      <c r="K205" s="187">
        <f t="shared" si="19"/>
        <v>0</v>
      </c>
      <c r="L205" s="187">
        <f t="shared" si="19"/>
        <v>0</v>
      </c>
    </row>
    <row r="206" spans="1:12" ht="25.5" hidden="1" customHeight="1">
      <c r="A206" s="178">
        <v>3</v>
      </c>
      <c r="B206" s="177">
        <v>1</v>
      </c>
      <c r="C206" s="177">
        <v>1</v>
      </c>
      <c r="D206" s="177">
        <v>5</v>
      </c>
      <c r="E206" s="177">
        <v>1</v>
      </c>
      <c r="F206" s="176">
        <v>1</v>
      </c>
      <c r="G206" s="175" t="s">
        <v>145</v>
      </c>
      <c r="H206" s="167">
        <v>175</v>
      </c>
      <c r="I206" s="229">
        <v>0</v>
      </c>
      <c r="J206" s="174">
        <v>0</v>
      </c>
      <c r="K206" s="174">
        <v>0</v>
      </c>
      <c r="L206" s="174">
        <v>0</v>
      </c>
    </row>
    <row r="207" spans="1:12" ht="25.5" hidden="1" customHeight="1">
      <c r="A207" s="185">
        <v>3</v>
      </c>
      <c r="B207" s="184">
        <v>1</v>
      </c>
      <c r="C207" s="184">
        <v>2</v>
      </c>
      <c r="D207" s="184"/>
      <c r="E207" s="184"/>
      <c r="F207" s="183"/>
      <c r="G207" s="189" t="s">
        <v>146</v>
      </c>
      <c r="H207" s="167">
        <v>176</v>
      </c>
      <c r="I207" s="182">
        <f t="shared" ref="I207:L208" si="20">I208</f>
        <v>0</v>
      </c>
      <c r="J207" s="228">
        <f t="shared" si="20"/>
        <v>0</v>
      </c>
      <c r="K207" s="227">
        <f t="shared" si="20"/>
        <v>0</v>
      </c>
      <c r="L207" s="226">
        <f t="shared" si="20"/>
        <v>0</v>
      </c>
    </row>
    <row r="208" spans="1:12" ht="25.5" hidden="1" customHeight="1">
      <c r="A208" s="178">
        <v>3</v>
      </c>
      <c r="B208" s="177">
        <v>1</v>
      </c>
      <c r="C208" s="177">
        <v>2</v>
      </c>
      <c r="D208" s="177">
        <v>1</v>
      </c>
      <c r="E208" s="177"/>
      <c r="F208" s="176"/>
      <c r="G208" s="189" t="s">
        <v>146</v>
      </c>
      <c r="H208" s="167">
        <v>177</v>
      </c>
      <c r="I208" s="192">
        <f t="shared" si="20"/>
        <v>0</v>
      </c>
      <c r="J208" s="188">
        <f t="shared" si="20"/>
        <v>0</v>
      </c>
      <c r="K208" s="187">
        <f t="shared" si="20"/>
        <v>0</v>
      </c>
      <c r="L208" s="182">
        <f t="shared" si="20"/>
        <v>0</v>
      </c>
    </row>
    <row r="209" spans="1:15" ht="25.5" hidden="1" customHeight="1">
      <c r="A209" s="195">
        <v>3</v>
      </c>
      <c r="B209" s="194">
        <v>1</v>
      </c>
      <c r="C209" s="194">
        <v>2</v>
      </c>
      <c r="D209" s="194">
        <v>1</v>
      </c>
      <c r="E209" s="194">
        <v>1</v>
      </c>
      <c r="F209" s="193"/>
      <c r="G209" s="189" t="s">
        <v>146</v>
      </c>
      <c r="H209" s="167">
        <v>178</v>
      </c>
      <c r="I209" s="182">
        <f>SUM(I210:I213)</f>
        <v>0</v>
      </c>
      <c r="J209" s="191">
        <f>SUM(J210:J213)</f>
        <v>0</v>
      </c>
      <c r="K209" s="190">
        <f>SUM(K210:K213)</f>
        <v>0</v>
      </c>
      <c r="L209" s="192">
        <f>SUM(L210:L213)</f>
        <v>0</v>
      </c>
    </row>
    <row r="210" spans="1:15" ht="38.25" hidden="1" customHeight="1">
      <c r="A210" s="178">
        <v>3</v>
      </c>
      <c r="B210" s="177">
        <v>1</v>
      </c>
      <c r="C210" s="177">
        <v>2</v>
      </c>
      <c r="D210" s="177">
        <v>1</v>
      </c>
      <c r="E210" s="177">
        <v>1</v>
      </c>
      <c r="F210" s="176">
        <v>2</v>
      </c>
      <c r="G210" s="175" t="s">
        <v>233</v>
      </c>
      <c r="H210" s="167">
        <v>179</v>
      </c>
      <c r="I210" s="174">
        <v>0</v>
      </c>
      <c r="J210" s="174">
        <v>0</v>
      </c>
      <c r="K210" s="174">
        <v>0</v>
      </c>
      <c r="L210" s="174">
        <v>0</v>
      </c>
    </row>
    <row r="211" spans="1:15" hidden="1">
      <c r="A211" s="178">
        <v>3</v>
      </c>
      <c r="B211" s="177">
        <v>1</v>
      </c>
      <c r="C211" s="177">
        <v>2</v>
      </c>
      <c r="D211" s="178">
        <v>1</v>
      </c>
      <c r="E211" s="177">
        <v>1</v>
      </c>
      <c r="F211" s="176">
        <v>3</v>
      </c>
      <c r="G211" s="175" t="s">
        <v>148</v>
      </c>
      <c r="H211" s="167">
        <v>180</v>
      </c>
      <c r="I211" s="174">
        <v>0</v>
      </c>
      <c r="J211" s="174">
        <v>0</v>
      </c>
      <c r="K211" s="174">
        <v>0</v>
      </c>
      <c r="L211" s="174">
        <v>0</v>
      </c>
    </row>
    <row r="212" spans="1:15" ht="25.5" hidden="1" customHeight="1">
      <c r="A212" s="178">
        <v>3</v>
      </c>
      <c r="B212" s="177">
        <v>1</v>
      </c>
      <c r="C212" s="177">
        <v>2</v>
      </c>
      <c r="D212" s="178">
        <v>1</v>
      </c>
      <c r="E212" s="177">
        <v>1</v>
      </c>
      <c r="F212" s="176">
        <v>4</v>
      </c>
      <c r="G212" s="175" t="s">
        <v>149</v>
      </c>
      <c r="H212" s="167">
        <v>181</v>
      </c>
      <c r="I212" s="174">
        <v>0</v>
      </c>
      <c r="J212" s="174">
        <v>0</v>
      </c>
      <c r="K212" s="174">
        <v>0</v>
      </c>
      <c r="L212" s="174">
        <v>0</v>
      </c>
    </row>
    <row r="213" spans="1:15" hidden="1">
      <c r="A213" s="185">
        <v>3</v>
      </c>
      <c r="B213" s="210">
        <v>1</v>
      </c>
      <c r="C213" s="210">
        <v>2</v>
      </c>
      <c r="D213" s="204">
        <v>1</v>
      </c>
      <c r="E213" s="210">
        <v>1</v>
      </c>
      <c r="F213" s="203">
        <v>5</v>
      </c>
      <c r="G213" s="199" t="s">
        <v>150</v>
      </c>
      <c r="H213" s="167">
        <v>182</v>
      </c>
      <c r="I213" s="174">
        <v>0</v>
      </c>
      <c r="J213" s="174">
        <v>0</v>
      </c>
      <c r="K213" s="174">
        <v>0</v>
      </c>
      <c r="L213" s="181">
        <v>0</v>
      </c>
    </row>
    <row r="214" spans="1:15" hidden="1">
      <c r="A214" s="178">
        <v>3</v>
      </c>
      <c r="B214" s="177">
        <v>1</v>
      </c>
      <c r="C214" s="177">
        <v>3</v>
      </c>
      <c r="D214" s="178"/>
      <c r="E214" s="177"/>
      <c r="F214" s="176"/>
      <c r="G214" s="175" t="s">
        <v>151</v>
      </c>
      <c r="H214" s="167">
        <v>183</v>
      </c>
      <c r="I214" s="182">
        <f>SUM(I215+I218)</f>
        <v>0</v>
      </c>
      <c r="J214" s="188">
        <f>SUM(J215+J218)</f>
        <v>0</v>
      </c>
      <c r="K214" s="187">
        <f>SUM(K215+K218)</f>
        <v>0</v>
      </c>
      <c r="L214" s="182">
        <f>SUM(L215+L218)</f>
        <v>0</v>
      </c>
    </row>
    <row r="215" spans="1:15" ht="25.5" hidden="1" customHeight="1">
      <c r="A215" s="195">
        <v>3</v>
      </c>
      <c r="B215" s="194">
        <v>1</v>
      </c>
      <c r="C215" s="194">
        <v>3</v>
      </c>
      <c r="D215" s="195">
        <v>1</v>
      </c>
      <c r="E215" s="178"/>
      <c r="F215" s="193"/>
      <c r="G215" s="220" t="s">
        <v>152</v>
      </c>
      <c r="H215" s="167">
        <v>184</v>
      </c>
      <c r="I215" s="192">
        <f t="shared" ref="I215:L216" si="21">I216</f>
        <v>0</v>
      </c>
      <c r="J215" s="191">
        <f t="shared" si="21"/>
        <v>0</v>
      </c>
      <c r="K215" s="190">
        <f t="shared" si="21"/>
        <v>0</v>
      </c>
      <c r="L215" s="192">
        <f t="shared" si="21"/>
        <v>0</v>
      </c>
    </row>
    <row r="216" spans="1:15" ht="25.5" hidden="1" customHeight="1">
      <c r="A216" s="178">
        <v>3</v>
      </c>
      <c r="B216" s="177">
        <v>1</v>
      </c>
      <c r="C216" s="177">
        <v>3</v>
      </c>
      <c r="D216" s="178">
        <v>1</v>
      </c>
      <c r="E216" s="178">
        <v>1</v>
      </c>
      <c r="F216" s="176"/>
      <c r="G216" s="220" t="s">
        <v>152</v>
      </c>
      <c r="H216" s="167">
        <v>185</v>
      </c>
      <c r="I216" s="182">
        <f t="shared" si="21"/>
        <v>0</v>
      </c>
      <c r="J216" s="188">
        <f t="shared" si="21"/>
        <v>0</v>
      </c>
      <c r="K216" s="187">
        <f t="shared" si="21"/>
        <v>0</v>
      </c>
      <c r="L216" s="182">
        <f t="shared" si="21"/>
        <v>0</v>
      </c>
    </row>
    <row r="217" spans="1:15" ht="25.5" hidden="1" customHeight="1">
      <c r="A217" s="178">
        <v>3</v>
      </c>
      <c r="B217" s="175">
        <v>1</v>
      </c>
      <c r="C217" s="178">
        <v>3</v>
      </c>
      <c r="D217" s="177">
        <v>1</v>
      </c>
      <c r="E217" s="177">
        <v>1</v>
      </c>
      <c r="F217" s="176">
        <v>1</v>
      </c>
      <c r="G217" s="220" t="s">
        <v>152</v>
      </c>
      <c r="H217" s="167">
        <v>186</v>
      </c>
      <c r="I217" s="181">
        <v>0</v>
      </c>
      <c r="J217" s="181">
        <v>0</v>
      </c>
      <c r="K217" s="181">
        <v>0</v>
      </c>
      <c r="L217" s="181">
        <v>0</v>
      </c>
    </row>
    <row r="218" spans="1:15" hidden="1">
      <c r="A218" s="178">
        <v>3</v>
      </c>
      <c r="B218" s="175">
        <v>1</v>
      </c>
      <c r="C218" s="178">
        <v>3</v>
      </c>
      <c r="D218" s="177">
        <v>2</v>
      </c>
      <c r="E218" s="177"/>
      <c r="F218" s="176"/>
      <c r="G218" s="175" t="s">
        <v>153</v>
      </c>
      <c r="H218" s="167">
        <v>187</v>
      </c>
      <c r="I218" s="182">
        <f>I219</f>
        <v>0</v>
      </c>
      <c r="J218" s="188">
        <f>J219</f>
        <v>0</v>
      </c>
      <c r="K218" s="187">
        <f>K219</f>
        <v>0</v>
      </c>
      <c r="L218" s="182">
        <f>L219</f>
        <v>0</v>
      </c>
    </row>
    <row r="219" spans="1:15" hidden="1">
      <c r="A219" s="195">
        <v>3</v>
      </c>
      <c r="B219" s="220">
        <v>1</v>
      </c>
      <c r="C219" s="195">
        <v>3</v>
      </c>
      <c r="D219" s="194">
        <v>2</v>
      </c>
      <c r="E219" s="194">
        <v>1</v>
      </c>
      <c r="F219" s="193"/>
      <c r="G219" s="175" t="s">
        <v>153</v>
      </c>
      <c r="H219" s="167">
        <v>188</v>
      </c>
      <c r="I219" s="182">
        <f>SUM(I220:I225)</f>
        <v>0</v>
      </c>
      <c r="J219" s="182">
        <f>SUM(J220:J225)</f>
        <v>0</v>
      </c>
      <c r="K219" s="182">
        <f>SUM(K220:K225)</f>
        <v>0</v>
      </c>
      <c r="L219" s="182">
        <f>SUM(L220:L225)</f>
        <v>0</v>
      </c>
      <c r="M219" s="225"/>
      <c r="N219" s="225"/>
      <c r="O219" s="225"/>
    </row>
    <row r="220" spans="1:15" hidden="1">
      <c r="A220" s="178">
        <v>3</v>
      </c>
      <c r="B220" s="175">
        <v>1</v>
      </c>
      <c r="C220" s="178">
        <v>3</v>
      </c>
      <c r="D220" s="177">
        <v>2</v>
      </c>
      <c r="E220" s="177">
        <v>1</v>
      </c>
      <c r="F220" s="176">
        <v>1</v>
      </c>
      <c r="G220" s="175" t="s">
        <v>154</v>
      </c>
      <c r="H220" s="167">
        <v>189</v>
      </c>
      <c r="I220" s="174">
        <v>0</v>
      </c>
      <c r="J220" s="174">
        <v>0</v>
      </c>
      <c r="K220" s="174">
        <v>0</v>
      </c>
      <c r="L220" s="181">
        <v>0</v>
      </c>
    </row>
    <row r="221" spans="1:15" ht="25.5" hidden="1" customHeight="1">
      <c r="A221" s="178">
        <v>3</v>
      </c>
      <c r="B221" s="175">
        <v>1</v>
      </c>
      <c r="C221" s="178">
        <v>3</v>
      </c>
      <c r="D221" s="177">
        <v>2</v>
      </c>
      <c r="E221" s="177">
        <v>1</v>
      </c>
      <c r="F221" s="176">
        <v>2</v>
      </c>
      <c r="G221" s="175" t="s">
        <v>155</v>
      </c>
      <c r="H221" s="167">
        <v>190</v>
      </c>
      <c r="I221" s="174">
        <v>0</v>
      </c>
      <c r="J221" s="174">
        <v>0</v>
      </c>
      <c r="K221" s="174">
        <v>0</v>
      </c>
      <c r="L221" s="174">
        <v>0</v>
      </c>
    </row>
    <row r="222" spans="1:15" hidden="1">
      <c r="A222" s="178">
        <v>3</v>
      </c>
      <c r="B222" s="175">
        <v>1</v>
      </c>
      <c r="C222" s="178">
        <v>3</v>
      </c>
      <c r="D222" s="177">
        <v>2</v>
      </c>
      <c r="E222" s="177">
        <v>1</v>
      </c>
      <c r="F222" s="176">
        <v>3</v>
      </c>
      <c r="G222" s="175" t="s">
        <v>156</v>
      </c>
      <c r="H222" s="167">
        <v>191</v>
      </c>
      <c r="I222" s="174">
        <v>0</v>
      </c>
      <c r="J222" s="174">
        <v>0</v>
      </c>
      <c r="K222" s="174">
        <v>0</v>
      </c>
      <c r="L222" s="174">
        <v>0</v>
      </c>
    </row>
    <row r="223" spans="1:15" ht="25.5" hidden="1" customHeight="1">
      <c r="A223" s="178">
        <v>3</v>
      </c>
      <c r="B223" s="175">
        <v>1</v>
      </c>
      <c r="C223" s="178">
        <v>3</v>
      </c>
      <c r="D223" s="177">
        <v>2</v>
      </c>
      <c r="E223" s="177">
        <v>1</v>
      </c>
      <c r="F223" s="176">
        <v>4</v>
      </c>
      <c r="G223" s="175" t="s">
        <v>232</v>
      </c>
      <c r="H223" s="167">
        <v>192</v>
      </c>
      <c r="I223" s="174">
        <v>0</v>
      </c>
      <c r="J223" s="174">
        <v>0</v>
      </c>
      <c r="K223" s="174">
        <v>0</v>
      </c>
      <c r="L223" s="181">
        <v>0</v>
      </c>
    </row>
    <row r="224" spans="1:15" hidden="1">
      <c r="A224" s="178">
        <v>3</v>
      </c>
      <c r="B224" s="175">
        <v>1</v>
      </c>
      <c r="C224" s="178">
        <v>3</v>
      </c>
      <c r="D224" s="177">
        <v>2</v>
      </c>
      <c r="E224" s="177">
        <v>1</v>
      </c>
      <c r="F224" s="176">
        <v>5</v>
      </c>
      <c r="G224" s="220" t="s">
        <v>158</v>
      </c>
      <c r="H224" s="167">
        <v>193</v>
      </c>
      <c r="I224" s="174">
        <v>0</v>
      </c>
      <c r="J224" s="174">
        <v>0</v>
      </c>
      <c r="K224" s="174">
        <v>0</v>
      </c>
      <c r="L224" s="174">
        <v>0</v>
      </c>
    </row>
    <row r="225" spans="1:12" hidden="1">
      <c r="A225" s="178">
        <v>3</v>
      </c>
      <c r="B225" s="175">
        <v>1</v>
      </c>
      <c r="C225" s="178">
        <v>3</v>
      </c>
      <c r="D225" s="177">
        <v>2</v>
      </c>
      <c r="E225" s="177">
        <v>1</v>
      </c>
      <c r="F225" s="176">
        <v>6</v>
      </c>
      <c r="G225" s="220" t="s">
        <v>153</v>
      </c>
      <c r="H225" s="167">
        <v>194</v>
      </c>
      <c r="I225" s="174">
        <v>0</v>
      </c>
      <c r="J225" s="174">
        <v>0</v>
      </c>
      <c r="K225" s="174">
        <v>0</v>
      </c>
      <c r="L225" s="181">
        <v>0</v>
      </c>
    </row>
    <row r="226" spans="1:12" ht="25.5" hidden="1" customHeight="1">
      <c r="A226" s="195">
        <v>3</v>
      </c>
      <c r="B226" s="194">
        <v>1</v>
      </c>
      <c r="C226" s="194">
        <v>4</v>
      </c>
      <c r="D226" s="194"/>
      <c r="E226" s="194"/>
      <c r="F226" s="193"/>
      <c r="G226" s="220" t="s">
        <v>159</v>
      </c>
      <c r="H226" s="167">
        <v>195</v>
      </c>
      <c r="I226" s="192">
        <f t="shared" ref="I226:L228" si="22">I227</f>
        <v>0</v>
      </c>
      <c r="J226" s="191">
        <f t="shared" si="22"/>
        <v>0</v>
      </c>
      <c r="K226" s="190">
        <f t="shared" si="22"/>
        <v>0</v>
      </c>
      <c r="L226" s="190">
        <f t="shared" si="22"/>
        <v>0</v>
      </c>
    </row>
    <row r="227" spans="1:12" ht="25.5" hidden="1" customHeight="1">
      <c r="A227" s="185">
        <v>3</v>
      </c>
      <c r="B227" s="210">
        <v>1</v>
      </c>
      <c r="C227" s="210">
        <v>4</v>
      </c>
      <c r="D227" s="210">
        <v>1</v>
      </c>
      <c r="E227" s="210"/>
      <c r="F227" s="203"/>
      <c r="G227" s="220" t="s">
        <v>159</v>
      </c>
      <c r="H227" s="167">
        <v>196</v>
      </c>
      <c r="I227" s="202">
        <f t="shared" si="22"/>
        <v>0</v>
      </c>
      <c r="J227" s="223">
        <f t="shared" si="22"/>
        <v>0</v>
      </c>
      <c r="K227" s="200">
        <f t="shared" si="22"/>
        <v>0</v>
      </c>
      <c r="L227" s="200">
        <f t="shared" si="22"/>
        <v>0</v>
      </c>
    </row>
    <row r="228" spans="1:12" ht="25.5" hidden="1" customHeight="1">
      <c r="A228" s="178">
        <v>3</v>
      </c>
      <c r="B228" s="177">
        <v>1</v>
      </c>
      <c r="C228" s="177">
        <v>4</v>
      </c>
      <c r="D228" s="177">
        <v>1</v>
      </c>
      <c r="E228" s="177">
        <v>1</v>
      </c>
      <c r="F228" s="176"/>
      <c r="G228" s="220" t="s">
        <v>160</v>
      </c>
      <c r="H228" s="167">
        <v>197</v>
      </c>
      <c r="I228" s="182">
        <f t="shared" si="22"/>
        <v>0</v>
      </c>
      <c r="J228" s="188">
        <f t="shared" si="22"/>
        <v>0</v>
      </c>
      <c r="K228" s="187">
        <f t="shared" si="22"/>
        <v>0</v>
      </c>
      <c r="L228" s="187">
        <f t="shared" si="22"/>
        <v>0</v>
      </c>
    </row>
    <row r="229" spans="1:12" ht="25.5" hidden="1" customHeight="1">
      <c r="A229" s="179">
        <v>3</v>
      </c>
      <c r="B229" s="178">
        <v>1</v>
      </c>
      <c r="C229" s="177">
        <v>4</v>
      </c>
      <c r="D229" s="177">
        <v>1</v>
      </c>
      <c r="E229" s="177">
        <v>1</v>
      </c>
      <c r="F229" s="176">
        <v>1</v>
      </c>
      <c r="G229" s="220" t="s">
        <v>160</v>
      </c>
      <c r="H229" s="167">
        <v>198</v>
      </c>
      <c r="I229" s="174">
        <v>0</v>
      </c>
      <c r="J229" s="174">
        <v>0</v>
      </c>
      <c r="K229" s="174">
        <v>0</v>
      </c>
      <c r="L229" s="174">
        <v>0</v>
      </c>
    </row>
    <row r="230" spans="1:12" ht="25.5" hidden="1" customHeight="1">
      <c r="A230" s="179">
        <v>3</v>
      </c>
      <c r="B230" s="177">
        <v>1</v>
      </c>
      <c r="C230" s="177">
        <v>5</v>
      </c>
      <c r="D230" s="177"/>
      <c r="E230" s="177"/>
      <c r="F230" s="176"/>
      <c r="G230" s="175" t="s">
        <v>231</v>
      </c>
      <c r="H230" s="167">
        <v>199</v>
      </c>
      <c r="I230" s="182">
        <f t="shared" ref="I230:L231" si="23">I231</f>
        <v>0</v>
      </c>
      <c r="J230" s="182">
        <f t="shared" si="23"/>
        <v>0</v>
      </c>
      <c r="K230" s="182">
        <f t="shared" si="23"/>
        <v>0</v>
      </c>
      <c r="L230" s="182">
        <f t="shared" si="23"/>
        <v>0</v>
      </c>
    </row>
    <row r="231" spans="1:12" ht="25.5" hidden="1" customHeight="1">
      <c r="A231" s="179">
        <v>3</v>
      </c>
      <c r="B231" s="177">
        <v>1</v>
      </c>
      <c r="C231" s="177">
        <v>5</v>
      </c>
      <c r="D231" s="177">
        <v>1</v>
      </c>
      <c r="E231" s="177"/>
      <c r="F231" s="176"/>
      <c r="G231" s="175" t="s">
        <v>231</v>
      </c>
      <c r="H231" s="167">
        <v>200</v>
      </c>
      <c r="I231" s="182">
        <f t="shared" si="23"/>
        <v>0</v>
      </c>
      <c r="J231" s="182">
        <f t="shared" si="23"/>
        <v>0</v>
      </c>
      <c r="K231" s="182">
        <f t="shared" si="23"/>
        <v>0</v>
      </c>
      <c r="L231" s="182">
        <f t="shared" si="23"/>
        <v>0</v>
      </c>
    </row>
    <row r="232" spans="1:12" ht="25.5" hidden="1" customHeight="1">
      <c r="A232" s="179">
        <v>3</v>
      </c>
      <c r="B232" s="177">
        <v>1</v>
      </c>
      <c r="C232" s="177">
        <v>5</v>
      </c>
      <c r="D232" s="177">
        <v>1</v>
      </c>
      <c r="E232" s="177">
        <v>1</v>
      </c>
      <c r="F232" s="176"/>
      <c r="G232" s="175" t="s">
        <v>231</v>
      </c>
      <c r="H232" s="167">
        <v>201</v>
      </c>
      <c r="I232" s="182">
        <f>SUM(I233:I235)</f>
        <v>0</v>
      </c>
      <c r="J232" s="182">
        <f>SUM(J233:J235)</f>
        <v>0</v>
      </c>
      <c r="K232" s="182">
        <f>SUM(K233:K235)</f>
        <v>0</v>
      </c>
      <c r="L232" s="182">
        <f>SUM(L233:L235)</f>
        <v>0</v>
      </c>
    </row>
    <row r="233" spans="1:12" hidden="1">
      <c r="A233" s="179">
        <v>3</v>
      </c>
      <c r="B233" s="177">
        <v>1</v>
      </c>
      <c r="C233" s="177">
        <v>5</v>
      </c>
      <c r="D233" s="177">
        <v>1</v>
      </c>
      <c r="E233" s="177">
        <v>1</v>
      </c>
      <c r="F233" s="176">
        <v>1</v>
      </c>
      <c r="G233" s="224" t="s">
        <v>162</v>
      </c>
      <c r="H233" s="167">
        <v>202</v>
      </c>
      <c r="I233" s="174">
        <v>0</v>
      </c>
      <c r="J233" s="174">
        <v>0</v>
      </c>
      <c r="K233" s="174">
        <v>0</v>
      </c>
      <c r="L233" s="174">
        <v>0</v>
      </c>
    </row>
    <row r="234" spans="1:12" hidden="1">
      <c r="A234" s="179">
        <v>3</v>
      </c>
      <c r="B234" s="177">
        <v>1</v>
      </c>
      <c r="C234" s="177">
        <v>5</v>
      </c>
      <c r="D234" s="177">
        <v>1</v>
      </c>
      <c r="E234" s="177">
        <v>1</v>
      </c>
      <c r="F234" s="176">
        <v>2</v>
      </c>
      <c r="G234" s="224" t="s">
        <v>163</v>
      </c>
      <c r="H234" s="167">
        <v>203</v>
      </c>
      <c r="I234" s="174">
        <v>0</v>
      </c>
      <c r="J234" s="174">
        <v>0</v>
      </c>
      <c r="K234" s="174">
        <v>0</v>
      </c>
      <c r="L234" s="174">
        <v>0</v>
      </c>
    </row>
    <row r="235" spans="1:12" ht="25.5" hidden="1" customHeight="1">
      <c r="A235" s="179">
        <v>3</v>
      </c>
      <c r="B235" s="177">
        <v>1</v>
      </c>
      <c r="C235" s="177">
        <v>5</v>
      </c>
      <c r="D235" s="177">
        <v>1</v>
      </c>
      <c r="E235" s="177">
        <v>1</v>
      </c>
      <c r="F235" s="176">
        <v>3</v>
      </c>
      <c r="G235" s="224" t="s">
        <v>164</v>
      </c>
      <c r="H235" s="167">
        <v>204</v>
      </c>
      <c r="I235" s="174">
        <v>0</v>
      </c>
      <c r="J235" s="174">
        <v>0</v>
      </c>
      <c r="K235" s="174">
        <v>0</v>
      </c>
      <c r="L235" s="174">
        <v>0</v>
      </c>
    </row>
    <row r="236" spans="1:12" ht="38.25" hidden="1" customHeight="1">
      <c r="A236" s="216">
        <v>3</v>
      </c>
      <c r="B236" s="215">
        <v>2</v>
      </c>
      <c r="C236" s="215"/>
      <c r="D236" s="215"/>
      <c r="E236" s="215"/>
      <c r="F236" s="214"/>
      <c r="G236" s="213" t="s">
        <v>165</v>
      </c>
      <c r="H236" s="167">
        <v>205</v>
      </c>
      <c r="I236" s="182">
        <f>SUM(I237+I269)</f>
        <v>0</v>
      </c>
      <c r="J236" s="188">
        <f>SUM(J237+J269)</f>
        <v>0</v>
      </c>
      <c r="K236" s="187">
        <f>SUM(K237+K269)</f>
        <v>0</v>
      </c>
      <c r="L236" s="187">
        <f>SUM(L237+L269)</f>
        <v>0</v>
      </c>
    </row>
    <row r="237" spans="1:12" ht="38.25" hidden="1" customHeight="1">
      <c r="A237" s="185">
        <v>3</v>
      </c>
      <c r="B237" s="204">
        <v>2</v>
      </c>
      <c r="C237" s="210">
        <v>1</v>
      </c>
      <c r="D237" s="210"/>
      <c r="E237" s="210"/>
      <c r="F237" s="203"/>
      <c r="G237" s="199" t="s">
        <v>166</v>
      </c>
      <c r="H237" s="167">
        <v>206</v>
      </c>
      <c r="I237" s="202">
        <f>SUM(I238+I247+I251+I255+I259+I262+I265)</f>
        <v>0</v>
      </c>
      <c r="J237" s="223">
        <f>SUM(J238+J247+J251+J255+J259+J262+J265)</f>
        <v>0</v>
      </c>
      <c r="K237" s="200">
        <f>SUM(K238+K247+K251+K255+K259+K262+K265)</f>
        <v>0</v>
      </c>
      <c r="L237" s="200">
        <f>SUM(L238+L247+L251+L255+L259+L262+L265)</f>
        <v>0</v>
      </c>
    </row>
    <row r="238" spans="1:12" hidden="1">
      <c r="A238" s="178">
        <v>3</v>
      </c>
      <c r="B238" s="177">
        <v>2</v>
      </c>
      <c r="C238" s="177">
        <v>1</v>
      </c>
      <c r="D238" s="177">
        <v>1</v>
      </c>
      <c r="E238" s="177"/>
      <c r="F238" s="176"/>
      <c r="G238" s="175" t="s">
        <v>167</v>
      </c>
      <c r="H238" s="167">
        <v>207</v>
      </c>
      <c r="I238" s="202">
        <f>I239</f>
        <v>0</v>
      </c>
      <c r="J238" s="202">
        <f>J239</f>
        <v>0</v>
      </c>
      <c r="K238" s="202">
        <f>K239</f>
        <v>0</v>
      </c>
      <c r="L238" s="202">
        <f>L239</f>
        <v>0</v>
      </c>
    </row>
    <row r="239" spans="1:12" hidden="1">
      <c r="A239" s="178">
        <v>3</v>
      </c>
      <c r="B239" s="178">
        <v>2</v>
      </c>
      <c r="C239" s="177">
        <v>1</v>
      </c>
      <c r="D239" s="177">
        <v>1</v>
      </c>
      <c r="E239" s="177">
        <v>1</v>
      </c>
      <c r="F239" s="176"/>
      <c r="G239" s="175" t="s">
        <v>168</v>
      </c>
      <c r="H239" s="167">
        <v>208</v>
      </c>
      <c r="I239" s="182">
        <f>SUM(I240:I240)</f>
        <v>0</v>
      </c>
      <c r="J239" s="188">
        <f>SUM(J240:J240)</f>
        <v>0</v>
      </c>
      <c r="K239" s="187">
        <f>SUM(K240:K240)</f>
        <v>0</v>
      </c>
      <c r="L239" s="187">
        <f>SUM(L240:L240)</f>
        <v>0</v>
      </c>
    </row>
    <row r="240" spans="1:12" hidden="1">
      <c r="A240" s="185">
        <v>3</v>
      </c>
      <c r="B240" s="185">
        <v>2</v>
      </c>
      <c r="C240" s="210">
        <v>1</v>
      </c>
      <c r="D240" s="210">
        <v>1</v>
      </c>
      <c r="E240" s="210">
        <v>1</v>
      </c>
      <c r="F240" s="203">
        <v>1</v>
      </c>
      <c r="G240" s="199" t="s">
        <v>168</v>
      </c>
      <c r="H240" s="167">
        <v>209</v>
      </c>
      <c r="I240" s="174">
        <v>0</v>
      </c>
      <c r="J240" s="174">
        <v>0</v>
      </c>
      <c r="K240" s="174">
        <v>0</v>
      </c>
      <c r="L240" s="174">
        <v>0</v>
      </c>
    </row>
    <row r="241" spans="1:12" hidden="1">
      <c r="A241" s="185">
        <v>3</v>
      </c>
      <c r="B241" s="210">
        <v>2</v>
      </c>
      <c r="C241" s="210">
        <v>1</v>
      </c>
      <c r="D241" s="210">
        <v>1</v>
      </c>
      <c r="E241" s="210">
        <v>2</v>
      </c>
      <c r="F241" s="203"/>
      <c r="G241" s="199" t="s">
        <v>169</v>
      </c>
      <c r="H241" s="167">
        <v>210</v>
      </c>
      <c r="I241" s="182">
        <f>SUM(I242:I243)</f>
        <v>0</v>
      </c>
      <c r="J241" s="182">
        <f>SUM(J242:J243)</f>
        <v>0</v>
      </c>
      <c r="K241" s="182">
        <f>SUM(K242:K243)</f>
        <v>0</v>
      </c>
      <c r="L241" s="182">
        <f>SUM(L242:L243)</f>
        <v>0</v>
      </c>
    </row>
    <row r="242" spans="1:12" hidden="1">
      <c r="A242" s="185">
        <v>3</v>
      </c>
      <c r="B242" s="210">
        <v>2</v>
      </c>
      <c r="C242" s="210">
        <v>1</v>
      </c>
      <c r="D242" s="210">
        <v>1</v>
      </c>
      <c r="E242" s="210">
        <v>2</v>
      </c>
      <c r="F242" s="203">
        <v>1</v>
      </c>
      <c r="G242" s="199" t="s">
        <v>170</v>
      </c>
      <c r="H242" s="167">
        <v>211</v>
      </c>
      <c r="I242" s="174">
        <v>0</v>
      </c>
      <c r="J242" s="174">
        <v>0</v>
      </c>
      <c r="K242" s="174">
        <v>0</v>
      </c>
      <c r="L242" s="174">
        <v>0</v>
      </c>
    </row>
    <row r="243" spans="1:12" hidden="1">
      <c r="A243" s="185">
        <v>3</v>
      </c>
      <c r="B243" s="210">
        <v>2</v>
      </c>
      <c r="C243" s="210">
        <v>1</v>
      </c>
      <c r="D243" s="210">
        <v>1</v>
      </c>
      <c r="E243" s="210">
        <v>2</v>
      </c>
      <c r="F243" s="203">
        <v>2</v>
      </c>
      <c r="G243" s="199" t="s">
        <v>171</v>
      </c>
      <c r="H243" s="167">
        <v>212</v>
      </c>
      <c r="I243" s="174">
        <v>0</v>
      </c>
      <c r="J243" s="174">
        <v>0</v>
      </c>
      <c r="K243" s="174">
        <v>0</v>
      </c>
      <c r="L243" s="174">
        <v>0</v>
      </c>
    </row>
    <row r="244" spans="1:12" hidden="1">
      <c r="A244" s="185">
        <v>3</v>
      </c>
      <c r="B244" s="210">
        <v>2</v>
      </c>
      <c r="C244" s="210">
        <v>1</v>
      </c>
      <c r="D244" s="210">
        <v>1</v>
      </c>
      <c r="E244" s="210">
        <v>3</v>
      </c>
      <c r="F244" s="222"/>
      <c r="G244" s="199" t="s">
        <v>172</v>
      </c>
      <c r="H244" s="167">
        <v>213</v>
      </c>
      <c r="I244" s="182">
        <f>SUM(I245:I246)</f>
        <v>0</v>
      </c>
      <c r="J244" s="182">
        <f>SUM(J245:J246)</f>
        <v>0</v>
      </c>
      <c r="K244" s="182">
        <f>SUM(K245:K246)</f>
        <v>0</v>
      </c>
      <c r="L244" s="182">
        <f>SUM(L245:L246)</f>
        <v>0</v>
      </c>
    </row>
    <row r="245" spans="1:12" hidden="1">
      <c r="A245" s="185">
        <v>3</v>
      </c>
      <c r="B245" s="210">
        <v>2</v>
      </c>
      <c r="C245" s="210">
        <v>1</v>
      </c>
      <c r="D245" s="210">
        <v>1</v>
      </c>
      <c r="E245" s="210">
        <v>3</v>
      </c>
      <c r="F245" s="203">
        <v>1</v>
      </c>
      <c r="G245" s="199" t="s">
        <v>173</v>
      </c>
      <c r="H245" s="167">
        <v>214</v>
      </c>
      <c r="I245" s="174">
        <v>0</v>
      </c>
      <c r="J245" s="174">
        <v>0</v>
      </c>
      <c r="K245" s="174">
        <v>0</v>
      </c>
      <c r="L245" s="174">
        <v>0</v>
      </c>
    </row>
    <row r="246" spans="1:12" hidden="1">
      <c r="A246" s="185">
        <v>3</v>
      </c>
      <c r="B246" s="210">
        <v>2</v>
      </c>
      <c r="C246" s="210">
        <v>1</v>
      </c>
      <c r="D246" s="210">
        <v>1</v>
      </c>
      <c r="E246" s="210">
        <v>3</v>
      </c>
      <c r="F246" s="203">
        <v>2</v>
      </c>
      <c r="G246" s="199" t="s">
        <v>174</v>
      </c>
      <c r="H246" s="167">
        <v>215</v>
      </c>
      <c r="I246" s="174">
        <v>0</v>
      </c>
      <c r="J246" s="174">
        <v>0</v>
      </c>
      <c r="K246" s="174">
        <v>0</v>
      </c>
      <c r="L246" s="174">
        <v>0</v>
      </c>
    </row>
    <row r="247" spans="1:12" hidden="1">
      <c r="A247" s="178">
        <v>3</v>
      </c>
      <c r="B247" s="177">
        <v>2</v>
      </c>
      <c r="C247" s="177">
        <v>1</v>
      </c>
      <c r="D247" s="177">
        <v>2</v>
      </c>
      <c r="E247" s="177"/>
      <c r="F247" s="176"/>
      <c r="G247" s="175" t="s">
        <v>175</v>
      </c>
      <c r="H247" s="167">
        <v>216</v>
      </c>
      <c r="I247" s="182">
        <f>I248</f>
        <v>0</v>
      </c>
      <c r="J247" s="182">
        <f>J248</f>
        <v>0</v>
      </c>
      <c r="K247" s="182">
        <f>K248</f>
        <v>0</v>
      </c>
      <c r="L247" s="182">
        <f>L248</f>
        <v>0</v>
      </c>
    </row>
    <row r="248" spans="1:12" hidden="1">
      <c r="A248" s="178">
        <v>3</v>
      </c>
      <c r="B248" s="177">
        <v>2</v>
      </c>
      <c r="C248" s="177">
        <v>1</v>
      </c>
      <c r="D248" s="177">
        <v>2</v>
      </c>
      <c r="E248" s="177">
        <v>1</v>
      </c>
      <c r="F248" s="176"/>
      <c r="G248" s="175" t="s">
        <v>175</v>
      </c>
      <c r="H248" s="167">
        <v>217</v>
      </c>
      <c r="I248" s="182">
        <f>SUM(I249:I250)</f>
        <v>0</v>
      </c>
      <c r="J248" s="188">
        <f>SUM(J249:J250)</f>
        <v>0</v>
      </c>
      <c r="K248" s="187">
        <f>SUM(K249:K250)</f>
        <v>0</v>
      </c>
      <c r="L248" s="187">
        <f>SUM(L249:L250)</f>
        <v>0</v>
      </c>
    </row>
    <row r="249" spans="1:12" ht="25.5" hidden="1" customHeight="1">
      <c r="A249" s="185">
        <v>3</v>
      </c>
      <c r="B249" s="204">
        <v>2</v>
      </c>
      <c r="C249" s="210">
        <v>1</v>
      </c>
      <c r="D249" s="210">
        <v>2</v>
      </c>
      <c r="E249" s="210">
        <v>1</v>
      </c>
      <c r="F249" s="203">
        <v>1</v>
      </c>
      <c r="G249" s="199" t="s">
        <v>176</v>
      </c>
      <c r="H249" s="167">
        <v>218</v>
      </c>
      <c r="I249" s="174">
        <v>0</v>
      </c>
      <c r="J249" s="174">
        <v>0</v>
      </c>
      <c r="K249" s="174">
        <v>0</v>
      </c>
      <c r="L249" s="174">
        <v>0</v>
      </c>
    </row>
    <row r="250" spans="1:12" ht="25.5" hidden="1" customHeight="1">
      <c r="A250" s="178">
        <v>3</v>
      </c>
      <c r="B250" s="177">
        <v>2</v>
      </c>
      <c r="C250" s="177">
        <v>1</v>
      </c>
      <c r="D250" s="177">
        <v>2</v>
      </c>
      <c r="E250" s="177">
        <v>1</v>
      </c>
      <c r="F250" s="176">
        <v>2</v>
      </c>
      <c r="G250" s="175" t="s">
        <v>177</v>
      </c>
      <c r="H250" s="167">
        <v>219</v>
      </c>
      <c r="I250" s="174">
        <v>0</v>
      </c>
      <c r="J250" s="174">
        <v>0</v>
      </c>
      <c r="K250" s="174">
        <v>0</v>
      </c>
      <c r="L250" s="174">
        <v>0</v>
      </c>
    </row>
    <row r="251" spans="1:12" ht="25.5" hidden="1" customHeight="1">
      <c r="A251" s="195">
        <v>3</v>
      </c>
      <c r="B251" s="194">
        <v>2</v>
      </c>
      <c r="C251" s="194">
        <v>1</v>
      </c>
      <c r="D251" s="194">
        <v>3</v>
      </c>
      <c r="E251" s="194"/>
      <c r="F251" s="193"/>
      <c r="G251" s="220" t="s">
        <v>178</v>
      </c>
      <c r="H251" s="167">
        <v>220</v>
      </c>
      <c r="I251" s="192">
        <f>I252</f>
        <v>0</v>
      </c>
      <c r="J251" s="191">
        <f>J252</f>
        <v>0</v>
      </c>
      <c r="K251" s="190">
        <f>K252</f>
        <v>0</v>
      </c>
      <c r="L251" s="190">
        <f>L252</f>
        <v>0</v>
      </c>
    </row>
    <row r="252" spans="1:12" ht="25.5" hidden="1" customHeight="1">
      <c r="A252" s="178">
        <v>3</v>
      </c>
      <c r="B252" s="177">
        <v>2</v>
      </c>
      <c r="C252" s="177">
        <v>1</v>
      </c>
      <c r="D252" s="177">
        <v>3</v>
      </c>
      <c r="E252" s="177">
        <v>1</v>
      </c>
      <c r="F252" s="176"/>
      <c r="G252" s="220" t="s">
        <v>178</v>
      </c>
      <c r="H252" s="167">
        <v>221</v>
      </c>
      <c r="I252" s="182">
        <f>I253+I254</f>
        <v>0</v>
      </c>
      <c r="J252" s="182">
        <f>J253+J254</f>
        <v>0</v>
      </c>
      <c r="K252" s="182">
        <f>K253+K254</f>
        <v>0</v>
      </c>
      <c r="L252" s="182">
        <f>L253+L254</f>
        <v>0</v>
      </c>
    </row>
    <row r="253" spans="1:12" ht="25.5" hidden="1" customHeight="1">
      <c r="A253" s="178">
        <v>3</v>
      </c>
      <c r="B253" s="177">
        <v>2</v>
      </c>
      <c r="C253" s="177">
        <v>1</v>
      </c>
      <c r="D253" s="177">
        <v>3</v>
      </c>
      <c r="E253" s="177">
        <v>1</v>
      </c>
      <c r="F253" s="176">
        <v>1</v>
      </c>
      <c r="G253" s="175" t="s">
        <v>179</v>
      </c>
      <c r="H253" s="167">
        <v>222</v>
      </c>
      <c r="I253" s="174">
        <v>0</v>
      </c>
      <c r="J253" s="174">
        <v>0</v>
      </c>
      <c r="K253" s="174">
        <v>0</v>
      </c>
      <c r="L253" s="174">
        <v>0</v>
      </c>
    </row>
    <row r="254" spans="1:12" ht="25.5" hidden="1" customHeight="1">
      <c r="A254" s="178">
        <v>3</v>
      </c>
      <c r="B254" s="177">
        <v>2</v>
      </c>
      <c r="C254" s="177">
        <v>1</v>
      </c>
      <c r="D254" s="177">
        <v>3</v>
      </c>
      <c r="E254" s="177">
        <v>1</v>
      </c>
      <c r="F254" s="176">
        <v>2</v>
      </c>
      <c r="G254" s="175" t="s">
        <v>180</v>
      </c>
      <c r="H254" s="167">
        <v>223</v>
      </c>
      <c r="I254" s="181">
        <v>0</v>
      </c>
      <c r="J254" s="221">
        <v>0</v>
      </c>
      <c r="K254" s="181">
        <v>0</v>
      </c>
      <c r="L254" s="181">
        <v>0</v>
      </c>
    </row>
    <row r="255" spans="1:12" hidden="1">
      <c r="A255" s="178">
        <v>3</v>
      </c>
      <c r="B255" s="177">
        <v>2</v>
      </c>
      <c r="C255" s="177">
        <v>1</v>
      </c>
      <c r="D255" s="177">
        <v>4</v>
      </c>
      <c r="E255" s="177"/>
      <c r="F255" s="176"/>
      <c r="G255" s="175" t="s">
        <v>181</v>
      </c>
      <c r="H255" s="167">
        <v>224</v>
      </c>
      <c r="I255" s="182">
        <f>I256</f>
        <v>0</v>
      </c>
      <c r="J255" s="187">
        <f>J256</f>
        <v>0</v>
      </c>
      <c r="K255" s="182">
        <f>K256</f>
        <v>0</v>
      </c>
      <c r="L255" s="187">
        <f>L256</f>
        <v>0</v>
      </c>
    </row>
    <row r="256" spans="1:12" hidden="1">
      <c r="A256" s="195">
        <v>3</v>
      </c>
      <c r="B256" s="194">
        <v>2</v>
      </c>
      <c r="C256" s="194">
        <v>1</v>
      </c>
      <c r="D256" s="194">
        <v>4</v>
      </c>
      <c r="E256" s="194">
        <v>1</v>
      </c>
      <c r="F256" s="193"/>
      <c r="G256" s="220" t="s">
        <v>181</v>
      </c>
      <c r="H256" s="167">
        <v>225</v>
      </c>
      <c r="I256" s="192">
        <f>SUM(I257:I258)</f>
        <v>0</v>
      </c>
      <c r="J256" s="191">
        <f>SUM(J257:J258)</f>
        <v>0</v>
      </c>
      <c r="K256" s="190">
        <f>SUM(K257:K258)</f>
        <v>0</v>
      </c>
      <c r="L256" s="190">
        <f>SUM(L257:L258)</f>
        <v>0</v>
      </c>
    </row>
    <row r="257" spans="1:12" ht="25.5" hidden="1" customHeight="1">
      <c r="A257" s="178">
        <v>3</v>
      </c>
      <c r="B257" s="177">
        <v>2</v>
      </c>
      <c r="C257" s="177">
        <v>1</v>
      </c>
      <c r="D257" s="177">
        <v>4</v>
      </c>
      <c r="E257" s="177">
        <v>1</v>
      </c>
      <c r="F257" s="176">
        <v>1</v>
      </c>
      <c r="G257" s="175" t="s">
        <v>182</v>
      </c>
      <c r="H257" s="167">
        <v>226</v>
      </c>
      <c r="I257" s="174">
        <v>0</v>
      </c>
      <c r="J257" s="174">
        <v>0</v>
      </c>
      <c r="K257" s="174">
        <v>0</v>
      </c>
      <c r="L257" s="174">
        <v>0</v>
      </c>
    </row>
    <row r="258" spans="1:12" ht="25.5" hidden="1" customHeight="1">
      <c r="A258" s="178">
        <v>3</v>
      </c>
      <c r="B258" s="177">
        <v>2</v>
      </c>
      <c r="C258" s="177">
        <v>1</v>
      </c>
      <c r="D258" s="177">
        <v>4</v>
      </c>
      <c r="E258" s="177">
        <v>1</v>
      </c>
      <c r="F258" s="176">
        <v>2</v>
      </c>
      <c r="G258" s="175" t="s">
        <v>183</v>
      </c>
      <c r="H258" s="167">
        <v>227</v>
      </c>
      <c r="I258" s="174">
        <v>0</v>
      </c>
      <c r="J258" s="174">
        <v>0</v>
      </c>
      <c r="K258" s="174">
        <v>0</v>
      </c>
      <c r="L258" s="174">
        <v>0</v>
      </c>
    </row>
    <row r="259" spans="1:12" hidden="1">
      <c r="A259" s="178">
        <v>3</v>
      </c>
      <c r="B259" s="177">
        <v>2</v>
      </c>
      <c r="C259" s="177">
        <v>1</v>
      </c>
      <c r="D259" s="177">
        <v>5</v>
      </c>
      <c r="E259" s="177"/>
      <c r="F259" s="176"/>
      <c r="G259" s="175" t="s">
        <v>184</v>
      </c>
      <c r="H259" s="167">
        <v>228</v>
      </c>
      <c r="I259" s="182">
        <f t="shared" ref="I259:L260" si="24">I260</f>
        <v>0</v>
      </c>
      <c r="J259" s="188">
        <f t="shared" si="24"/>
        <v>0</v>
      </c>
      <c r="K259" s="187">
        <f t="shared" si="24"/>
        <v>0</v>
      </c>
      <c r="L259" s="187">
        <f t="shared" si="24"/>
        <v>0</v>
      </c>
    </row>
    <row r="260" spans="1:12" hidden="1">
      <c r="A260" s="178">
        <v>3</v>
      </c>
      <c r="B260" s="177">
        <v>2</v>
      </c>
      <c r="C260" s="177">
        <v>1</v>
      </c>
      <c r="D260" s="177">
        <v>5</v>
      </c>
      <c r="E260" s="177">
        <v>1</v>
      </c>
      <c r="F260" s="176"/>
      <c r="G260" s="175" t="s">
        <v>184</v>
      </c>
      <c r="H260" s="167">
        <v>229</v>
      </c>
      <c r="I260" s="187">
        <f t="shared" si="24"/>
        <v>0</v>
      </c>
      <c r="J260" s="188">
        <f t="shared" si="24"/>
        <v>0</v>
      </c>
      <c r="K260" s="187">
        <f t="shared" si="24"/>
        <v>0</v>
      </c>
      <c r="L260" s="187">
        <f t="shared" si="24"/>
        <v>0</v>
      </c>
    </row>
    <row r="261" spans="1:12" hidden="1">
      <c r="A261" s="204">
        <v>3</v>
      </c>
      <c r="B261" s="210">
        <v>2</v>
      </c>
      <c r="C261" s="210">
        <v>1</v>
      </c>
      <c r="D261" s="210">
        <v>5</v>
      </c>
      <c r="E261" s="210">
        <v>1</v>
      </c>
      <c r="F261" s="203">
        <v>1</v>
      </c>
      <c r="G261" s="175" t="s">
        <v>184</v>
      </c>
      <c r="H261" s="167">
        <v>230</v>
      </c>
      <c r="I261" s="181">
        <v>0</v>
      </c>
      <c r="J261" s="181">
        <v>0</v>
      </c>
      <c r="K261" s="181">
        <v>0</v>
      </c>
      <c r="L261" s="181">
        <v>0</v>
      </c>
    </row>
    <row r="262" spans="1:12" hidden="1">
      <c r="A262" s="178">
        <v>3</v>
      </c>
      <c r="B262" s="177">
        <v>2</v>
      </c>
      <c r="C262" s="177">
        <v>1</v>
      </c>
      <c r="D262" s="177">
        <v>6</v>
      </c>
      <c r="E262" s="177"/>
      <c r="F262" s="176"/>
      <c r="G262" s="175" t="s">
        <v>185</v>
      </c>
      <c r="H262" s="167">
        <v>231</v>
      </c>
      <c r="I262" s="182">
        <f t="shared" ref="I262:L263" si="25">I263</f>
        <v>0</v>
      </c>
      <c r="J262" s="188">
        <f t="shared" si="25"/>
        <v>0</v>
      </c>
      <c r="K262" s="187">
        <f t="shared" si="25"/>
        <v>0</v>
      </c>
      <c r="L262" s="187">
        <f t="shared" si="25"/>
        <v>0</v>
      </c>
    </row>
    <row r="263" spans="1:12" hidden="1">
      <c r="A263" s="178">
        <v>3</v>
      </c>
      <c r="B263" s="178">
        <v>2</v>
      </c>
      <c r="C263" s="177">
        <v>1</v>
      </c>
      <c r="D263" s="177">
        <v>6</v>
      </c>
      <c r="E263" s="177">
        <v>1</v>
      </c>
      <c r="F263" s="176"/>
      <c r="G263" s="175" t="s">
        <v>185</v>
      </c>
      <c r="H263" s="167">
        <v>232</v>
      </c>
      <c r="I263" s="182">
        <f t="shared" si="25"/>
        <v>0</v>
      </c>
      <c r="J263" s="188">
        <f t="shared" si="25"/>
        <v>0</v>
      </c>
      <c r="K263" s="187">
        <f t="shared" si="25"/>
        <v>0</v>
      </c>
      <c r="L263" s="187">
        <f t="shared" si="25"/>
        <v>0</v>
      </c>
    </row>
    <row r="264" spans="1:12" hidden="1">
      <c r="A264" s="195">
        <v>3</v>
      </c>
      <c r="B264" s="195">
        <v>2</v>
      </c>
      <c r="C264" s="177">
        <v>1</v>
      </c>
      <c r="D264" s="177">
        <v>6</v>
      </c>
      <c r="E264" s="177">
        <v>1</v>
      </c>
      <c r="F264" s="176">
        <v>1</v>
      </c>
      <c r="G264" s="175" t="s">
        <v>185</v>
      </c>
      <c r="H264" s="167">
        <v>233</v>
      </c>
      <c r="I264" s="181">
        <v>0</v>
      </c>
      <c r="J264" s="181">
        <v>0</v>
      </c>
      <c r="K264" s="181">
        <v>0</v>
      </c>
      <c r="L264" s="181">
        <v>0</v>
      </c>
    </row>
    <row r="265" spans="1:12" hidden="1">
      <c r="A265" s="178">
        <v>3</v>
      </c>
      <c r="B265" s="178">
        <v>2</v>
      </c>
      <c r="C265" s="177">
        <v>1</v>
      </c>
      <c r="D265" s="177">
        <v>7</v>
      </c>
      <c r="E265" s="177"/>
      <c r="F265" s="176"/>
      <c r="G265" s="175" t="s">
        <v>186</v>
      </c>
      <c r="H265" s="167">
        <v>234</v>
      </c>
      <c r="I265" s="182">
        <f>I266</f>
        <v>0</v>
      </c>
      <c r="J265" s="188">
        <f>J266</f>
        <v>0</v>
      </c>
      <c r="K265" s="187">
        <f>K266</f>
        <v>0</v>
      </c>
      <c r="L265" s="187">
        <f>L266</f>
        <v>0</v>
      </c>
    </row>
    <row r="266" spans="1:12" hidden="1">
      <c r="A266" s="178">
        <v>3</v>
      </c>
      <c r="B266" s="177">
        <v>2</v>
      </c>
      <c r="C266" s="177">
        <v>1</v>
      </c>
      <c r="D266" s="177">
        <v>7</v>
      </c>
      <c r="E266" s="177">
        <v>1</v>
      </c>
      <c r="F266" s="176"/>
      <c r="G266" s="175" t="s">
        <v>186</v>
      </c>
      <c r="H266" s="167">
        <v>235</v>
      </c>
      <c r="I266" s="182">
        <f>I267+I268</f>
        <v>0</v>
      </c>
      <c r="J266" s="182">
        <f>J267+J268</f>
        <v>0</v>
      </c>
      <c r="K266" s="182">
        <f>K267+K268</f>
        <v>0</v>
      </c>
      <c r="L266" s="182">
        <f>L267+L268</f>
        <v>0</v>
      </c>
    </row>
    <row r="267" spans="1:12" ht="25.5" hidden="1" customHeight="1">
      <c r="A267" s="178">
        <v>3</v>
      </c>
      <c r="B267" s="177">
        <v>2</v>
      </c>
      <c r="C267" s="177">
        <v>1</v>
      </c>
      <c r="D267" s="177">
        <v>7</v>
      </c>
      <c r="E267" s="177">
        <v>1</v>
      </c>
      <c r="F267" s="176">
        <v>1</v>
      </c>
      <c r="G267" s="175" t="s">
        <v>187</v>
      </c>
      <c r="H267" s="167">
        <v>236</v>
      </c>
      <c r="I267" s="211">
        <v>0</v>
      </c>
      <c r="J267" s="174">
        <v>0</v>
      </c>
      <c r="K267" s="174">
        <v>0</v>
      </c>
      <c r="L267" s="174">
        <v>0</v>
      </c>
    </row>
    <row r="268" spans="1:12" ht="25.5" hidden="1" customHeight="1">
      <c r="A268" s="178">
        <v>3</v>
      </c>
      <c r="B268" s="177">
        <v>2</v>
      </c>
      <c r="C268" s="177">
        <v>1</v>
      </c>
      <c r="D268" s="177">
        <v>7</v>
      </c>
      <c r="E268" s="177">
        <v>1</v>
      </c>
      <c r="F268" s="176">
        <v>2</v>
      </c>
      <c r="G268" s="175" t="s">
        <v>188</v>
      </c>
      <c r="H268" s="167">
        <v>237</v>
      </c>
      <c r="I268" s="174">
        <v>0</v>
      </c>
      <c r="J268" s="174">
        <v>0</v>
      </c>
      <c r="K268" s="174">
        <v>0</v>
      </c>
      <c r="L268" s="174">
        <v>0</v>
      </c>
    </row>
    <row r="269" spans="1:12" ht="38.25" hidden="1" customHeight="1">
      <c r="A269" s="178">
        <v>3</v>
      </c>
      <c r="B269" s="177">
        <v>2</v>
      </c>
      <c r="C269" s="177">
        <v>2</v>
      </c>
      <c r="D269" s="219"/>
      <c r="E269" s="219"/>
      <c r="F269" s="218"/>
      <c r="G269" s="175" t="s">
        <v>189</v>
      </c>
      <c r="H269" s="167">
        <v>238</v>
      </c>
      <c r="I269" s="182">
        <f>SUM(I270+I279+I283+I287+I291+I294+I297)</f>
        <v>0</v>
      </c>
      <c r="J269" s="188">
        <f>SUM(J270+J279+J283+J287+J291+J294+J297)</f>
        <v>0</v>
      </c>
      <c r="K269" s="187">
        <f>SUM(K270+K279+K283+K287+K291+K294+K297)</f>
        <v>0</v>
      </c>
      <c r="L269" s="187">
        <f>SUM(L270+L279+L283+L287+L291+L294+L297)</f>
        <v>0</v>
      </c>
    </row>
    <row r="270" spans="1:12" hidden="1">
      <c r="A270" s="178">
        <v>3</v>
      </c>
      <c r="B270" s="177">
        <v>2</v>
      </c>
      <c r="C270" s="177">
        <v>2</v>
      </c>
      <c r="D270" s="177">
        <v>1</v>
      </c>
      <c r="E270" s="177"/>
      <c r="F270" s="176"/>
      <c r="G270" s="175" t="s">
        <v>190</v>
      </c>
      <c r="H270" s="167">
        <v>239</v>
      </c>
      <c r="I270" s="182">
        <f>I271</f>
        <v>0</v>
      </c>
      <c r="J270" s="182">
        <f>J271</f>
        <v>0</v>
      </c>
      <c r="K270" s="182">
        <f>K271</f>
        <v>0</v>
      </c>
      <c r="L270" s="182">
        <f>L271</f>
        <v>0</v>
      </c>
    </row>
    <row r="271" spans="1:12" hidden="1">
      <c r="A271" s="179">
        <v>3</v>
      </c>
      <c r="B271" s="178">
        <v>2</v>
      </c>
      <c r="C271" s="177">
        <v>2</v>
      </c>
      <c r="D271" s="177">
        <v>1</v>
      </c>
      <c r="E271" s="177">
        <v>1</v>
      </c>
      <c r="F271" s="176"/>
      <c r="G271" s="175" t="s">
        <v>168</v>
      </c>
      <c r="H271" s="167">
        <v>240</v>
      </c>
      <c r="I271" s="182">
        <f>SUM(I272)</f>
        <v>0</v>
      </c>
      <c r="J271" s="182">
        <f>SUM(J272)</f>
        <v>0</v>
      </c>
      <c r="K271" s="182">
        <f>SUM(K272)</f>
        <v>0</v>
      </c>
      <c r="L271" s="182">
        <f>SUM(L272)</f>
        <v>0</v>
      </c>
    </row>
    <row r="272" spans="1:12" hidden="1">
      <c r="A272" s="179">
        <v>3</v>
      </c>
      <c r="B272" s="178">
        <v>2</v>
      </c>
      <c r="C272" s="177">
        <v>2</v>
      </c>
      <c r="D272" s="177">
        <v>1</v>
      </c>
      <c r="E272" s="177">
        <v>1</v>
      </c>
      <c r="F272" s="176">
        <v>1</v>
      </c>
      <c r="G272" s="175" t="s">
        <v>168</v>
      </c>
      <c r="H272" s="167">
        <v>241</v>
      </c>
      <c r="I272" s="174">
        <v>0</v>
      </c>
      <c r="J272" s="174">
        <v>0</v>
      </c>
      <c r="K272" s="174">
        <v>0</v>
      </c>
      <c r="L272" s="174">
        <v>0</v>
      </c>
    </row>
    <row r="273" spans="1:12" hidden="1">
      <c r="A273" s="179">
        <v>3</v>
      </c>
      <c r="B273" s="178">
        <v>2</v>
      </c>
      <c r="C273" s="177">
        <v>2</v>
      </c>
      <c r="D273" s="177">
        <v>1</v>
      </c>
      <c r="E273" s="177">
        <v>2</v>
      </c>
      <c r="F273" s="176"/>
      <c r="G273" s="175" t="s">
        <v>191</v>
      </c>
      <c r="H273" s="167">
        <v>242</v>
      </c>
      <c r="I273" s="182">
        <f>SUM(I274:I275)</f>
        <v>0</v>
      </c>
      <c r="J273" s="182">
        <f>SUM(J274:J275)</f>
        <v>0</v>
      </c>
      <c r="K273" s="182">
        <f>SUM(K274:K275)</f>
        <v>0</v>
      </c>
      <c r="L273" s="182">
        <f>SUM(L274:L275)</f>
        <v>0</v>
      </c>
    </row>
    <row r="274" spans="1:12" hidden="1">
      <c r="A274" s="179">
        <v>3</v>
      </c>
      <c r="B274" s="178">
        <v>2</v>
      </c>
      <c r="C274" s="177">
        <v>2</v>
      </c>
      <c r="D274" s="177">
        <v>1</v>
      </c>
      <c r="E274" s="177">
        <v>2</v>
      </c>
      <c r="F274" s="176">
        <v>1</v>
      </c>
      <c r="G274" s="175" t="s">
        <v>170</v>
      </c>
      <c r="H274" s="167">
        <v>243</v>
      </c>
      <c r="I274" s="174">
        <v>0</v>
      </c>
      <c r="J274" s="211">
        <v>0</v>
      </c>
      <c r="K274" s="174">
        <v>0</v>
      </c>
      <c r="L274" s="174">
        <v>0</v>
      </c>
    </row>
    <row r="275" spans="1:12" hidden="1">
      <c r="A275" s="179">
        <v>3</v>
      </c>
      <c r="B275" s="178">
        <v>2</v>
      </c>
      <c r="C275" s="177">
        <v>2</v>
      </c>
      <c r="D275" s="177">
        <v>1</v>
      </c>
      <c r="E275" s="177">
        <v>2</v>
      </c>
      <c r="F275" s="176">
        <v>2</v>
      </c>
      <c r="G275" s="175" t="s">
        <v>171</v>
      </c>
      <c r="H275" s="167">
        <v>244</v>
      </c>
      <c r="I275" s="174">
        <v>0</v>
      </c>
      <c r="J275" s="211">
        <v>0</v>
      </c>
      <c r="K275" s="174">
        <v>0</v>
      </c>
      <c r="L275" s="174">
        <v>0</v>
      </c>
    </row>
    <row r="276" spans="1:12" hidden="1">
      <c r="A276" s="179">
        <v>3</v>
      </c>
      <c r="B276" s="178">
        <v>2</v>
      </c>
      <c r="C276" s="177">
        <v>2</v>
      </c>
      <c r="D276" s="177">
        <v>1</v>
      </c>
      <c r="E276" s="177">
        <v>3</v>
      </c>
      <c r="F276" s="176"/>
      <c r="G276" s="175" t="s">
        <v>172</v>
      </c>
      <c r="H276" s="167">
        <v>245</v>
      </c>
      <c r="I276" s="182">
        <f>SUM(I277:I278)</f>
        <v>0</v>
      </c>
      <c r="J276" s="182">
        <f>SUM(J277:J278)</f>
        <v>0</v>
      </c>
      <c r="K276" s="182">
        <f>SUM(K277:K278)</f>
        <v>0</v>
      </c>
      <c r="L276" s="182">
        <f>SUM(L277:L278)</f>
        <v>0</v>
      </c>
    </row>
    <row r="277" spans="1:12" hidden="1">
      <c r="A277" s="179">
        <v>3</v>
      </c>
      <c r="B277" s="178">
        <v>2</v>
      </c>
      <c r="C277" s="177">
        <v>2</v>
      </c>
      <c r="D277" s="177">
        <v>1</v>
      </c>
      <c r="E277" s="177">
        <v>3</v>
      </c>
      <c r="F277" s="176">
        <v>1</v>
      </c>
      <c r="G277" s="175" t="s">
        <v>173</v>
      </c>
      <c r="H277" s="167">
        <v>246</v>
      </c>
      <c r="I277" s="174">
        <v>0</v>
      </c>
      <c r="J277" s="211">
        <v>0</v>
      </c>
      <c r="K277" s="174">
        <v>0</v>
      </c>
      <c r="L277" s="174">
        <v>0</v>
      </c>
    </row>
    <row r="278" spans="1:12" hidden="1">
      <c r="A278" s="179">
        <v>3</v>
      </c>
      <c r="B278" s="178">
        <v>2</v>
      </c>
      <c r="C278" s="177">
        <v>2</v>
      </c>
      <c r="D278" s="177">
        <v>1</v>
      </c>
      <c r="E278" s="177">
        <v>3</v>
      </c>
      <c r="F278" s="176">
        <v>2</v>
      </c>
      <c r="G278" s="175" t="s">
        <v>192</v>
      </c>
      <c r="H278" s="167">
        <v>247</v>
      </c>
      <c r="I278" s="174">
        <v>0</v>
      </c>
      <c r="J278" s="211">
        <v>0</v>
      </c>
      <c r="K278" s="174">
        <v>0</v>
      </c>
      <c r="L278" s="174">
        <v>0</v>
      </c>
    </row>
    <row r="279" spans="1:12" ht="25.5" hidden="1" customHeight="1">
      <c r="A279" s="179">
        <v>3</v>
      </c>
      <c r="B279" s="178">
        <v>2</v>
      </c>
      <c r="C279" s="177">
        <v>2</v>
      </c>
      <c r="D279" s="177">
        <v>2</v>
      </c>
      <c r="E279" s="177"/>
      <c r="F279" s="176"/>
      <c r="G279" s="175" t="s">
        <v>193</v>
      </c>
      <c r="H279" s="167">
        <v>248</v>
      </c>
      <c r="I279" s="182">
        <f>I280</f>
        <v>0</v>
      </c>
      <c r="J279" s="187">
        <f>J280</f>
        <v>0</v>
      </c>
      <c r="K279" s="182">
        <f>K280</f>
        <v>0</v>
      </c>
      <c r="L279" s="187">
        <f>L280</f>
        <v>0</v>
      </c>
    </row>
    <row r="280" spans="1:12" ht="25.5" hidden="1" customHeight="1">
      <c r="A280" s="178">
        <v>3</v>
      </c>
      <c r="B280" s="177">
        <v>2</v>
      </c>
      <c r="C280" s="194">
        <v>2</v>
      </c>
      <c r="D280" s="194">
        <v>2</v>
      </c>
      <c r="E280" s="194">
        <v>1</v>
      </c>
      <c r="F280" s="193"/>
      <c r="G280" s="175" t="s">
        <v>193</v>
      </c>
      <c r="H280" s="167">
        <v>249</v>
      </c>
      <c r="I280" s="192">
        <f>SUM(I281:I282)</f>
        <v>0</v>
      </c>
      <c r="J280" s="191">
        <f>SUM(J281:J282)</f>
        <v>0</v>
      </c>
      <c r="K280" s="190">
        <f>SUM(K281:K282)</f>
        <v>0</v>
      </c>
      <c r="L280" s="190">
        <f>SUM(L281:L282)</f>
        <v>0</v>
      </c>
    </row>
    <row r="281" spans="1:12" ht="25.5" hidden="1" customHeight="1">
      <c r="A281" s="178">
        <v>3</v>
      </c>
      <c r="B281" s="177">
        <v>2</v>
      </c>
      <c r="C281" s="177">
        <v>2</v>
      </c>
      <c r="D281" s="177">
        <v>2</v>
      </c>
      <c r="E281" s="177">
        <v>1</v>
      </c>
      <c r="F281" s="176">
        <v>1</v>
      </c>
      <c r="G281" s="175" t="s">
        <v>194</v>
      </c>
      <c r="H281" s="167">
        <v>250</v>
      </c>
      <c r="I281" s="174">
        <v>0</v>
      </c>
      <c r="J281" s="174">
        <v>0</v>
      </c>
      <c r="K281" s="174">
        <v>0</v>
      </c>
      <c r="L281" s="174">
        <v>0</v>
      </c>
    </row>
    <row r="282" spans="1:12" ht="25.5" hidden="1" customHeight="1">
      <c r="A282" s="178">
        <v>3</v>
      </c>
      <c r="B282" s="177">
        <v>2</v>
      </c>
      <c r="C282" s="177">
        <v>2</v>
      </c>
      <c r="D282" s="177">
        <v>2</v>
      </c>
      <c r="E282" s="177">
        <v>1</v>
      </c>
      <c r="F282" s="176">
        <v>2</v>
      </c>
      <c r="G282" s="179" t="s">
        <v>195</v>
      </c>
      <c r="H282" s="167">
        <v>251</v>
      </c>
      <c r="I282" s="174">
        <v>0</v>
      </c>
      <c r="J282" s="174">
        <v>0</v>
      </c>
      <c r="K282" s="174">
        <v>0</v>
      </c>
      <c r="L282" s="174">
        <v>0</v>
      </c>
    </row>
    <row r="283" spans="1:12" ht="25.5" hidden="1" customHeight="1">
      <c r="A283" s="178">
        <v>3</v>
      </c>
      <c r="B283" s="177">
        <v>2</v>
      </c>
      <c r="C283" s="177">
        <v>2</v>
      </c>
      <c r="D283" s="177">
        <v>3</v>
      </c>
      <c r="E283" s="177"/>
      <c r="F283" s="176"/>
      <c r="G283" s="175" t="s">
        <v>196</v>
      </c>
      <c r="H283" s="167">
        <v>252</v>
      </c>
      <c r="I283" s="182">
        <f>I284</f>
        <v>0</v>
      </c>
      <c r="J283" s="188">
        <f>J284</f>
        <v>0</v>
      </c>
      <c r="K283" s="187">
        <f>K284</f>
        <v>0</v>
      </c>
      <c r="L283" s="187">
        <f>L284</f>
        <v>0</v>
      </c>
    </row>
    <row r="284" spans="1:12" ht="25.5" hidden="1" customHeight="1">
      <c r="A284" s="195">
        <v>3</v>
      </c>
      <c r="B284" s="177">
        <v>2</v>
      </c>
      <c r="C284" s="177">
        <v>2</v>
      </c>
      <c r="D284" s="177">
        <v>3</v>
      </c>
      <c r="E284" s="177">
        <v>1</v>
      </c>
      <c r="F284" s="176"/>
      <c r="G284" s="175" t="s">
        <v>196</v>
      </c>
      <c r="H284" s="167">
        <v>253</v>
      </c>
      <c r="I284" s="182">
        <f>I285+I286</f>
        <v>0</v>
      </c>
      <c r="J284" s="182">
        <f>J285+J286</f>
        <v>0</v>
      </c>
      <c r="K284" s="182">
        <f>K285+K286</f>
        <v>0</v>
      </c>
      <c r="L284" s="182">
        <f>L285+L286</f>
        <v>0</v>
      </c>
    </row>
    <row r="285" spans="1:12" ht="25.5" hidden="1" customHeight="1">
      <c r="A285" s="195">
        <v>3</v>
      </c>
      <c r="B285" s="177">
        <v>2</v>
      </c>
      <c r="C285" s="177">
        <v>2</v>
      </c>
      <c r="D285" s="177">
        <v>3</v>
      </c>
      <c r="E285" s="177">
        <v>1</v>
      </c>
      <c r="F285" s="176">
        <v>1</v>
      </c>
      <c r="G285" s="175" t="s">
        <v>197</v>
      </c>
      <c r="H285" s="167">
        <v>254</v>
      </c>
      <c r="I285" s="174">
        <v>0</v>
      </c>
      <c r="J285" s="174">
        <v>0</v>
      </c>
      <c r="K285" s="174">
        <v>0</v>
      </c>
      <c r="L285" s="174">
        <v>0</v>
      </c>
    </row>
    <row r="286" spans="1:12" ht="25.5" hidden="1" customHeight="1">
      <c r="A286" s="195">
        <v>3</v>
      </c>
      <c r="B286" s="177">
        <v>2</v>
      </c>
      <c r="C286" s="177">
        <v>2</v>
      </c>
      <c r="D286" s="177">
        <v>3</v>
      </c>
      <c r="E286" s="177">
        <v>1</v>
      </c>
      <c r="F286" s="176">
        <v>2</v>
      </c>
      <c r="G286" s="175" t="s">
        <v>198</v>
      </c>
      <c r="H286" s="167">
        <v>255</v>
      </c>
      <c r="I286" s="174">
        <v>0</v>
      </c>
      <c r="J286" s="174">
        <v>0</v>
      </c>
      <c r="K286" s="174">
        <v>0</v>
      </c>
      <c r="L286" s="174">
        <v>0</v>
      </c>
    </row>
    <row r="287" spans="1:12" hidden="1">
      <c r="A287" s="178">
        <v>3</v>
      </c>
      <c r="B287" s="177">
        <v>2</v>
      </c>
      <c r="C287" s="177">
        <v>2</v>
      </c>
      <c r="D287" s="177">
        <v>4</v>
      </c>
      <c r="E287" s="177"/>
      <c r="F287" s="176"/>
      <c r="G287" s="175" t="s">
        <v>199</v>
      </c>
      <c r="H287" s="167">
        <v>256</v>
      </c>
      <c r="I287" s="182">
        <f>I288</f>
        <v>0</v>
      </c>
      <c r="J287" s="188">
        <f>J288</f>
        <v>0</v>
      </c>
      <c r="K287" s="187">
        <f>K288</f>
        <v>0</v>
      </c>
      <c r="L287" s="187">
        <f>L288</f>
        <v>0</v>
      </c>
    </row>
    <row r="288" spans="1:12" hidden="1">
      <c r="A288" s="178">
        <v>3</v>
      </c>
      <c r="B288" s="177">
        <v>2</v>
      </c>
      <c r="C288" s="177">
        <v>2</v>
      </c>
      <c r="D288" s="177">
        <v>4</v>
      </c>
      <c r="E288" s="177">
        <v>1</v>
      </c>
      <c r="F288" s="176"/>
      <c r="G288" s="175" t="s">
        <v>199</v>
      </c>
      <c r="H288" s="167">
        <v>257</v>
      </c>
      <c r="I288" s="182">
        <f>SUM(I289:I290)</f>
        <v>0</v>
      </c>
      <c r="J288" s="188">
        <f>SUM(J289:J290)</f>
        <v>0</v>
      </c>
      <c r="K288" s="187">
        <f>SUM(K289:K290)</f>
        <v>0</v>
      </c>
      <c r="L288" s="187">
        <f>SUM(L289:L290)</f>
        <v>0</v>
      </c>
    </row>
    <row r="289" spans="1:12" ht="25.5" hidden="1" customHeight="1">
      <c r="A289" s="178">
        <v>3</v>
      </c>
      <c r="B289" s="177">
        <v>2</v>
      </c>
      <c r="C289" s="177">
        <v>2</v>
      </c>
      <c r="D289" s="177">
        <v>4</v>
      </c>
      <c r="E289" s="177">
        <v>1</v>
      </c>
      <c r="F289" s="176">
        <v>1</v>
      </c>
      <c r="G289" s="175" t="s">
        <v>200</v>
      </c>
      <c r="H289" s="167">
        <v>258</v>
      </c>
      <c r="I289" s="174">
        <v>0</v>
      </c>
      <c r="J289" s="174">
        <v>0</v>
      </c>
      <c r="K289" s="174">
        <v>0</v>
      </c>
      <c r="L289" s="174">
        <v>0</v>
      </c>
    </row>
    <row r="290" spans="1:12" ht="25.5" hidden="1" customHeight="1">
      <c r="A290" s="195">
        <v>3</v>
      </c>
      <c r="B290" s="194">
        <v>2</v>
      </c>
      <c r="C290" s="194">
        <v>2</v>
      </c>
      <c r="D290" s="194">
        <v>4</v>
      </c>
      <c r="E290" s="194">
        <v>1</v>
      </c>
      <c r="F290" s="193">
        <v>2</v>
      </c>
      <c r="G290" s="179" t="s">
        <v>201</v>
      </c>
      <c r="H290" s="167">
        <v>259</v>
      </c>
      <c r="I290" s="174">
        <v>0</v>
      </c>
      <c r="J290" s="174">
        <v>0</v>
      </c>
      <c r="K290" s="174">
        <v>0</v>
      </c>
      <c r="L290" s="174">
        <v>0</v>
      </c>
    </row>
    <row r="291" spans="1:12" hidden="1">
      <c r="A291" s="178">
        <v>3</v>
      </c>
      <c r="B291" s="177">
        <v>2</v>
      </c>
      <c r="C291" s="177">
        <v>2</v>
      </c>
      <c r="D291" s="177">
        <v>5</v>
      </c>
      <c r="E291" s="177"/>
      <c r="F291" s="176"/>
      <c r="G291" s="175" t="s">
        <v>202</v>
      </c>
      <c r="H291" s="167">
        <v>260</v>
      </c>
      <c r="I291" s="182">
        <f t="shared" ref="I291:L292" si="26">I292</f>
        <v>0</v>
      </c>
      <c r="J291" s="188">
        <f t="shared" si="26"/>
        <v>0</v>
      </c>
      <c r="K291" s="187">
        <f t="shared" si="26"/>
        <v>0</v>
      </c>
      <c r="L291" s="187">
        <f t="shared" si="26"/>
        <v>0</v>
      </c>
    </row>
    <row r="292" spans="1:12" hidden="1">
      <c r="A292" s="178">
        <v>3</v>
      </c>
      <c r="B292" s="177">
        <v>2</v>
      </c>
      <c r="C292" s="177">
        <v>2</v>
      </c>
      <c r="D292" s="177">
        <v>5</v>
      </c>
      <c r="E292" s="177">
        <v>1</v>
      </c>
      <c r="F292" s="176"/>
      <c r="G292" s="175" t="s">
        <v>202</v>
      </c>
      <c r="H292" s="167">
        <v>261</v>
      </c>
      <c r="I292" s="182">
        <f t="shared" si="26"/>
        <v>0</v>
      </c>
      <c r="J292" s="188">
        <f t="shared" si="26"/>
        <v>0</v>
      </c>
      <c r="K292" s="187">
        <f t="shared" si="26"/>
        <v>0</v>
      </c>
      <c r="L292" s="187">
        <f t="shared" si="26"/>
        <v>0</v>
      </c>
    </row>
    <row r="293" spans="1:12" hidden="1">
      <c r="A293" s="178">
        <v>3</v>
      </c>
      <c r="B293" s="177">
        <v>2</v>
      </c>
      <c r="C293" s="177">
        <v>2</v>
      </c>
      <c r="D293" s="177">
        <v>5</v>
      </c>
      <c r="E293" s="177">
        <v>1</v>
      </c>
      <c r="F293" s="176">
        <v>1</v>
      </c>
      <c r="G293" s="175" t="s">
        <v>202</v>
      </c>
      <c r="H293" s="167">
        <v>262</v>
      </c>
      <c r="I293" s="174">
        <v>0</v>
      </c>
      <c r="J293" s="174">
        <v>0</v>
      </c>
      <c r="K293" s="174">
        <v>0</v>
      </c>
      <c r="L293" s="174">
        <v>0</v>
      </c>
    </row>
    <row r="294" spans="1:12" hidden="1">
      <c r="A294" s="178">
        <v>3</v>
      </c>
      <c r="B294" s="177">
        <v>2</v>
      </c>
      <c r="C294" s="177">
        <v>2</v>
      </c>
      <c r="D294" s="177">
        <v>6</v>
      </c>
      <c r="E294" s="177"/>
      <c r="F294" s="176"/>
      <c r="G294" s="175" t="s">
        <v>185</v>
      </c>
      <c r="H294" s="167">
        <v>263</v>
      </c>
      <c r="I294" s="182">
        <f t="shared" ref="I294:L295" si="27">I295</f>
        <v>0</v>
      </c>
      <c r="J294" s="208">
        <f t="shared" si="27"/>
        <v>0</v>
      </c>
      <c r="K294" s="187">
        <f t="shared" si="27"/>
        <v>0</v>
      </c>
      <c r="L294" s="187">
        <f t="shared" si="27"/>
        <v>0</v>
      </c>
    </row>
    <row r="295" spans="1:12" hidden="1">
      <c r="A295" s="178">
        <v>3</v>
      </c>
      <c r="B295" s="177">
        <v>2</v>
      </c>
      <c r="C295" s="177">
        <v>2</v>
      </c>
      <c r="D295" s="177">
        <v>6</v>
      </c>
      <c r="E295" s="177">
        <v>1</v>
      </c>
      <c r="F295" s="176"/>
      <c r="G295" s="175" t="s">
        <v>185</v>
      </c>
      <c r="H295" s="167">
        <v>264</v>
      </c>
      <c r="I295" s="182">
        <f t="shared" si="27"/>
        <v>0</v>
      </c>
      <c r="J295" s="208">
        <f t="shared" si="27"/>
        <v>0</v>
      </c>
      <c r="K295" s="187">
        <f t="shared" si="27"/>
        <v>0</v>
      </c>
      <c r="L295" s="187">
        <f t="shared" si="27"/>
        <v>0</v>
      </c>
    </row>
    <row r="296" spans="1:12" hidden="1">
      <c r="A296" s="178">
        <v>3</v>
      </c>
      <c r="B296" s="210">
        <v>2</v>
      </c>
      <c r="C296" s="210">
        <v>2</v>
      </c>
      <c r="D296" s="177">
        <v>6</v>
      </c>
      <c r="E296" s="210">
        <v>1</v>
      </c>
      <c r="F296" s="203">
        <v>1</v>
      </c>
      <c r="G296" s="199" t="s">
        <v>185</v>
      </c>
      <c r="H296" s="167">
        <v>265</v>
      </c>
      <c r="I296" s="174">
        <v>0</v>
      </c>
      <c r="J296" s="174">
        <v>0</v>
      </c>
      <c r="K296" s="174">
        <v>0</v>
      </c>
      <c r="L296" s="174">
        <v>0</v>
      </c>
    </row>
    <row r="297" spans="1:12" hidden="1">
      <c r="A297" s="179">
        <v>3</v>
      </c>
      <c r="B297" s="178">
        <v>2</v>
      </c>
      <c r="C297" s="177">
        <v>2</v>
      </c>
      <c r="D297" s="177">
        <v>7</v>
      </c>
      <c r="E297" s="177"/>
      <c r="F297" s="176"/>
      <c r="G297" s="175" t="s">
        <v>186</v>
      </c>
      <c r="H297" s="167">
        <v>266</v>
      </c>
      <c r="I297" s="182">
        <f>I298</f>
        <v>0</v>
      </c>
      <c r="J297" s="208">
        <f>J298</f>
        <v>0</v>
      </c>
      <c r="K297" s="187">
        <f>K298</f>
        <v>0</v>
      </c>
      <c r="L297" s="187">
        <f>L298</f>
        <v>0</v>
      </c>
    </row>
    <row r="298" spans="1:12" hidden="1">
      <c r="A298" s="179">
        <v>3</v>
      </c>
      <c r="B298" s="178">
        <v>2</v>
      </c>
      <c r="C298" s="177">
        <v>2</v>
      </c>
      <c r="D298" s="177">
        <v>7</v>
      </c>
      <c r="E298" s="177">
        <v>1</v>
      </c>
      <c r="F298" s="176"/>
      <c r="G298" s="175" t="s">
        <v>186</v>
      </c>
      <c r="H298" s="167">
        <v>267</v>
      </c>
      <c r="I298" s="182">
        <f>I299+I300</f>
        <v>0</v>
      </c>
      <c r="J298" s="182">
        <f>J299+J300</f>
        <v>0</v>
      </c>
      <c r="K298" s="182">
        <f>K299+K300</f>
        <v>0</v>
      </c>
      <c r="L298" s="182">
        <f>L299+L300</f>
        <v>0</v>
      </c>
    </row>
    <row r="299" spans="1:12" ht="25.5" hidden="1" customHeight="1">
      <c r="A299" s="179">
        <v>3</v>
      </c>
      <c r="B299" s="178">
        <v>2</v>
      </c>
      <c r="C299" s="178">
        <v>2</v>
      </c>
      <c r="D299" s="177">
        <v>7</v>
      </c>
      <c r="E299" s="177">
        <v>1</v>
      </c>
      <c r="F299" s="176">
        <v>1</v>
      </c>
      <c r="G299" s="175" t="s">
        <v>187</v>
      </c>
      <c r="H299" s="167">
        <v>268</v>
      </c>
      <c r="I299" s="174">
        <v>0</v>
      </c>
      <c r="J299" s="174">
        <v>0</v>
      </c>
      <c r="K299" s="174">
        <v>0</v>
      </c>
      <c r="L299" s="174">
        <v>0</v>
      </c>
    </row>
    <row r="300" spans="1:12" ht="25.5" hidden="1" customHeight="1">
      <c r="A300" s="179">
        <v>3</v>
      </c>
      <c r="B300" s="178">
        <v>2</v>
      </c>
      <c r="C300" s="178">
        <v>2</v>
      </c>
      <c r="D300" s="177">
        <v>7</v>
      </c>
      <c r="E300" s="177">
        <v>1</v>
      </c>
      <c r="F300" s="176">
        <v>2</v>
      </c>
      <c r="G300" s="175" t="s">
        <v>188</v>
      </c>
      <c r="H300" s="167">
        <v>269</v>
      </c>
      <c r="I300" s="174">
        <v>0</v>
      </c>
      <c r="J300" s="174">
        <v>0</v>
      </c>
      <c r="K300" s="174">
        <v>0</v>
      </c>
      <c r="L300" s="174">
        <v>0</v>
      </c>
    </row>
    <row r="301" spans="1:12" ht="25.5" hidden="1" customHeight="1">
      <c r="A301" s="217">
        <v>3</v>
      </c>
      <c r="B301" s="217">
        <v>3</v>
      </c>
      <c r="C301" s="216"/>
      <c r="D301" s="215"/>
      <c r="E301" s="215"/>
      <c r="F301" s="214"/>
      <c r="G301" s="213" t="s">
        <v>203</v>
      </c>
      <c r="H301" s="167">
        <v>270</v>
      </c>
      <c r="I301" s="182">
        <f>SUM(I302+I334)</f>
        <v>0</v>
      </c>
      <c r="J301" s="208">
        <f>SUM(J302+J334)</f>
        <v>0</v>
      </c>
      <c r="K301" s="187">
        <f>SUM(K302+K334)</f>
        <v>0</v>
      </c>
      <c r="L301" s="187">
        <f>SUM(L302+L334)</f>
        <v>0</v>
      </c>
    </row>
    <row r="302" spans="1:12" ht="38.25" hidden="1" customHeight="1">
      <c r="A302" s="179">
        <v>3</v>
      </c>
      <c r="B302" s="179">
        <v>3</v>
      </c>
      <c r="C302" s="178">
        <v>1</v>
      </c>
      <c r="D302" s="177"/>
      <c r="E302" s="177"/>
      <c r="F302" s="176"/>
      <c r="G302" s="175" t="s">
        <v>204</v>
      </c>
      <c r="H302" s="167">
        <v>271</v>
      </c>
      <c r="I302" s="182">
        <f>SUM(I303+I312+I316+I320+I324+I327+I330)</f>
        <v>0</v>
      </c>
      <c r="J302" s="208">
        <f>SUM(J303+J312+J316+J320+J324+J327+J330)</f>
        <v>0</v>
      </c>
      <c r="K302" s="187">
        <f>SUM(K303+K312+K316+K320+K324+K327+K330)</f>
        <v>0</v>
      </c>
      <c r="L302" s="187">
        <f>SUM(L303+L312+L316+L320+L324+L327+L330)</f>
        <v>0</v>
      </c>
    </row>
    <row r="303" spans="1:12" hidden="1">
      <c r="A303" s="179">
        <v>3</v>
      </c>
      <c r="B303" s="179">
        <v>3</v>
      </c>
      <c r="C303" s="178">
        <v>1</v>
      </c>
      <c r="D303" s="177">
        <v>1</v>
      </c>
      <c r="E303" s="177"/>
      <c r="F303" s="176"/>
      <c r="G303" s="175" t="s">
        <v>190</v>
      </c>
      <c r="H303" s="167">
        <v>272</v>
      </c>
      <c r="I303" s="182">
        <f>SUM(I304+I306+I309)</f>
        <v>0</v>
      </c>
      <c r="J303" s="182">
        <f>SUM(J304+J306+J309)</f>
        <v>0</v>
      </c>
      <c r="K303" s="182">
        <f>SUM(K304+K306+K309)</f>
        <v>0</v>
      </c>
      <c r="L303" s="182">
        <f>SUM(L304+L306+L309)</f>
        <v>0</v>
      </c>
    </row>
    <row r="304" spans="1:12" hidden="1">
      <c r="A304" s="179">
        <v>3</v>
      </c>
      <c r="B304" s="179">
        <v>3</v>
      </c>
      <c r="C304" s="178">
        <v>1</v>
      </c>
      <c r="D304" s="177">
        <v>1</v>
      </c>
      <c r="E304" s="177">
        <v>1</v>
      </c>
      <c r="F304" s="176"/>
      <c r="G304" s="175" t="s">
        <v>168</v>
      </c>
      <c r="H304" s="167">
        <v>273</v>
      </c>
      <c r="I304" s="182">
        <f>SUM(I305:I305)</f>
        <v>0</v>
      </c>
      <c r="J304" s="208">
        <f>SUM(J305:J305)</f>
        <v>0</v>
      </c>
      <c r="K304" s="187">
        <f>SUM(K305:K305)</f>
        <v>0</v>
      </c>
      <c r="L304" s="187">
        <f>SUM(L305:L305)</f>
        <v>0</v>
      </c>
    </row>
    <row r="305" spans="1:12" hidden="1">
      <c r="A305" s="179">
        <v>3</v>
      </c>
      <c r="B305" s="179">
        <v>3</v>
      </c>
      <c r="C305" s="178">
        <v>1</v>
      </c>
      <c r="D305" s="177">
        <v>1</v>
      </c>
      <c r="E305" s="177">
        <v>1</v>
      </c>
      <c r="F305" s="176">
        <v>1</v>
      </c>
      <c r="G305" s="175" t="s">
        <v>168</v>
      </c>
      <c r="H305" s="167">
        <v>274</v>
      </c>
      <c r="I305" s="174">
        <v>0</v>
      </c>
      <c r="J305" s="174">
        <v>0</v>
      </c>
      <c r="K305" s="174">
        <v>0</v>
      </c>
      <c r="L305" s="174">
        <v>0</v>
      </c>
    </row>
    <row r="306" spans="1:12" hidden="1">
      <c r="A306" s="179">
        <v>3</v>
      </c>
      <c r="B306" s="179">
        <v>3</v>
      </c>
      <c r="C306" s="178">
        <v>1</v>
      </c>
      <c r="D306" s="177">
        <v>1</v>
      </c>
      <c r="E306" s="177">
        <v>2</v>
      </c>
      <c r="F306" s="176"/>
      <c r="G306" s="175" t="s">
        <v>191</v>
      </c>
      <c r="H306" s="167">
        <v>275</v>
      </c>
      <c r="I306" s="182">
        <f>SUM(I307:I308)</f>
        <v>0</v>
      </c>
      <c r="J306" s="182">
        <f>SUM(J307:J308)</f>
        <v>0</v>
      </c>
      <c r="K306" s="182">
        <f>SUM(K307:K308)</f>
        <v>0</v>
      </c>
      <c r="L306" s="182">
        <f>SUM(L307:L308)</f>
        <v>0</v>
      </c>
    </row>
    <row r="307" spans="1:12" hidden="1">
      <c r="A307" s="179">
        <v>3</v>
      </c>
      <c r="B307" s="179">
        <v>3</v>
      </c>
      <c r="C307" s="178">
        <v>1</v>
      </c>
      <c r="D307" s="177">
        <v>1</v>
      </c>
      <c r="E307" s="177">
        <v>2</v>
      </c>
      <c r="F307" s="176">
        <v>1</v>
      </c>
      <c r="G307" s="175" t="s">
        <v>170</v>
      </c>
      <c r="H307" s="167">
        <v>276</v>
      </c>
      <c r="I307" s="174">
        <v>0</v>
      </c>
      <c r="J307" s="174">
        <v>0</v>
      </c>
      <c r="K307" s="174">
        <v>0</v>
      </c>
      <c r="L307" s="174">
        <v>0</v>
      </c>
    </row>
    <row r="308" spans="1:12" hidden="1">
      <c r="A308" s="179">
        <v>3</v>
      </c>
      <c r="B308" s="179">
        <v>3</v>
      </c>
      <c r="C308" s="178">
        <v>1</v>
      </c>
      <c r="D308" s="177">
        <v>1</v>
      </c>
      <c r="E308" s="177">
        <v>2</v>
      </c>
      <c r="F308" s="176">
        <v>2</v>
      </c>
      <c r="G308" s="175" t="s">
        <v>171</v>
      </c>
      <c r="H308" s="167">
        <v>277</v>
      </c>
      <c r="I308" s="174">
        <v>0</v>
      </c>
      <c r="J308" s="174">
        <v>0</v>
      </c>
      <c r="K308" s="174">
        <v>0</v>
      </c>
      <c r="L308" s="174">
        <v>0</v>
      </c>
    </row>
    <row r="309" spans="1:12" hidden="1">
      <c r="A309" s="179">
        <v>3</v>
      </c>
      <c r="B309" s="179">
        <v>3</v>
      </c>
      <c r="C309" s="178">
        <v>1</v>
      </c>
      <c r="D309" s="177">
        <v>1</v>
      </c>
      <c r="E309" s="177">
        <v>3</v>
      </c>
      <c r="F309" s="176"/>
      <c r="G309" s="175" t="s">
        <v>172</v>
      </c>
      <c r="H309" s="167">
        <v>278</v>
      </c>
      <c r="I309" s="182">
        <f>SUM(I310:I311)</f>
        <v>0</v>
      </c>
      <c r="J309" s="182">
        <f>SUM(J310:J311)</f>
        <v>0</v>
      </c>
      <c r="K309" s="182">
        <f>SUM(K310:K311)</f>
        <v>0</v>
      </c>
      <c r="L309" s="182">
        <f>SUM(L310:L311)</f>
        <v>0</v>
      </c>
    </row>
    <row r="310" spans="1:12" hidden="1">
      <c r="A310" s="179">
        <v>3</v>
      </c>
      <c r="B310" s="179">
        <v>3</v>
      </c>
      <c r="C310" s="178">
        <v>1</v>
      </c>
      <c r="D310" s="177">
        <v>1</v>
      </c>
      <c r="E310" s="177">
        <v>3</v>
      </c>
      <c r="F310" s="176">
        <v>1</v>
      </c>
      <c r="G310" s="175" t="s">
        <v>173</v>
      </c>
      <c r="H310" s="167">
        <v>279</v>
      </c>
      <c r="I310" s="174">
        <v>0</v>
      </c>
      <c r="J310" s="174">
        <v>0</v>
      </c>
      <c r="K310" s="174">
        <v>0</v>
      </c>
      <c r="L310" s="174">
        <v>0</v>
      </c>
    </row>
    <row r="311" spans="1:12" hidden="1">
      <c r="A311" s="179">
        <v>3</v>
      </c>
      <c r="B311" s="179">
        <v>3</v>
      </c>
      <c r="C311" s="178">
        <v>1</v>
      </c>
      <c r="D311" s="177">
        <v>1</v>
      </c>
      <c r="E311" s="177">
        <v>3</v>
      </c>
      <c r="F311" s="176">
        <v>2</v>
      </c>
      <c r="G311" s="175" t="s">
        <v>192</v>
      </c>
      <c r="H311" s="167">
        <v>280</v>
      </c>
      <c r="I311" s="174">
        <v>0</v>
      </c>
      <c r="J311" s="174">
        <v>0</v>
      </c>
      <c r="K311" s="174">
        <v>0</v>
      </c>
      <c r="L311" s="174">
        <v>0</v>
      </c>
    </row>
    <row r="312" spans="1:12" hidden="1">
      <c r="A312" s="196">
        <v>3</v>
      </c>
      <c r="B312" s="195">
        <v>3</v>
      </c>
      <c r="C312" s="178">
        <v>1</v>
      </c>
      <c r="D312" s="177">
        <v>2</v>
      </c>
      <c r="E312" s="177"/>
      <c r="F312" s="176"/>
      <c r="G312" s="175" t="s">
        <v>205</v>
      </c>
      <c r="H312" s="167">
        <v>281</v>
      </c>
      <c r="I312" s="182">
        <f>I313</f>
        <v>0</v>
      </c>
      <c r="J312" s="208">
        <f>J313</f>
        <v>0</v>
      </c>
      <c r="K312" s="187">
        <f>K313</f>
        <v>0</v>
      </c>
      <c r="L312" s="187">
        <f>L313</f>
        <v>0</v>
      </c>
    </row>
    <row r="313" spans="1:12" hidden="1">
      <c r="A313" s="196">
        <v>3</v>
      </c>
      <c r="B313" s="196">
        <v>3</v>
      </c>
      <c r="C313" s="195">
        <v>1</v>
      </c>
      <c r="D313" s="194">
        <v>2</v>
      </c>
      <c r="E313" s="194">
        <v>1</v>
      </c>
      <c r="F313" s="193"/>
      <c r="G313" s="175" t="s">
        <v>205</v>
      </c>
      <c r="H313" s="167">
        <v>282</v>
      </c>
      <c r="I313" s="192">
        <f>SUM(I314:I315)</f>
        <v>0</v>
      </c>
      <c r="J313" s="209">
        <f>SUM(J314:J315)</f>
        <v>0</v>
      </c>
      <c r="K313" s="190">
        <f>SUM(K314:K315)</f>
        <v>0</v>
      </c>
      <c r="L313" s="190">
        <f>SUM(L314:L315)</f>
        <v>0</v>
      </c>
    </row>
    <row r="314" spans="1:12" ht="25.5" hidden="1" customHeight="1">
      <c r="A314" s="179">
        <v>3</v>
      </c>
      <c r="B314" s="179">
        <v>3</v>
      </c>
      <c r="C314" s="178">
        <v>1</v>
      </c>
      <c r="D314" s="177">
        <v>2</v>
      </c>
      <c r="E314" s="177">
        <v>1</v>
      </c>
      <c r="F314" s="176">
        <v>1</v>
      </c>
      <c r="G314" s="175" t="s">
        <v>206</v>
      </c>
      <c r="H314" s="167">
        <v>283</v>
      </c>
      <c r="I314" s="174">
        <v>0</v>
      </c>
      <c r="J314" s="174">
        <v>0</v>
      </c>
      <c r="K314" s="174">
        <v>0</v>
      </c>
      <c r="L314" s="174">
        <v>0</v>
      </c>
    </row>
    <row r="315" spans="1:12" hidden="1">
      <c r="A315" s="186">
        <v>3</v>
      </c>
      <c r="B315" s="212">
        <v>3</v>
      </c>
      <c r="C315" s="204">
        <v>1</v>
      </c>
      <c r="D315" s="210">
        <v>2</v>
      </c>
      <c r="E315" s="210">
        <v>1</v>
      </c>
      <c r="F315" s="203">
        <v>2</v>
      </c>
      <c r="G315" s="199" t="s">
        <v>207</v>
      </c>
      <c r="H315" s="167">
        <v>284</v>
      </c>
      <c r="I315" s="174">
        <v>0</v>
      </c>
      <c r="J315" s="174">
        <v>0</v>
      </c>
      <c r="K315" s="174">
        <v>0</v>
      </c>
      <c r="L315" s="174">
        <v>0</v>
      </c>
    </row>
    <row r="316" spans="1:12" ht="25.5" hidden="1" customHeight="1">
      <c r="A316" s="178">
        <v>3</v>
      </c>
      <c r="B316" s="175">
        <v>3</v>
      </c>
      <c r="C316" s="178">
        <v>1</v>
      </c>
      <c r="D316" s="177">
        <v>3</v>
      </c>
      <c r="E316" s="177"/>
      <c r="F316" s="176"/>
      <c r="G316" s="175" t="s">
        <v>208</v>
      </c>
      <c r="H316" s="167">
        <v>285</v>
      </c>
      <c r="I316" s="182">
        <f>I317</f>
        <v>0</v>
      </c>
      <c r="J316" s="208">
        <f>J317</f>
        <v>0</v>
      </c>
      <c r="K316" s="187">
        <f>K317</f>
        <v>0</v>
      </c>
      <c r="L316" s="187">
        <f>L317</f>
        <v>0</v>
      </c>
    </row>
    <row r="317" spans="1:12" ht="25.5" hidden="1" customHeight="1">
      <c r="A317" s="178">
        <v>3</v>
      </c>
      <c r="B317" s="199">
        <v>3</v>
      </c>
      <c r="C317" s="204">
        <v>1</v>
      </c>
      <c r="D317" s="210">
        <v>3</v>
      </c>
      <c r="E317" s="210">
        <v>1</v>
      </c>
      <c r="F317" s="203"/>
      <c r="G317" s="175" t="s">
        <v>208</v>
      </c>
      <c r="H317" s="167">
        <v>286</v>
      </c>
      <c r="I317" s="187">
        <f>I318+I319</f>
        <v>0</v>
      </c>
      <c r="J317" s="187">
        <f>J318+J319</f>
        <v>0</v>
      </c>
      <c r="K317" s="187">
        <f>K318+K319</f>
        <v>0</v>
      </c>
      <c r="L317" s="187">
        <f>L318+L319</f>
        <v>0</v>
      </c>
    </row>
    <row r="318" spans="1:12" ht="25.5" hidden="1" customHeight="1">
      <c r="A318" s="178">
        <v>3</v>
      </c>
      <c r="B318" s="175">
        <v>3</v>
      </c>
      <c r="C318" s="178">
        <v>1</v>
      </c>
      <c r="D318" s="177">
        <v>3</v>
      </c>
      <c r="E318" s="177">
        <v>1</v>
      </c>
      <c r="F318" s="176">
        <v>1</v>
      </c>
      <c r="G318" s="175" t="s">
        <v>209</v>
      </c>
      <c r="H318" s="167">
        <v>287</v>
      </c>
      <c r="I318" s="181">
        <v>0</v>
      </c>
      <c r="J318" s="181">
        <v>0</v>
      </c>
      <c r="K318" s="181">
        <v>0</v>
      </c>
      <c r="L318" s="180">
        <v>0</v>
      </c>
    </row>
    <row r="319" spans="1:12" ht="25.5" hidden="1" customHeight="1">
      <c r="A319" s="178">
        <v>3</v>
      </c>
      <c r="B319" s="175">
        <v>3</v>
      </c>
      <c r="C319" s="178">
        <v>1</v>
      </c>
      <c r="D319" s="177">
        <v>3</v>
      </c>
      <c r="E319" s="177">
        <v>1</v>
      </c>
      <c r="F319" s="176">
        <v>2</v>
      </c>
      <c r="G319" s="175" t="s">
        <v>210</v>
      </c>
      <c r="H319" s="167">
        <v>288</v>
      </c>
      <c r="I319" s="174">
        <v>0</v>
      </c>
      <c r="J319" s="174">
        <v>0</v>
      </c>
      <c r="K319" s="174">
        <v>0</v>
      </c>
      <c r="L319" s="174">
        <v>0</v>
      </c>
    </row>
    <row r="320" spans="1:12" hidden="1">
      <c r="A320" s="178">
        <v>3</v>
      </c>
      <c r="B320" s="175">
        <v>3</v>
      </c>
      <c r="C320" s="178">
        <v>1</v>
      </c>
      <c r="D320" s="177">
        <v>4</v>
      </c>
      <c r="E320" s="177"/>
      <c r="F320" s="176"/>
      <c r="G320" s="175" t="s">
        <v>211</v>
      </c>
      <c r="H320" s="167">
        <v>289</v>
      </c>
      <c r="I320" s="182">
        <f>I321</f>
        <v>0</v>
      </c>
      <c r="J320" s="208">
        <f>J321</f>
        <v>0</v>
      </c>
      <c r="K320" s="187">
        <f>K321</f>
        <v>0</v>
      </c>
      <c r="L320" s="187">
        <f>L321</f>
        <v>0</v>
      </c>
    </row>
    <row r="321" spans="1:15" hidden="1">
      <c r="A321" s="179">
        <v>3</v>
      </c>
      <c r="B321" s="178">
        <v>3</v>
      </c>
      <c r="C321" s="177">
        <v>1</v>
      </c>
      <c r="D321" s="177">
        <v>4</v>
      </c>
      <c r="E321" s="177">
        <v>1</v>
      </c>
      <c r="F321" s="176"/>
      <c r="G321" s="175" t="s">
        <v>211</v>
      </c>
      <c r="H321" s="167">
        <v>290</v>
      </c>
      <c r="I321" s="182">
        <f>SUM(I322:I323)</f>
        <v>0</v>
      </c>
      <c r="J321" s="182">
        <f>SUM(J322:J323)</f>
        <v>0</v>
      </c>
      <c r="K321" s="182">
        <f>SUM(K322:K323)</f>
        <v>0</v>
      </c>
      <c r="L321" s="182">
        <f>SUM(L322:L323)</f>
        <v>0</v>
      </c>
    </row>
    <row r="322" spans="1:15" hidden="1">
      <c r="A322" s="179">
        <v>3</v>
      </c>
      <c r="B322" s="178">
        <v>3</v>
      </c>
      <c r="C322" s="177">
        <v>1</v>
      </c>
      <c r="D322" s="177">
        <v>4</v>
      </c>
      <c r="E322" s="177">
        <v>1</v>
      </c>
      <c r="F322" s="176">
        <v>1</v>
      </c>
      <c r="G322" s="175" t="s">
        <v>212</v>
      </c>
      <c r="H322" s="167">
        <v>291</v>
      </c>
      <c r="I322" s="211">
        <v>0</v>
      </c>
      <c r="J322" s="174">
        <v>0</v>
      </c>
      <c r="K322" s="174">
        <v>0</v>
      </c>
      <c r="L322" s="211">
        <v>0</v>
      </c>
    </row>
    <row r="323" spans="1:15" hidden="1">
      <c r="A323" s="178">
        <v>3</v>
      </c>
      <c r="B323" s="177">
        <v>3</v>
      </c>
      <c r="C323" s="177">
        <v>1</v>
      </c>
      <c r="D323" s="177">
        <v>4</v>
      </c>
      <c r="E323" s="177">
        <v>1</v>
      </c>
      <c r="F323" s="176">
        <v>2</v>
      </c>
      <c r="G323" s="175" t="s">
        <v>213</v>
      </c>
      <c r="H323" s="167">
        <v>292</v>
      </c>
      <c r="I323" s="174">
        <v>0</v>
      </c>
      <c r="J323" s="181">
        <v>0</v>
      </c>
      <c r="K323" s="181">
        <v>0</v>
      </c>
      <c r="L323" s="180">
        <v>0</v>
      </c>
    </row>
    <row r="324" spans="1:15" hidden="1">
      <c r="A324" s="178">
        <v>3</v>
      </c>
      <c r="B324" s="177">
        <v>3</v>
      </c>
      <c r="C324" s="177">
        <v>1</v>
      </c>
      <c r="D324" s="177">
        <v>5</v>
      </c>
      <c r="E324" s="177"/>
      <c r="F324" s="176"/>
      <c r="G324" s="175" t="s">
        <v>214</v>
      </c>
      <c r="H324" s="167">
        <v>293</v>
      </c>
      <c r="I324" s="190">
        <f t="shared" ref="I324:L325" si="28">I325</f>
        <v>0</v>
      </c>
      <c r="J324" s="208">
        <f t="shared" si="28"/>
        <v>0</v>
      </c>
      <c r="K324" s="187">
        <f t="shared" si="28"/>
        <v>0</v>
      </c>
      <c r="L324" s="187">
        <f t="shared" si="28"/>
        <v>0</v>
      </c>
    </row>
    <row r="325" spans="1:15" hidden="1">
      <c r="A325" s="195">
        <v>3</v>
      </c>
      <c r="B325" s="210">
        <v>3</v>
      </c>
      <c r="C325" s="210">
        <v>1</v>
      </c>
      <c r="D325" s="210">
        <v>5</v>
      </c>
      <c r="E325" s="210">
        <v>1</v>
      </c>
      <c r="F325" s="203"/>
      <c r="G325" s="175" t="s">
        <v>214</v>
      </c>
      <c r="H325" s="167">
        <v>294</v>
      </c>
      <c r="I325" s="187">
        <f t="shared" si="28"/>
        <v>0</v>
      </c>
      <c r="J325" s="209">
        <f t="shared" si="28"/>
        <v>0</v>
      </c>
      <c r="K325" s="190">
        <f t="shared" si="28"/>
        <v>0</v>
      </c>
      <c r="L325" s="190">
        <f t="shared" si="28"/>
        <v>0</v>
      </c>
    </row>
    <row r="326" spans="1:15" hidden="1">
      <c r="A326" s="178">
        <v>3</v>
      </c>
      <c r="B326" s="177">
        <v>3</v>
      </c>
      <c r="C326" s="177">
        <v>1</v>
      </c>
      <c r="D326" s="177">
        <v>5</v>
      </c>
      <c r="E326" s="177">
        <v>1</v>
      </c>
      <c r="F326" s="176">
        <v>1</v>
      </c>
      <c r="G326" s="175" t="s">
        <v>215</v>
      </c>
      <c r="H326" s="167">
        <v>295</v>
      </c>
      <c r="I326" s="174">
        <v>0</v>
      </c>
      <c r="J326" s="181">
        <v>0</v>
      </c>
      <c r="K326" s="181">
        <v>0</v>
      </c>
      <c r="L326" s="180">
        <v>0</v>
      </c>
    </row>
    <row r="327" spans="1:15" hidden="1">
      <c r="A327" s="178">
        <v>3</v>
      </c>
      <c r="B327" s="177">
        <v>3</v>
      </c>
      <c r="C327" s="177">
        <v>1</v>
      </c>
      <c r="D327" s="177">
        <v>6</v>
      </c>
      <c r="E327" s="177"/>
      <c r="F327" s="176"/>
      <c r="G327" s="175" t="s">
        <v>185</v>
      </c>
      <c r="H327" s="167">
        <v>296</v>
      </c>
      <c r="I327" s="187">
        <f t="shared" ref="I327:L328" si="29">I328</f>
        <v>0</v>
      </c>
      <c r="J327" s="208">
        <f t="shared" si="29"/>
        <v>0</v>
      </c>
      <c r="K327" s="187">
        <f t="shared" si="29"/>
        <v>0</v>
      </c>
      <c r="L327" s="187">
        <f t="shared" si="29"/>
        <v>0</v>
      </c>
    </row>
    <row r="328" spans="1:15" hidden="1">
      <c r="A328" s="178">
        <v>3</v>
      </c>
      <c r="B328" s="177">
        <v>3</v>
      </c>
      <c r="C328" s="177">
        <v>1</v>
      </c>
      <c r="D328" s="177">
        <v>6</v>
      </c>
      <c r="E328" s="177">
        <v>1</v>
      </c>
      <c r="F328" s="176"/>
      <c r="G328" s="175" t="s">
        <v>185</v>
      </c>
      <c r="H328" s="167">
        <v>297</v>
      </c>
      <c r="I328" s="182">
        <f t="shared" si="29"/>
        <v>0</v>
      </c>
      <c r="J328" s="208">
        <f t="shared" si="29"/>
        <v>0</v>
      </c>
      <c r="K328" s="187">
        <f t="shared" si="29"/>
        <v>0</v>
      </c>
      <c r="L328" s="187">
        <f t="shared" si="29"/>
        <v>0</v>
      </c>
    </row>
    <row r="329" spans="1:15" hidden="1">
      <c r="A329" s="178">
        <v>3</v>
      </c>
      <c r="B329" s="177">
        <v>3</v>
      </c>
      <c r="C329" s="177">
        <v>1</v>
      </c>
      <c r="D329" s="177">
        <v>6</v>
      </c>
      <c r="E329" s="177">
        <v>1</v>
      </c>
      <c r="F329" s="176">
        <v>1</v>
      </c>
      <c r="G329" s="175" t="s">
        <v>185</v>
      </c>
      <c r="H329" s="167">
        <v>298</v>
      </c>
      <c r="I329" s="181">
        <v>0</v>
      </c>
      <c r="J329" s="181">
        <v>0</v>
      </c>
      <c r="K329" s="181">
        <v>0</v>
      </c>
      <c r="L329" s="180">
        <v>0</v>
      </c>
    </row>
    <row r="330" spans="1:15" hidden="1">
      <c r="A330" s="178">
        <v>3</v>
      </c>
      <c r="B330" s="177">
        <v>3</v>
      </c>
      <c r="C330" s="177">
        <v>1</v>
      </c>
      <c r="D330" s="177">
        <v>7</v>
      </c>
      <c r="E330" s="177"/>
      <c r="F330" s="176"/>
      <c r="G330" s="175" t="s">
        <v>216</v>
      </c>
      <c r="H330" s="167">
        <v>299</v>
      </c>
      <c r="I330" s="182">
        <f>I331</f>
        <v>0</v>
      </c>
      <c r="J330" s="208">
        <f>J331</f>
        <v>0</v>
      </c>
      <c r="K330" s="187">
        <f>K331</f>
        <v>0</v>
      </c>
      <c r="L330" s="187">
        <f>L331</f>
        <v>0</v>
      </c>
    </row>
    <row r="331" spans="1:15" hidden="1">
      <c r="A331" s="178">
        <v>3</v>
      </c>
      <c r="B331" s="177">
        <v>3</v>
      </c>
      <c r="C331" s="177">
        <v>1</v>
      </c>
      <c r="D331" s="177">
        <v>7</v>
      </c>
      <c r="E331" s="177">
        <v>1</v>
      </c>
      <c r="F331" s="176"/>
      <c r="G331" s="175" t="s">
        <v>216</v>
      </c>
      <c r="H331" s="167">
        <v>300</v>
      </c>
      <c r="I331" s="182">
        <f>I332+I333</f>
        <v>0</v>
      </c>
      <c r="J331" s="182">
        <f>J332+J333</f>
        <v>0</v>
      </c>
      <c r="K331" s="182">
        <f>K332+K333</f>
        <v>0</v>
      </c>
      <c r="L331" s="182">
        <f>L332+L333</f>
        <v>0</v>
      </c>
    </row>
    <row r="332" spans="1:15" ht="25.5" hidden="1" customHeight="1">
      <c r="A332" s="178">
        <v>3</v>
      </c>
      <c r="B332" s="177">
        <v>3</v>
      </c>
      <c r="C332" s="177">
        <v>1</v>
      </c>
      <c r="D332" s="177">
        <v>7</v>
      </c>
      <c r="E332" s="177">
        <v>1</v>
      </c>
      <c r="F332" s="176">
        <v>1</v>
      </c>
      <c r="G332" s="175" t="s">
        <v>217</v>
      </c>
      <c r="H332" s="167">
        <v>301</v>
      </c>
      <c r="I332" s="181">
        <v>0</v>
      </c>
      <c r="J332" s="181">
        <v>0</v>
      </c>
      <c r="K332" s="181">
        <v>0</v>
      </c>
      <c r="L332" s="180">
        <v>0</v>
      </c>
    </row>
    <row r="333" spans="1:15" ht="25.5" hidden="1" customHeight="1">
      <c r="A333" s="178">
        <v>3</v>
      </c>
      <c r="B333" s="177">
        <v>3</v>
      </c>
      <c r="C333" s="177">
        <v>1</v>
      </c>
      <c r="D333" s="177">
        <v>7</v>
      </c>
      <c r="E333" s="177">
        <v>1</v>
      </c>
      <c r="F333" s="176">
        <v>2</v>
      </c>
      <c r="G333" s="175" t="s">
        <v>218</v>
      </c>
      <c r="H333" s="167">
        <v>302</v>
      </c>
      <c r="I333" s="174">
        <v>0</v>
      </c>
      <c r="J333" s="174">
        <v>0</v>
      </c>
      <c r="K333" s="174">
        <v>0</v>
      </c>
      <c r="L333" s="174">
        <v>0</v>
      </c>
    </row>
    <row r="334" spans="1:15" ht="38.25" hidden="1" customHeight="1">
      <c r="A334" s="178">
        <v>3</v>
      </c>
      <c r="B334" s="177">
        <v>3</v>
      </c>
      <c r="C334" s="177">
        <v>2</v>
      </c>
      <c r="D334" s="177"/>
      <c r="E334" s="177"/>
      <c r="F334" s="176"/>
      <c r="G334" s="175" t="s">
        <v>219</v>
      </c>
      <c r="H334" s="167">
        <v>303</v>
      </c>
      <c r="I334" s="182">
        <f>SUM(I335+I344+I348+I352+I356+I359+I362)</f>
        <v>0</v>
      </c>
      <c r="J334" s="208">
        <f>SUM(J335+J344+J348+J352+J356+J359+J362)</f>
        <v>0</v>
      </c>
      <c r="K334" s="187">
        <f>SUM(K335+K344+K348+K352+K356+K359+K362)</f>
        <v>0</v>
      </c>
      <c r="L334" s="187">
        <f>SUM(L335+L344+L348+L352+L356+L359+L362)</f>
        <v>0</v>
      </c>
    </row>
    <row r="335" spans="1:15" hidden="1">
      <c r="A335" s="178">
        <v>3</v>
      </c>
      <c r="B335" s="177">
        <v>3</v>
      </c>
      <c r="C335" s="177">
        <v>2</v>
      </c>
      <c r="D335" s="177">
        <v>1</v>
      </c>
      <c r="E335" s="177"/>
      <c r="F335" s="176"/>
      <c r="G335" s="175" t="s">
        <v>167</v>
      </c>
      <c r="H335" s="167">
        <v>304</v>
      </c>
      <c r="I335" s="182">
        <f>I336</f>
        <v>0</v>
      </c>
      <c r="J335" s="208">
        <f>J336</f>
        <v>0</v>
      </c>
      <c r="K335" s="187">
        <f>K336</f>
        <v>0</v>
      </c>
      <c r="L335" s="187">
        <f>L336</f>
        <v>0</v>
      </c>
    </row>
    <row r="336" spans="1:15" hidden="1">
      <c r="A336" s="179">
        <v>3</v>
      </c>
      <c r="B336" s="178">
        <v>3</v>
      </c>
      <c r="C336" s="177">
        <v>2</v>
      </c>
      <c r="D336" s="175">
        <v>1</v>
      </c>
      <c r="E336" s="178">
        <v>1</v>
      </c>
      <c r="F336" s="176"/>
      <c r="G336" s="175" t="s">
        <v>167</v>
      </c>
      <c r="H336" s="167">
        <v>305</v>
      </c>
      <c r="I336" s="182">
        <f>SUM(I337:I337)</f>
        <v>0</v>
      </c>
      <c r="J336" s="182">
        <f>SUM(J337:J337)</f>
        <v>0</v>
      </c>
      <c r="K336" s="182">
        <f>SUM(K337:K337)</f>
        <v>0</v>
      </c>
      <c r="L336" s="182">
        <f>SUM(L337:L337)</f>
        <v>0</v>
      </c>
      <c r="M336" s="207"/>
      <c r="N336" s="207"/>
      <c r="O336" s="207"/>
    </row>
    <row r="337" spans="1:12" hidden="1">
      <c r="A337" s="179">
        <v>3</v>
      </c>
      <c r="B337" s="178">
        <v>3</v>
      </c>
      <c r="C337" s="177">
        <v>2</v>
      </c>
      <c r="D337" s="175">
        <v>1</v>
      </c>
      <c r="E337" s="178">
        <v>1</v>
      </c>
      <c r="F337" s="176">
        <v>1</v>
      </c>
      <c r="G337" s="175" t="s">
        <v>168</v>
      </c>
      <c r="H337" s="167">
        <v>306</v>
      </c>
      <c r="I337" s="181">
        <v>0</v>
      </c>
      <c r="J337" s="181">
        <v>0</v>
      </c>
      <c r="K337" s="181">
        <v>0</v>
      </c>
      <c r="L337" s="180">
        <v>0</v>
      </c>
    </row>
    <row r="338" spans="1:12" hidden="1">
      <c r="A338" s="179">
        <v>3</v>
      </c>
      <c r="B338" s="178">
        <v>3</v>
      </c>
      <c r="C338" s="177">
        <v>2</v>
      </c>
      <c r="D338" s="175">
        <v>1</v>
      </c>
      <c r="E338" s="178">
        <v>2</v>
      </c>
      <c r="F338" s="176"/>
      <c r="G338" s="199" t="s">
        <v>191</v>
      </c>
      <c r="H338" s="167">
        <v>307</v>
      </c>
      <c r="I338" s="182">
        <f>SUM(I339:I340)</f>
        <v>0</v>
      </c>
      <c r="J338" s="182">
        <f>SUM(J339:J340)</f>
        <v>0</v>
      </c>
      <c r="K338" s="182">
        <f>SUM(K339:K340)</f>
        <v>0</v>
      </c>
      <c r="L338" s="182">
        <f>SUM(L339:L340)</f>
        <v>0</v>
      </c>
    </row>
    <row r="339" spans="1:12" hidden="1">
      <c r="A339" s="179">
        <v>3</v>
      </c>
      <c r="B339" s="178">
        <v>3</v>
      </c>
      <c r="C339" s="177">
        <v>2</v>
      </c>
      <c r="D339" s="175">
        <v>1</v>
      </c>
      <c r="E339" s="178">
        <v>2</v>
      </c>
      <c r="F339" s="176">
        <v>1</v>
      </c>
      <c r="G339" s="199" t="s">
        <v>170</v>
      </c>
      <c r="H339" s="167">
        <v>308</v>
      </c>
      <c r="I339" s="181">
        <v>0</v>
      </c>
      <c r="J339" s="181">
        <v>0</v>
      </c>
      <c r="K339" s="181">
        <v>0</v>
      </c>
      <c r="L339" s="180">
        <v>0</v>
      </c>
    </row>
    <row r="340" spans="1:12" hidden="1">
      <c r="A340" s="179">
        <v>3</v>
      </c>
      <c r="B340" s="178">
        <v>3</v>
      </c>
      <c r="C340" s="177">
        <v>2</v>
      </c>
      <c r="D340" s="175">
        <v>1</v>
      </c>
      <c r="E340" s="178">
        <v>2</v>
      </c>
      <c r="F340" s="176">
        <v>2</v>
      </c>
      <c r="G340" s="199" t="s">
        <v>171</v>
      </c>
      <c r="H340" s="167">
        <v>309</v>
      </c>
      <c r="I340" s="174">
        <v>0</v>
      </c>
      <c r="J340" s="174">
        <v>0</v>
      </c>
      <c r="K340" s="174">
        <v>0</v>
      </c>
      <c r="L340" s="174">
        <v>0</v>
      </c>
    </row>
    <row r="341" spans="1:12" hidden="1">
      <c r="A341" s="179">
        <v>3</v>
      </c>
      <c r="B341" s="178">
        <v>3</v>
      </c>
      <c r="C341" s="177">
        <v>2</v>
      </c>
      <c r="D341" s="175">
        <v>1</v>
      </c>
      <c r="E341" s="178">
        <v>3</v>
      </c>
      <c r="F341" s="176"/>
      <c r="G341" s="199" t="s">
        <v>172</v>
      </c>
      <c r="H341" s="167">
        <v>310</v>
      </c>
      <c r="I341" s="182">
        <f>SUM(I342:I343)</f>
        <v>0</v>
      </c>
      <c r="J341" s="182">
        <f>SUM(J342:J343)</f>
        <v>0</v>
      </c>
      <c r="K341" s="182">
        <f>SUM(K342:K343)</f>
        <v>0</v>
      </c>
      <c r="L341" s="182">
        <f>SUM(L342:L343)</f>
        <v>0</v>
      </c>
    </row>
    <row r="342" spans="1:12" hidden="1">
      <c r="A342" s="179">
        <v>3</v>
      </c>
      <c r="B342" s="178">
        <v>3</v>
      </c>
      <c r="C342" s="177">
        <v>2</v>
      </c>
      <c r="D342" s="175">
        <v>1</v>
      </c>
      <c r="E342" s="178">
        <v>3</v>
      </c>
      <c r="F342" s="176">
        <v>1</v>
      </c>
      <c r="G342" s="199" t="s">
        <v>173</v>
      </c>
      <c r="H342" s="167">
        <v>311</v>
      </c>
      <c r="I342" s="174">
        <v>0</v>
      </c>
      <c r="J342" s="174">
        <v>0</v>
      </c>
      <c r="K342" s="174">
        <v>0</v>
      </c>
      <c r="L342" s="174">
        <v>0</v>
      </c>
    </row>
    <row r="343" spans="1:12" hidden="1">
      <c r="A343" s="179">
        <v>3</v>
      </c>
      <c r="B343" s="178">
        <v>3</v>
      </c>
      <c r="C343" s="177">
        <v>2</v>
      </c>
      <c r="D343" s="175">
        <v>1</v>
      </c>
      <c r="E343" s="178">
        <v>3</v>
      </c>
      <c r="F343" s="176">
        <v>2</v>
      </c>
      <c r="G343" s="199" t="s">
        <v>192</v>
      </c>
      <c r="H343" s="167">
        <v>312</v>
      </c>
      <c r="I343" s="205">
        <v>0</v>
      </c>
      <c r="J343" s="206">
        <v>0</v>
      </c>
      <c r="K343" s="205">
        <v>0</v>
      </c>
      <c r="L343" s="205">
        <v>0</v>
      </c>
    </row>
    <row r="344" spans="1:12" hidden="1">
      <c r="A344" s="186">
        <v>3</v>
      </c>
      <c r="B344" s="186">
        <v>3</v>
      </c>
      <c r="C344" s="204">
        <v>2</v>
      </c>
      <c r="D344" s="199">
        <v>2</v>
      </c>
      <c r="E344" s="204"/>
      <c r="F344" s="203"/>
      <c r="G344" s="199" t="s">
        <v>205</v>
      </c>
      <c r="H344" s="167">
        <v>313</v>
      </c>
      <c r="I344" s="202">
        <f>I345</f>
        <v>0</v>
      </c>
      <c r="J344" s="201">
        <f>J345</f>
        <v>0</v>
      </c>
      <c r="K344" s="200">
        <f>K345</f>
        <v>0</v>
      </c>
      <c r="L344" s="200">
        <f>L345</f>
        <v>0</v>
      </c>
    </row>
    <row r="345" spans="1:12" hidden="1">
      <c r="A345" s="179">
        <v>3</v>
      </c>
      <c r="B345" s="179">
        <v>3</v>
      </c>
      <c r="C345" s="178">
        <v>2</v>
      </c>
      <c r="D345" s="175">
        <v>2</v>
      </c>
      <c r="E345" s="178">
        <v>1</v>
      </c>
      <c r="F345" s="176"/>
      <c r="G345" s="199" t="s">
        <v>205</v>
      </c>
      <c r="H345" s="167">
        <v>314</v>
      </c>
      <c r="I345" s="182">
        <f>SUM(I346:I347)</f>
        <v>0</v>
      </c>
      <c r="J345" s="188">
        <f>SUM(J346:J347)</f>
        <v>0</v>
      </c>
      <c r="K345" s="187">
        <f>SUM(K346:K347)</f>
        <v>0</v>
      </c>
      <c r="L345" s="187">
        <f>SUM(L346:L347)</f>
        <v>0</v>
      </c>
    </row>
    <row r="346" spans="1:12" ht="25.5" hidden="1" customHeight="1">
      <c r="A346" s="179">
        <v>3</v>
      </c>
      <c r="B346" s="179">
        <v>3</v>
      </c>
      <c r="C346" s="178">
        <v>2</v>
      </c>
      <c r="D346" s="175">
        <v>2</v>
      </c>
      <c r="E346" s="179">
        <v>1</v>
      </c>
      <c r="F346" s="197">
        <v>1</v>
      </c>
      <c r="G346" s="175" t="s">
        <v>206</v>
      </c>
      <c r="H346" s="167">
        <v>315</v>
      </c>
      <c r="I346" s="174">
        <v>0</v>
      </c>
      <c r="J346" s="174">
        <v>0</v>
      </c>
      <c r="K346" s="174">
        <v>0</v>
      </c>
      <c r="L346" s="174">
        <v>0</v>
      </c>
    </row>
    <row r="347" spans="1:12" hidden="1">
      <c r="A347" s="186">
        <v>3</v>
      </c>
      <c r="B347" s="186">
        <v>3</v>
      </c>
      <c r="C347" s="185">
        <v>2</v>
      </c>
      <c r="D347" s="184">
        <v>2</v>
      </c>
      <c r="E347" s="189">
        <v>1</v>
      </c>
      <c r="F347" s="198">
        <v>2</v>
      </c>
      <c r="G347" s="189" t="s">
        <v>207</v>
      </c>
      <c r="H347" s="167">
        <v>316</v>
      </c>
      <c r="I347" s="174">
        <v>0</v>
      </c>
      <c r="J347" s="174">
        <v>0</v>
      </c>
      <c r="K347" s="174">
        <v>0</v>
      </c>
      <c r="L347" s="174">
        <v>0</v>
      </c>
    </row>
    <row r="348" spans="1:12" ht="25.5" hidden="1" customHeight="1">
      <c r="A348" s="179">
        <v>3</v>
      </c>
      <c r="B348" s="179">
        <v>3</v>
      </c>
      <c r="C348" s="178">
        <v>2</v>
      </c>
      <c r="D348" s="177">
        <v>3</v>
      </c>
      <c r="E348" s="175"/>
      <c r="F348" s="197"/>
      <c r="G348" s="175" t="s">
        <v>208</v>
      </c>
      <c r="H348" s="167">
        <v>317</v>
      </c>
      <c r="I348" s="182">
        <f>I349</f>
        <v>0</v>
      </c>
      <c r="J348" s="188">
        <f>J349</f>
        <v>0</v>
      </c>
      <c r="K348" s="187">
        <f>K349</f>
        <v>0</v>
      </c>
      <c r="L348" s="187">
        <f>L349</f>
        <v>0</v>
      </c>
    </row>
    <row r="349" spans="1:12" ht="25.5" hidden="1" customHeight="1">
      <c r="A349" s="179">
        <v>3</v>
      </c>
      <c r="B349" s="179">
        <v>3</v>
      </c>
      <c r="C349" s="178">
        <v>2</v>
      </c>
      <c r="D349" s="177">
        <v>3</v>
      </c>
      <c r="E349" s="175">
        <v>1</v>
      </c>
      <c r="F349" s="197"/>
      <c r="G349" s="175" t="s">
        <v>208</v>
      </c>
      <c r="H349" s="167">
        <v>318</v>
      </c>
      <c r="I349" s="182">
        <f>I350+I351</f>
        <v>0</v>
      </c>
      <c r="J349" s="182">
        <f>J350+J351</f>
        <v>0</v>
      </c>
      <c r="K349" s="182">
        <f>K350+K351</f>
        <v>0</v>
      </c>
      <c r="L349" s="182">
        <f>L350+L351</f>
        <v>0</v>
      </c>
    </row>
    <row r="350" spans="1:12" ht="25.5" hidden="1" customHeight="1">
      <c r="A350" s="179">
        <v>3</v>
      </c>
      <c r="B350" s="179">
        <v>3</v>
      </c>
      <c r="C350" s="178">
        <v>2</v>
      </c>
      <c r="D350" s="177">
        <v>3</v>
      </c>
      <c r="E350" s="175">
        <v>1</v>
      </c>
      <c r="F350" s="197">
        <v>1</v>
      </c>
      <c r="G350" s="175" t="s">
        <v>209</v>
      </c>
      <c r="H350" s="167">
        <v>319</v>
      </c>
      <c r="I350" s="181">
        <v>0</v>
      </c>
      <c r="J350" s="181">
        <v>0</v>
      </c>
      <c r="K350" s="181">
        <v>0</v>
      </c>
      <c r="L350" s="180">
        <v>0</v>
      </c>
    </row>
    <row r="351" spans="1:12" ht="25.5" hidden="1" customHeight="1">
      <c r="A351" s="179">
        <v>3</v>
      </c>
      <c r="B351" s="179">
        <v>3</v>
      </c>
      <c r="C351" s="178">
        <v>2</v>
      </c>
      <c r="D351" s="177">
        <v>3</v>
      </c>
      <c r="E351" s="175">
        <v>1</v>
      </c>
      <c r="F351" s="197">
        <v>2</v>
      </c>
      <c r="G351" s="175" t="s">
        <v>210</v>
      </c>
      <c r="H351" s="167">
        <v>320</v>
      </c>
      <c r="I351" s="174">
        <v>0</v>
      </c>
      <c r="J351" s="174">
        <v>0</v>
      </c>
      <c r="K351" s="174">
        <v>0</v>
      </c>
      <c r="L351" s="174">
        <v>0</v>
      </c>
    </row>
    <row r="352" spans="1:12" hidden="1">
      <c r="A352" s="179">
        <v>3</v>
      </c>
      <c r="B352" s="179">
        <v>3</v>
      </c>
      <c r="C352" s="178">
        <v>2</v>
      </c>
      <c r="D352" s="177">
        <v>4</v>
      </c>
      <c r="E352" s="177"/>
      <c r="F352" s="176"/>
      <c r="G352" s="175" t="s">
        <v>211</v>
      </c>
      <c r="H352" s="167">
        <v>321</v>
      </c>
      <c r="I352" s="182">
        <f>I353</f>
        <v>0</v>
      </c>
      <c r="J352" s="188">
        <f>J353</f>
        <v>0</v>
      </c>
      <c r="K352" s="187">
        <f>K353</f>
        <v>0</v>
      </c>
      <c r="L352" s="187">
        <f>L353</f>
        <v>0</v>
      </c>
    </row>
    <row r="353" spans="1:12" hidden="1">
      <c r="A353" s="196">
        <v>3</v>
      </c>
      <c r="B353" s="196">
        <v>3</v>
      </c>
      <c r="C353" s="195">
        <v>2</v>
      </c>
      <c r="D353" s="194">
        <v>4</v>
      </c>
      <c r="E353" s="194">
        <v>1</v>
      </c>
      <c r="F353" s="193"/>
      <c r="G353" s="175" t="s">
        <v>211</v>
      </c>
      <c r="H353" s="167">
        <v>322</v>
      </c>
      <c r="I353" s="192">
        <f>SUM(I354:I355)</f>
        <v>0</v>
      </c>
      <c r="J353" s="191">
        <f>SUM(J354:J355)</f>
        <v>0</v>
      </c>
      <c r="K353" s="190">
        <f>SUM(K354:K355)</f>
        <v>0</v>
      </c>
      <c r="L353" s="190">
        <f>SUM(L354:L355)</f>
        <v>0</v>
      </c>
    </row>
    <row r="354" spans="1:12" hidden="1">
      <c r="A354" s="179">
        <v>3</v>
      </c>
      <c r="B354" s="179">
        <v>3</v>
      </c>
      <c r="C354" s="178">
        <v>2</v>
      </c>
      <c r="D354" s="177">
        <v>4</v>
      </c>
      <c r="E354" s="177">
        <v>1</v>
      </c>
      <c r="F354" s="176">
        <v>1</v>
      </c>
      <c r="G354" s="175" t="s">
        <v>212</v>
      </c>
      <c r="H354" s="167">
        <v>323</v>
      </c>
      <c r="I354" s="174">
        <v>0</v>
      </c>
      <c r="J354" s="174">
        <v>0</v>
      </c>
      <c r="K354" s="174">
        <v>0</v>
      </c>
      <c r="L354" s="174">
        <v>0</v>
      </c>
    </row>
    <row r="355" spans="1:12" hidden="1">
      <c r="A355" s="179">
        <v>3</v>
      </c>
      <c r="B355" s="179">
        <v>3</v>
      </c>
      <c r="C355" s="178">
        <v>2</v>
      </c>
      <c r="D355" s="177">
        <v>4</v>
      </c>
      <c r="E355" s="177">
        <v>1</v>
      </c>
      <c r="F355" s="176">
        <v>2</v>
      </c>
      <c r="G355" s="175" t="s">
        <v>220</v>
      </c>
      <c r="H355" s="167">
        <v>324</v>
      </c>
      <c r="I355" s="174">
        <v>0</v>
      </c>
      <c r="J355" s="174">
        <v>0</v>
      </c>
      <c r="K355" s="174">
        <v>0</v>
      </c>
      <c r="L355" s="174">
        <v>0</v>
      </c>
    </row>
    <row r="356" spans="1:12" hidden="1">
      <c r="A356" s="179">
        <v>3</v>
      </c>
      <c r="B356" s="179">
        <v>3</v>
      </c>
      <c r="C356" s="178">
        <v>2</v>
      </c>
      <c r="D356" s="177">
        <v>5</v>
      </c>
      <c r="E356" s="177"/>
      <c r="F356" s="176"/>
      <c r="G356" s="175" t="s">
        <v>214</v>
      </c>
      <c r="H356" s="167">
        <v>325</v>
      </c>
      <c r="I356" s="182">
        <f t="shared" ref="I356:L357" si="30">I357</f>
        <v>0</v>
      </c>
      <c r="J356" s="188">
        <f t="shared" si="30"/>
        <v>0</v>
      </c>
      <c r="K356" s="187">
        <f t="shared" si="30"/>
        <v>0</v>
      </c>
      <c r="L356" s="187">
        <f t="shared" si="30"/>
        <v>0</v>
      </c>
    </row>
    <row r="357" spans="1:12" hidden="1">
      <c r="A357" s="196">
        <v>3</v>
      </c>
      <c r="B357" s="196">
        <v>3</v>
      </c>
      <c r="C357" s="195">
        <v>2</v>
      </c>
      <c r="D357" s="194">
        <v>5</v>
      </c>
      <c r="E357" s="194">
        <v>1</v>
      </c>
      <c r="F357" s="193"/>
      <c r="G357" s="175" t="s">
        <v>214</v>
      </c>
      <c r="H357" s="167">
        <v>326</v>
      </c>
      <c r="I357" s="192">
        <f t="shared" si="30"/>
        <v>0</v>
      </c>
      <c r="J357" s="191">
        <f t="shared" si="30"/>
        <v>0</v>
      </c>
      <c r="K357" s="190">
        <f t="shared" si="30"/>
        <v>0</v>
      </c>
      <c r="L357" s="190">
        <f t="shared" si="30"/>
        <v>0</v>
      </c>
    </row>
    <row r="358" spans="1:12" hidden="1">
      <c r="A358" s="179">
        <v>3</v>
      </c>
      <c r="B358" s="179">
        <v>3</v>
      </c>
      <c r="C358" s="178">
        <v>2</v>
      </c>
      <c r="D358" s="177">
        <v>5</v>
      </c>
      <c r="E358" s="177">
        <v>1</v>
      </c>
      <c r="F358" s="176">
        <v>1</v>
      </c>
      <c r="G358" s="175" t="s">
        <v>214</v>
      </c>
      <c r="H358" s="167">
        <v>327</v>
      </c>
      <c r="I358" s="181">
        <v>0</v>
      </c>
      <c r="J358" s="181">
        <v>0</v>
      </c>
      <c r="K358" s="181">
        <v>0</v>
      </c>
      <c r="L358" s="180">
        <v>0</v>
      </c>
    </row>
    <row r="359" spans="1:12" hidden="1">
      <c r="A359" s="179">
        <v>3</v>
      </c>
      <c r="B359" s="179">
        <v>3</v>
      </c>
      <c r="C359" s="178">
        <v>2</v>
      </c>
      <c r="D359" s="177">
        <v>6</v>
      </c>
      <c r="E359" s="177"/>
      <c r="F359" s="176"/>
      <c r="G359" s="175" t="s">
        <v>185</v>
      </c>
      <c r="H359" s="167">
        <v>328</v>
      </c>
      <c r="I359" s="182">
        <f t="shared" ref="I359:L360" si="31">I360</f>
        <v>0</v>
      </c>
      <c r="J359" s="188">
        <f t="shared" si="31"/>
        <v>0</v>
      </c>
      <c r="K359" s="187">
        <f t="shared" si="31"/>
        <v>0</v>
      </c>
      <c r="L359" s="187">
        <f t="shared" si="31"/>
        <v>0</v>
      </c>
    </row>
    <row r="360" spans="1:12" hidden="1">
      <c r="A360" s="179">
        <v>3</v>
      </c>
      <c r="B360" s="179">
        <v>3</v>
      </c>
      <c r="C360" s="178">
        <v>2</v>
      </c>
      <c r="D360" s="177">
        <v>6</v>
      </c>
      <c r="E360" s="177">
        <v>1</v>
      </c>
      <c r="F360" s="176"/>
      <c r="G360" s="175" t="s">
        <v>185</v>
      </c>
      <c r="H360" s="167">
        <v>329</v>
      </c>
      <c r="I360" s="182">
        <f t="shared" si="31"/>
        <v>0</v>
      </c>
      <c r="J360" s="188">
        <f t="shared" si="31"/>
        <v>0</v>
      </c>
      <c r="K360" s="187">
        <f t="shared" si="31"/>
        <v>0</v>
      </c>
      <c r="L360" s="187">
        <f t="shared" si="31"/>
        <v>0</v>
      </c>
    </row>
    <row r="361" spans="1:12" hidden="1">
      <c r="A361" s="186">
        <v>3</v>
      </c>
      <c r="B361" s="186">
        <v>3</v>
      </c>
      <c r="C361" s="185">
        <v>2</v>
      </c>
      <c r="D361" s="184">
        <v>6</v>
      </c>
      <c r="E361" s="184">
        <v>1</v>
      </c>
      <c r="F361" s="183">
        <v>1</v>
      </c>
      <c r="G361" s="189" t="s">
        <v>185</v>
      </c>
      <c r="H361" s="167">
        <v>330</v>
      </c>
      <c r="I361" s="181">
        <v>0</v>
      </c>
      <c r="J361" s="181">
        <v>0</v>
      </c>
      <c r="K361" s="181">
        <v>0</v>
      </c>
      <c r="L361" s="180">
        <v>0</v>
      </c>
    </row>
    <row r="362" spans="1:12" hidden="1">
      <c r="A362" s="179">
        <v>3</v>
      </c>
      <c r="B362" s="179">
        <v>3</v>
      </c>
      <c r="C362" s="178">
        <v>2</v>
      </c>
      <c r="D362" s="177">
        <v>7</v>
      </c>
      <c r="E362" s="177"/>
      <c r="F362" s="176"/>
      <c r="G362" s="175" t="s">
        <v>216</v>
      </c>
      <c r="H362" s="167">
        <v>331</v>
      </c>
      <c r="I362" s="182">
        <f>I363</f>
        <v>0</v>
      </c>
      <c r="J362" s="188">
        <f>J363</f>
        <v>0</v>
      </c>
      <c r="K362" s="187">
        <f>K363</f>
        <v>0</v>
      </c>
      <c r="L362" s="187">
        <f>L363</f>
        <v>0</v>
      </c>
    </row>
    <row r="363" spans="1:12" hidden="1">
      <c r="A363" s="186">
        <v>3</v>
      </c>
      <c r="B363" s="186">
        <v>3</v>
      </c>
      <c r="C363" s="185">
        <v>2</v>
      </c>
      <c r="D363" s="184">
        <v>7</v>
      </c>
      <c r="E363" s="184">
        <v>1</v>
      </c>
      <c r="F363" s="183"/>
      <c r="G363" s="175" t="s">
        <v>216</v>
      </c>
      <c r="H363" s="167">
        <v>332</v>
      </c>
      <c r="I363" s="182">
        <f>SUM(I364:I365)</f>
        <v>0</v>
      </c>
      <c r="J363" s="182">
        <f>SUM(J364:J365)</f>
        <v>0</v>
      </c>
      <c r="K363" s="182">
        <f>SUM(K364:K365)</f>
        <v>0</v>
      </c>
      <c r="L363" s="182">
        <f>SUM(L364:L365)</f>
        <v>0</v>
      </c>
    </row>
    <row r="364" spans="1:12" ht="25.5" hidden="1" customHeight="1">
      <c r="A364" s="179">
        <v>3</v>
      </c>
      <c r="B364" s="179">
        <v>3</v>
      </c>
      <c r="C364" s="178">
        <v>2</v>
      </c>
      <c r="D364" s="177">
        <v>7</v>
      </c>
      <c r="E364" s="177">
        <v>1</v>
      </c>
      <c r="F364" s="176">
        <v>1</v>
      </c>
      <c r="G364" s="175" t="s">
        <v>217</v>
      </c>
      <c r="H364" s="167">
        <v>333</v>
      </c>
      <c r="I364" s="181">
        <v>0</v>
      </c>
      <c r="J364" s="181">
        <v>0</v>
      </c>
      <c r="K364" s="181">
        <v>0</v>
      </c>
      <c r="L364" s="180">
        <v>0</v>
      </c>
    </row>
    <row r="365" spans="1:12" ht="25.5" hidden="1" customHeight="1">
      <c r="A365" s="179">
        <v>3</v>
      </c>
      <c r="B365" s="179">
        <v>3</v>
      </c>
      <c r="C365" s="178">
        <v>2</v>
      </c>
      <c r="D365" s="177">
        <v>7</v>
      </c>
      <c r="E365" s="177">
        <v>1</v>
      </c>
      <c r="F365" s="176">
        <v>2</v>
      </c>
      <c r="G365" s="175" t="s">
        <v>218</v>
      </c>
      <c r="H365" s="167">
        <v>334</v>
      </c>
      <c r="I365" s="174">
        <v>0</v>
      </c>
      <c r="J365" s="174">
        <v>0</v>
      </c>
      <c r="K365" s="174">
        <v>0</v>
      </c>
      <c r="L365" s="174">
        <v>0</v>
      </c>
    </row>
    <row r="366" spans="1:12">
      <c r="A366" s="173"/>
      <c r="B366" s="173"/>
      <c r="C366" s="172"/>
      <c r="D366" s="171"/>
      <c r="E366" s="170"/>
      <c r="F366" s="169"/>
      <c r="G366" s="168" t="s">
        <v>221</v>
      </c>
      <c r="H366" s="167">
        <v>335</v>
      </c>
      <c r="I366" s="166">
        <f>SUM(I32+I182)</f>
        <v>29800</v>
      </c>
      <c r="J366" s="166">
        <f>SUM(J32+J182)</f>
        <v>11200</v>
      </c>
      <c r="K366" s="166">
        <f>SUM(K32+K182)</f>
        <v>11200</v>
      </c>
      <c r="L366" s="166">
        <f>SUM(L32+L182)</f>
        <v>11200</v>
      </c>
    </row>
    <row r="367" spans="1:12">
      <c r="G367" s="165"/>
      <c r="H367" s="164"/>
      <c r="I367" s="163"/>
      <c r="J367" s="160"/>
      <c r="K367" s="160"/>
      <c r="L367" s="160"/>
    </row>
    <row r="368" spans="1:12">
      <c r="A368" s="156"/>
      <c r="B368" s="156"/>
      <c r="C368" s="156"/>
      <c r="D368" s="541" t="s">
        <v>222</v>
      </c>
      <c r="E368" s="541"/>
      <c r="F368" s="541"/>
      <c r="G368" s="541"/>
      <c r="H368" s="162"/>
      <c r="I368" s="161"/>
      <c r="J368" s="160"/>
      <c r="K368" s="539" t="s">
        <v>223</v>
      </c>
      <c r="L368" s="539"/>
    </row>
    <row r="369" spans="1:12" ht="18.75" customHeight="1">
      <c r="A369" s="159" t="s">
        <v>224</v>
      </c>
      <c r="B369" s="159"/>
      <c r="C369" s="159"/>
      <c r="D369" s="159"/>
      <c r="E369" s="159"/>
      <c r="F369" s="159"/>
      <c r="G369" s="159"/>
      <c r="I369" s="158" t="s">
        <v>225</v>
      </c>
      <c r="K369" s="524" t="s">
        <v>226</v>
      </c>
      <c r="L369" s="524"/>
    </row>
    <row r="370" spans="1:12" ht="15.75" customHeight="1">
      <c r="D370" s="157"/>
      <c r="I370" s="155"/>
      <c r="K370" s="155"/>
      <c r="L370" s="155"/>
    </row>
    <row r="371" spans="1:12" ht="23.25" customHeight="1">
      <c r="A371" s="156"/>
      <c r="B371" s="156"/>
      <c r="C371" s="542" t="s">
        <v>227</v>
      </c>
      <c r="D371" s="542"/>
      <c r="E371" s="542"/>
      <c r="F371" s="542"/>
      <c r="G371" s="542"/>
      <c r="I371" s="155"/>
      <c r="K371" s="539" t="s">
        <v>228</v>
      </c>
      <c r="L371" s="539"/>
    </row>
    <row r="372" spans="1:12" ht="24.75" customHeight="1">
      <c r="A372" s="540" t="s">
        <v>229</v>
      </c>
      <c r="B372" s="540"/>
      <c r="C372" s="540"/>
      <c r="D372" s="540"/>
      <c r="E372" s="540"/>
      <c r="F372" s="540"/>
      <c r="G372" s="540"/>
      <c r="H372" s="153"/>
      <c r="I372" s="154" t="s">
        <v>225</v>
      </c>
      <c r="K372" s="524" t="s">
        <v>226</v>
      </c>
      <c r="L372" s="524"/>
    </row>
    <row r="374" spans="1:12">
      <c r="A374" s="522" t="s">
        <v>370</v>
      </c>
      <c r="B374" s="523"/>
      <c r="C374" s="523"/>
      <c r="D374" s="523"/>
      <c r="E374" s="523"/>
      <c r="F374" s="523"/>
      <c r="G374" s="523"/>
      <c r="H374" s="523"/>
      <c r="I374" s="523"/>
      <c r="J374" s="523"/>
      <c r="K374" s="523"/>
    </row>
  </sheetData>
  <sheetProtection formatCells="0" formatColumns="0" formatRows="0" insertColumns="0" insertRows="0" insertHyperlinks="0" deleteColumns="0" deleteRows="0" sort="0" autoFilter="0" pivotTables="0"/>
  <mergeCells count="29">
    <mergeCell ref="A7:L7"/>
    <mergeCell ref="A9:L9"/>
    <mergeCell ref="A10:L10"/>
    <mergeCell ref="A31:F31"/>
    <mergeCell ref="G12:K12"/>
    <mergeCell ref="A13:L13"/>
    <mergeCell ref="G14:K14"/>
    <mergeCell ref="G15:K15"/>
    <mergeCell ref="B16:L16"/>
    <mergeCell ref="E19:K19"/>
    <mergeCell ref="A20:L20"/>
    <mergeCell ref="A24:I24"/>
    <mergeCell ref="A25:I25"/>
    <mergeCell ref="G27:H27"/>
    <mergeCell ref="A28:I28"/>
    <mergeCell ref="A374:K374"/>
    <mergeCell ref="K372:L372"/>
    <mergeCell ref="A29:F30"/>
    <mergeCell ref="G29:G30"/>
    <mergeCell ref="H29:H30"/>
    <mergeCell ref="I29:J29"/>
    <mergeCell ref="K29:K30"/>
    <mergeCell ref="L29:L30"/>
    <mergeCell ref="K371:L371"/>
    <mergeCell ref="K368:L368"/>
    <mergeCell ref="A372:G372"/>
    <mergeCell ref="K369:L369"/>
    <mergeCell ref="D368:G368"/>
    <mergeCell ref="C371:G371"/>
  </mergeCells>
  <pageMargins left="0.51181102362205" right="0.31496062992126" top="0.23622047244093999" bottom="0.23622047244093999" header="0.31496062992126" footer="0.31496062992126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5EA97F-A8E2-4D70-9B81-3D06052A0449}">
  <dimension ref="A1:S374"/>
  <sheetViews>
    <sheetView view="pageBreakPreview" zoomScale="60" zoomScaleNormal="100" workbookViewId="0">
      <selection activeCell="Q40" sqref="Q40"/>
    </sheetView>
  </sheetViews>
  <sheetFormatPr defaultRowHeight="15"/>
  <cols>
    <col min="1" max="4" width="2" style="152" customWidth="1"/>
    <col min="5" max="5" width="2.140625" style="152" customWidth="1"/>
    <col min="6" max="6" width="3" style="153" customWidth="1"/>
    <col min="7" max="7" width="34.85546875" style="152" customWidth="1"/>
    <col min="8" max="8" width="3.85546875" style="152" customWidth="1"/>
    <col min="9" max="9" width="10" style="152" customWidth="1"/>
    <col min="10" max="10" width="11.140625" style="152" customWidth="1"/>
    <col min="11" max="11" width="11" style="152" customWidth="1"/>
    <col min="12" max="12" width="10.5703125" style="152" customWidth="1"/>
    <col min="13" max="13" width="0.140625" style="152" hidden="1" customWidth="1"/>
    <col min="14" max="14" width="6.140625" style="152" hidden="1" customWidth="1"/>
    <col min="15" max="15" width="5.5703125" style="152" hidden="1" customWidth="1"/>
    <col min="16" max="16" width="9.140625" style="151" customWidth="1"/>
    <col min="17" max="16384" width="9.140625" style="150"/>
  </cols>
  <sheetData>
    <row r="1" spans="1:15">
      <c r="G1" s="293"/>
      <c r="H1" s="290"/>
      <c r="I1" s="292"/>
      <c r="J1" s="279" t="s">
        <v>0</v>
      </c>
      <c r="K1" s="279"/>
      <c r="L1" s="279"/>
      <c r="M1" s="284"/>
      <c r="N1" s="279"/>
      <c r="O1" s="279"/>
    </row>
    <row r="2" spans="1:15">
      <c r="H2" s="290"/>
      <c r="I2" s="151"/>
      <c r="J2" s="279" t="s">
        <v>1</v>
      </c>
      <c r="K2" s="279"/>
      <c r="L2" s="279"/>
      <c r="M2" s="284"/>
      <c r="N2" s="279"/>
      <c r="O2" s="279"/>
    </row>
    <row r="3" spans="1:15">
      <c r="H3" s="280"/>
      <c r="I3" s="290"/>
      <c r="J3" s="279" t="s">
        <v>2</v>
      </c>
      <c r="K3" s="279"/>
      <c r="L3" s="279"/>
      <c r="M3" s="284"/>
      <c r="N3" s="279"/>
      <c r="O3" s="279"/>
    </row>
    <row r="4" spans="1:15">
      <c r="G4" s="291" t="s">
        <v>3</v>
      </c>
      <c r="H4" s="290"/>
      <c r="I4" s="151"/>
      <c r="J4" s="279" t="s">
        <v>4</v>
      </c>
      <c r="K4" s="279"/>
      <c r="L4" s="279"/>
      <c r="M4" s="284"/>
      <c r="N4" s="279"/>
      <c r="O4" s="279"/>
    </row>
    <row r="5" spans="1:15">
      <c r="H5" s="290"/>
      <c r="I5" s="151"/>
      <c r="J5" s="279" t="s">
        <v>5</v>
      </c>
      <c r="K5" s="279"/>
      <c r="L5" s="279"/>
      <c r="M5" s="284"/>
      <c r="N5" s="279"/>
      <c r="O5" s="279"/>
    </row>
    <row r="6" spans="1:15" ht="6" customHeight="1">
      <c r="H6" s="290"/>
      <c r="I6" s="151"/>
      <c r="J6" s="279"/>
      <c r="K6" s="279"/>
      <c r="L6" s="279"/>
      <c r="M6" s="284"/>
      <c r="N6" s="279"/>
      <c r="O6" s="279"/>
    </row>
    <row r="7" spans="1:15" ht="30" customHeight="1">
      <c r="A7" s="543" t="s">
        <v>6</v>
      </c>
      <c r="B7" s="543"/>
      <c r="C7" s="543"/>
      <c r="D7" s="543"/>
      <c r="E7" s="543"/>
      <c r="F7" s="543"/>
      <c r="G7" s="543"/>
      <c r="H7" s="543"/>
      <c r="I7" s="543"/>
      <c r="J7" s="543"/>
      <c r="K7" s="543"/>
      <c r="L7" s="543"/>
      <c r="M7" s="284"/>
    </row>
    <row r="8" spans="1:15" ht="11.25" customHeight="1">
      <c r="G8" s="289"/>
      <c r="H8" s="288"/>
      <c r="I8" s="288"/>
      <c r="J8" s="287"/>
      <c r="K8" s="287"/>
      <c r="L8" s="286"/>
      <c r="M8" s="284"/>
    </row>
    <row r="9" spans="1:15" ht="15.75" customHeight="1">
      <c r="A9" s="544" t="s">
        <v>7</v>
      </c>
      <c r="B9" s="544"/>
      <c r="C9" s="544"/>
      <c r="D9" s="544"/>
      <c r="E9" s="544"/>
      <c r="F9" s="544"/>
      <c r="G9" s="544"/>
      <c r="H9" s="544"/>
      <c r="I9" s="544"/>
      <c r="J9" s="544"/>
      <c r="K9" s="544"/>
      <c r="L9" s="544"/>
      <c r="M9" s="284"/>
    </row>
    <row r="10" spans="1:15">
      <c r="A10" s="545" t="s">
        <v>8</v>
      </c>
      <c r="B10" s="545"/>
      <c r="C10" s="545"/>
      <c r="D10" s="545"/>
      <c r="E10" s="545"/>
      <c r="F10" s="545"/>
      <c r="G10" s="545"/>
      <c r="H10" s="545"/>
      <c r="I10" s="545"/>
      <c r="J10" s="545"/>
      <c r="K10" s="545"/>
      <c r="L10" s="545"/>
      <c r="M10" s="284"/>
    </row>
    <row r="11" spans="1:15" ht="7.5" customHeight="1">
      <c r="A11" s="285"/>
      <c r="B11" s="279"/>
      <c r="C11" s="279"/>
      <c r="D11" s="279"/>
      <c r="E11" s="279"/>
      <c r="F11" s="279"/>
      <c r="G11" s="279"/>
      <c r="H11" s="279"/>
      <c r="I11" s="279"/>
      <c r="J11" s="279"/>
      <c r="K11" s="279"/>
      <c r="L11" s="279"/>
      <c r="M11" s="284"/>
    </row>
    <row r="12" spans="1:15" ht="15.75" customHeight="1">
      <c r="A12" s="285"/>
      <c r="B12" s="279"/>
      <c r="C12" s="279"/>
      <c r="D12" s="279"/>
      <c r="E12" s="279"/>
      <c r="F12" s="279"/>
      <c r="G12" s="549" t="s">
        <v>9</v>
      </c>
      <c r="H12" s="549"/>
      <c r="I12" s="549"/>
      <c r="J12" s="549"/>
      <c r="K12" s="549"/>
      <c r="L12" s="279"/>
      <c r="M12" s="284"/>
    </row>
    <row r="13" spans="1:15" ht="15.75" customHeight="1">
      <c r="A13" s="550" t="s">
        <v>10</v>
      </c>
      <c r="B13" s="550"/>
      <c r="C13" s="550"/>
      <c r="D13" s="550"/>
      <c r="E13" s="550"/>
      <c r="F13" s="550"/>
      <c r="G13" s="550"/>
      <c r="H13" s="550"/>
      <c r="I13" s="550"/>
      <c r="J13" s="550"/>
      <c r="K13" s="550"/>
      <c r="L13" s="550"/>
      <c r="M13" s="284"/>
    </row>
    <row r="14" spans="1:15" ht="12" customHeight="1">
      <c r="G14" s="551" t="s">
        <v>11</v>
      </c>
      <c r="H14" s="551"/>
      <c r="I14" s="551"/>
      <c r="J14" s="551"/>
      <c r="K14" s="551"/>
      <c r="M14" s="284"/>
    </row>
    <row r="15" spans="1:15">
      <c r="G15" s="545" t="s">
        <v>239</v>
      </c>
      <c r="H15" s="545"/>
      <c r="I15" s="545"/>
      <c r="J15" s="545"/>
      <c r="K15" s="545"/>
    </row>
    <row r="16" spans="1:15" ht="15.75" customHeight="1">
      <c r="B16" s="550" t="s">
        <v>13</v>
      </c>
      <c r="C16" s="550"/>
      <c r="D16" s="550"/>
      <c r="E16" s="550"/>
      <c r="F16" s="550"/>
      <c r="G16" s="550"/>
      <c r="H16" s="550"/>
      <c r="I16" s="550"/>
      <c r="J16" s="550"/>
      <c r="K16" s="550"/>
      <c r="L16" s="550"/>
    </row>
    <row r="17" spans="1:15" ht="7.5" customHeight="1"/>
    <row r="18" spans="1:15" ht="6.75" customHeight="1">
      <c r="G18" s="279"/>
      <c r="H18" s="279"/>
      <c r="I18" s="279"/>
      <c r="J18" s="279"/>
      <c r="K18" s="279"/>
    </row>
    <row r="19" spans="1:15">
      <c r="B19" s="151"/>
      <c r="C19" s="151"/>
      <c r="D19" s="151"/>
      <c r="E19" s="552" t="s">
        <v>245</v>
      </c>
      <c r="F19" s="552"/>
      <c r="G19" s="552"/>
      <c r="H19" s="552"/>
      <c r="I19" s="552"/>
      <c r="J19" s="552"/>
      <c r="K19" s="552"/>
      <c r="L19" s="151"/>
    </row>
    <row r="20" spans="1:15" ht="15" customHeight="1">
      <c r="A20" s="553" t="s">
        <v>14</v>
      </c>
      <c r="B20" s="553"/>
      <c r="C20" s="553"/>
      <c r="D20" s="553"/>
      <c r="E20" s="553"/>
      <c r="F20" s="553"/>
      <c r="G20" s="553"/>
      <c r="H20" s="553"/>
      <c r="I20" s="553"/>
      <c r="J20" s="553"/>
      <c r="K20" s="553"/>
      <c r="L20" s="553"/>
      <c r="M20" s="267"/>
    </row>
    <row r="21" spans="1:15">
      <c r="F21" s="152"/>
      <c r="J21" s="283"/>
      <c r="K21" s="232"/>
      <c r="L21" s="282" t="s">
        <v>15</v>
      </c>
      <c r="M21" s="267"/>
    </row>
    <row r="22" spans="1:15">
      <c r="F22" s="152"/>
      <c r="J22" s="281" t="s">
        <v>16</v>
      </c>
      <c r="K22" s="280"/>
      <c r="L22" s="268"/>
      <c r="M22" s="267"/>
    </row>
    <row r="23" spans="1:15">
      <c r="E23" s="279"/>
      <c r="F23" s="278"/>
      <c r="I23" s="277"/>
      <c r="J23" s="277"/>
      <c r="K23" s="276" t="s">
        <v>17</v>
      </c>
      <c r="L23" s="268"/>
      <c r="M23" s="267"/>
    </row>
    <row r="24" spans="1:15">
      <c r="A24" s="554" t="s">
        <v>244</v>
      </c>
      <c r="B24" s="554"/>
      <c r="C24" s="554"/>
      <c r="D24" s="554"/>
      <c r="E24" s="554"/>
      <c r="F24" s="554"/>
      <c r="G24" s="554"/>
      <c r="H24" s="554"/>
      <c r="I24" s="554"/>
      <c r="K24" s="276" t="s">
        <v>18</v>
      </c>
      <c r="L24" s="275" t="s">
        <v>19</v>
      </c>
      <c r="M24" s="267"/>
    </row>
    <row r="25" spans="1:15" ht="29.1" customHeight="1">
      <c r="A25" s="554" t="s">
        <v>243</v>
      </c>
      <c r="B25" s="554"/>
      <c r="C25" s="554"/>
      <c r="D25" s="554"/>
      <c r="E25" s="554"/>
      <c r="F25" s="554"/>
      <c r="G25" s="554"/>
      <c r="H25" s="554"/>
      <c r="I25" s="554"/>
      <c r="J25" s="274" t="s">
        <v>21</v>
      </c>
      <c r="K25" s="273" t="s">
        <v>33</v>
      </c>
      <c r="L25" s="268"/>
      <c r="M25" s="267"/>
    </row>
    <row r="26" spans="1:15">
      <c r="F26" s="152"/>
      <c r="G26" s="272" t="s">
        <v>22</v>
      </c>
      <c r="H26" s="173" t="s">
        <v>254</v>
      </c>
      <c r="I26" s="172"/>
      <c r="J26" s="271"/>
      <c r="K26" s="268"/>
      <c r="L26" s="268"/>
      <c r="M26" s="267"/>
    </row>
    <row r="27" spans="1:15">
      <c r="F27" s="152"/>
      <c r="G27" s="555" t="s">
        <v>23</v>
      </c>
      <c r="H27" s="555"/>
      <c r="I27" s="270" t="s">
        <v>242</v>
      </c>
      <c r="J27" s="269" t="s">
        <v>241</v>
      </c>
      <c r="K27" s="268" t="s">
        <v>240</v>
      </c>
      <c r="L27" s="268" t="s">
        <v>240</v>
      </c>
      <c r="M27" s="267"/>
    </row>
    <row r="28" spans="1:15">
      <c r="A28" s="556" t="s">
        <v>253</v>
      </c>
      <c r="B28" s="556"/>
      <c r="C28" s="556"/>
      <c r="D28" s="556"/>
      <c r="E28" s="556"/>
      <c r="F28" s="556"/>
      <c r="G28" s="556"/>
      <c r="H28" s="556"/>
      <c r="I28" s="556"/>
      <c r="J28" s="266"/>
      <c r="K28" s="266"/>
      <c r="L28" s="265" t="s">
        <v>24</v>
      </c>
      <c r="M28" s="264"/>
    </row>
    <row r="29" spans="1:15" ht="27" customHeight="1">
      <c r="A29" s="525" t="s">
        <v>25</v>
      </c>
      <c r="B29" s="526"/>
      <c r="C29" s="526"/>
      <c r="D29" s="526"/>
      <c r="E29" s="526"/>
      <c r="F29" s="526"/>
      <c r="G29" s="529" t="s">
        <v>26</v>
      </c>
      <c r="H29" s="531" t="s">
        <v>27</v>
      </c>
      <c r="I29" s="533" t="s">
        <v>28</v>
      </c>
      <c r="J29" s="534"/>
      <c r="K29" s="535" t="s">
        <v>29</v>
      </c>
      <c r="L29" s="537" t="s">
        <v>30</v>
      </c>
      <c r="M29" s="264"/>
    </row>
    <row r="30" spans="1:15" ht="58.5" customHeight="1">
      <c r="A30" s="527"/>
      <c r="B30" s="528"/>
      <c r="C30" s="528"/>
      <c r="D30" s="528"/>
      <c r="E30" s="528"/>
      <c r="F30" s="528"/>
      <c r="G30" s="530"/>
      <c r="H30" s="532"/>
      <c r="I30" s="263" t="s">
        <v>31</v>
      </c>
      <c r="J30" s="262" t="s">
        <v>32</v>
      </c>
      <c r="K30" s="536"/>
      <c r="L30" s="538"/>
    </row>
    <row r="31" spans="1:15">
      <c r="A31" s="546" t="s">
        <v>33</v>
      </c>
      <c r="B31" s="547"/>
      <c r="C31" s="547"/>
      <c r="D31" s="547"/>
      <c r="E31" s="547"/>
      <c r="F31" s="548"/>
      <c r="G31" s="164">
        <v>2</v>
      </c>
      <c r="H31" s="261">
        <v>3</v>
      </c>
      <c r="I31" s="260" t="s">
        <v>34</v>
      </c>
      <c r="J31" s="259" t="s">
        <v>35</v>
      </c>
      <c r="K31" s="258">
        <v>6</v>
      </c>
      <c r="L31" s="258">
        <v>7</v>
      </c>
    </row>
    <row r="32" spans="1:15">
      <c r="A32" s="216">
        <v>2</v>
      </c>
      <c r="B32" s="216"/>
      <c r="C32" s="215"/>
      <c r="D32" s="213"/>
      <c r="E32" s="216"/>
      <c r="F32" s="214"/>
      <c r="G32" s="213" t="s">
        <v>36</v>
      </c>
      <c r="H32" s="164">
        <v>1</v>
      </c>
      <c r="I32" s="182">
        <f>SUM(I33+I44+I63+I84+I91+I111+I137+I156+I166)</f>
        <v>19300</v>
      </c>
      <c r="J32" s="182">
        <f>SUM(J33+J44+J63+J84+J91+J111+J137+J156+J166)</f>
        <v>3300</v>
      </c>
      <c r="K32" s="187">
        <f>SUM(K33+K44+K63+K84+K91+K111+K137+K156+K166)</f>
        <v>3071.98</v>
      </c>
      <c r="L32" s="182">
        <f>SUM(L33+L44+L63+L84+L91+L111+L137+L156+L166)</f>
        <v>3071.98</v>
      </c>
      <c r="M32" s="165"/>
      <c r="N32" s="165"/>
      <c r="O32" s="165"/>
    </row>
    <row r="33" spans="1:12" ht="17.25" customHeight="1">
      <c r="A33" s="216">
        <v>2</v>
      </c>
      <c r="B33" s="237">
        <v>1</v>
      </c>
      <c r="C33" s="194"/>
      <c r="D33" s="220"/>
      <c r="E33" s="195"/>
      <c r="F33" s="193"/>
      <c r="G33" s="244" t="s">
        <v>37</v>
      </c>
      <c r="H33" s="164">
        <v>2</v>
      </c>
      <c r="I33" s="182">
        <f>SUM(I34+I40)</f>
        <v>19300</v>
      </c>
      <c r="J33" s="182">
        <f>SUM(J34+J40)</f>
        <v>3300</v>
      </c>
      <c r="K33" s="227">
        <f>SUM(K34+K40)</f>
        <v>3071.98</v>
      </c>
      <c r="L33" s="226">
        <f>SUM(L34+L40)</f>
        <v>3071.98</v>
      </c>
    </row>
    <row r="34" spans="1:12">
      <c r="A34" s="178">
        <v>2</v>
      </c>
      <c r="B34" s="178">
        <v>1</v>
      </c>
      <c r="C34" s="177">
        <v>1</v>
      </c>
      <c r="D34" s="175"/>
      <c r="E34" s="178"/>
      <c r="F34" s="176"/>
      <c r="G34" s="175" t="s">
        <v>38</v>
      </c>
      <c r="H34" s="164">
        <v>3</v>
      </c>
      <c r="I34" s="182">
        <f>SUM(I35)</f>
        <v>19000</v>
      </c>
      <c r="J34" s="182">
        <f>SUM(J35)</f>
        <v>3200</v>
      </c>
      <c r="K34" s="187">
        <f>SUM(K35)</f>
        <v>3028.08</v>
      </c>
      <c r="L34" s="182">
        <f>SUM(L35)</f>
        <v>3028.08</v>
      </c>
    </row>
    <row r="35" spans="1:12">
      <c r="A35" s="179">
        <v>2</v>
      </c>
      <c r="B35" s="178">
        <v>1</v>
      </c>
      <c r="C35" s="177">
        <v>1</v>
      </c>
      <c r="D35" s="175">
        <v>1</v>
      </c>
      <c r="E35" s="178"/>
      <c r="F35" s="176"/>
      <c r="G35" s="175" t="s">
        <v>38</v>
      </c>
      <c r="H35" s="164">
        <v>4</v>
      </c>
      <c r="I35" s="182">
        <f>SUM(I36+I38)</f>
        <v>19000</v>
      </c>
      <c r="J35" s="182">
        <f t="shared" ref="J35:L36" si="0">SUM(J36)</f>
        <v>3200</v>
      </c>
      <c r="K35" s="182">
        <f t="shared" si="0"/>
        <v>3028.08</v>
      </c>
      <c r="L35" s="182">
        <f t="shared" si="0"/>
        <v>3028.08</v>
      </c>
    </row>
    <row r="36" spans="1:12">
      <c r="A36" s="179">
        <v>2</v>
      </c>
      <c r="B36" s="178">
        <v>1</v>
      </c>
      <c r="C36" s="177">
        <v>1</v>
      </c>
      <c r="D36" s="175">
        <v>1</v>
      </c>
      <c r="E36" s="178">
        <v>1</v>
      </c>
      <c r="F36" s="176"/>
      <c r="G36" s="175" t="s">
        <v>39</v>
      </c>
      <c r="H36" s="164">
        <v>5</v>
      </c>
      <c r="I36" s="187">
        <f>SUM(I37)</f>
        <v>19000</v>
      </c>
      <c r="J36" s="187">
        <f t="shared" si="0"/>
        <v>3200</v>
      </c>
      <c r="K36" s="187">
        <f t="shared" si="0"/>
        <v>3028.08</v>
      </c>
      <c r="L36" s="187">
        <f t="shared" si="0"/>
        <v>3028.08</v>
      </c>
    </row>
    <row r="37" spans="1:12">
      <c r="A37" s="179">
        <v>2</v>
      </c>
      <c r="B37" s="178">
        <v>1</v>
      </c>
      <c r="C37" s="177">
        <v>1</v>
      </c>
      <c r="D37" s="175">
        <v>1</v>
      </c>
      <c r="E37" s="178">
        <v>1</v>
      </c>
      <c r="F37" s="176">
        <v>1</v>
      </c>
      <c r="G37" s="175" t="s">
        <v>39</v>
      </c>
      <c r="H37" s="164">
        <v>6</v>
      </c>
      <c r="I37" s="229">
        <v>19000</v>
      </c>
      <c r="J37" s="211">
        <v>3200</v>
      </c>
      <c r="K37" s="211">
        <v>3028.08</v>
      </c>
      <c r="L37" s="211">
        <v>3028.08</v>
      </c>
    </row>
    <row r="38" spans="1:12" hidden="1">
      <c r="A38" s="179">
        <v>2</v>
      </c>
      <c r="B38" s="178">
        <v>1</v>
      </c>
      <c r="C38" s="177">
        <v>1</v>
      </c>
      <c r="D38" s="175">
        <v>1</v>
      </c>
      <c r="E38" s="178">
        <v>2</v>
      </c>
      <c r="F38" s="176"/>
      <c r="G38" s="175" t="s">
        <v>40</v>
      </c>
      <c r="H38" s="164">
        <v>7</v>
      </c>
      <c r="I38" s="187">
        <f>I39</f>
        <v>0</v>
      </c>
      <c r="J38" s="187">
        <f>J39</f>
        <v>0</v>
      </c>
      <c r="K38" s="187">
        <f>K39</f>
        <v>0</v>
      </c>
      <c r="L38" s="187">
        <f>L39</f>
        <v>0</v>
      </c>
    </row>
    <row r="39" spans="1:12" hidden="1">
      <c r="A39" s="179">
        <v>2</v>
      </c>
      <c r="B39" s="178">
        <v>1</v>
      </c>
      <c r="C39" s="177">
        <v>1</v>
      </c>
      <c r="D39" s="175">
        <v>1</v>
      </c>
      <c r="E39" s="178">
        <v>2</v>
      </c>
      <c r="F39" s="176">
        <v>1</v>
      </c>
      <c r="G39" s="175" t="s">
        <v>40</v>
      </c>
      <c r="H39" s="164">
        <v>8</v>
      </c>
      <c r="I39" s="211">
        <v>0</v>
      </c>
      <c r="J39" s="174">
        <v>0</v>
      </c>
      <c r="K39" s="211">
        <v>0</v>
      </c>
      <c r="L39" s="174">
        <v>0</v>
      </c>
    </row>
    <row r="40" spans="1:12">
      <c r="A40" s="179">
        <v>2</v>
      </c>
      <c r="B40" s="178">
        <v>1</v>
      </c>
      <c r="C40" s="177">
        <v>2</v>
      </c>
      <c r="D40" s="175"/>
      <c r="E40" s="178"/>
      <c r="F40" s="176"/>
      <c r="G40" s="175" t="s">
        <v>41</v>
      </c>
      <c r="H40" s="164">
        <v>9</v>
      </c>
      <c r="I40" s="187">
        <f t="shared" ref="I40:L42" si="1">I41</f>
        <v>300</v>
      </c>
      <c r="J40" s="182">
        <f t="shared" si="1"/>
        <v>100</v>
      </c>
      <c r="K40" s="187">
        <f t="shared" si="1"/>
        <v>43.9</v>
      </c>
      <c r="L40" s="182">
        <f t="shared" si="1"/>
        <v>43.9</v>
      </c>
    </row>
    <row r="41" spans="1:12">
      <c r="A41" s="179">
        <v>2</v>
      </c>
      <c r="B41" s="178">
        <v>1</v>
      </c>
      <c r="C41" s="177">
        <v>2</v>
      </c>
      <c r="D41" s="175">
        <v>1</v>
      </c>
      <c r="E41" s="178"/>
      <c r="F41" s="176"/>
      <c r="G41" s="175" t="s">
        <v>41</v>
      </c>
      <c r="H41" s="164">
        <v>10</v>
      </c>
      <c r="I41" s="187">
        <f t="shared" si="1"/>
        <v>300</v>
      </c>
      <c r="J41" s="182">
        <f t="shared" si="1"/>
        <v>100</v>
      </c>
      <c r="K41" s="182">
        <f t="shared" si="1"/>
        <v>43.9</v>
      </c>
      <c r="L41" s="182">
        <f t="shared" si="1"/>
        <v>43.9</v>
      </c>
    </row>
    <row r="42" spans="1:12">
      <c r="A42" s="179">
        <v>2</v>
      </c>
      <c r="B42" s="178">
        <v>1</v>
      </c>
      <c r="C42" s="177">
        <v>2</v>
      </c>
      <c r="D42" s="175">
        <v>1</v>
      </c>
      <c r="E42" s="178">
        <v>1</v>
      </c>
      <c r="F42" s="176"/>
      <c r="G42" s="175" t="s">
        <v>41</v>
      </c>
      <c r="H42" s="164">
        <v>11</v>
      </c>
      <c r="I42" s="182">
        <f t="shared" si="1"/>
        <v>300</v>
      </c>
      <c r="J42" s="182">
        <f t="shared" si="1"/>
        <v>100</v>
      </c>
      <c r="K42" s="182">
        <f t="shared" si="1"/>
        <v>43.9</v>
      </c>
      <c r="L42" s="182">
        <f t="shared" si="1"/>
        <v>43.9</v>
      </c>
    </row>
    <row r="43" spans="1:12">
      <c r="A43" s="179">
        <v>2</v>
      </c>
      <c r="B43" s="178">
        <v>1</v>
      </c>
      <c r="C43" s="177">
        <v>2</v>
      </c>
      <c r="D43" s="175">
        <v>1</v>
      </c>
      <c r="E43" s="178">
        <v>1</v>
      </c>
      <c r="F43" s="176">
        <v>1</v>
      </c>
      <c r="G43" s="175" t="s">
        <v>41</v>
      </c>
      <c r="H43" s="164">
        <v>12</v>
      </c>
      <c r="I43" s="174">
        <v>300</v>
      </c>
      <c r="J43" s="211">
        <v>100</v>
      </c>
      <c r="K43" s="211">
        <v>43.9</v>
      </c>
      <c r="L43" s="211">
        <v>43.9</v>
      </c>
    </row>
    <row r="44" spans="1:12" hidden="1">
      <c r="A44" s="217">
        <v>2</v>
      </c>
      <c r="B44" s="238">
        <v>2</v>
      </c>
      <c r="C44" s="194"/>
      <c r="D44" s="220"/>
      <c r="E44" s="195"/>
      <c r="F44" s="193"/>
      <c r="G44" s="244" t="s">
        <v>42</v>
      </c>
      <c r="H44" s="164">
        <v>13</v>
      </c>
      <c r="I44" s="192">
        <f t="shared" ref="I44:L46" si="2">I45</f>
        <v>0</v>
      </c>
      <c r="J44" s="190">
        <f t="shared" si="2"/>
        <v>0</v>
      </c>
      <c r="K44" s="192">
        <f t="shared" si="2"/>
        <v>0</v>
      </c>
      <c r="L44" s="192">
        <f t="shared" si="2"/>
        <v>0</v>
      </c>
    </row>
    <row r="45" spans="1:12" hidden="1">
      <c r="A45" s="179">
        <v>2</v>
      </c>
      <c r="B45" s="178">
        <v>2</v>
      </c>
      <c r="C45" s="177">
        <v>1</v>
      </c>
      <c r="D45" s="175"/>
      <c r="E45" s="178"/>
      <c r="F45" s="176"/>
      <c r="G45" s="220" t="s">
        <v>42</v>
      </c>
      <c r="H45" s="164">
        <v>14</v>
      </c>
      <c r="I45" s="182">
        <f t="shared" si="2"/>
        <v>0</v>
      </c>
      <c r="J45" s="187">
        <f t="shared" si="2"/>
        <v>0</v>
      </c>
      <c r="K45" s="182">
        <f t="shared" si="2"/>
        <v>0</v>
      </c>
      <c r="L45" s="187">
        <f t="shared" si="2"/>
        <v>0</v>
      </c>
    </row>
    <row r="46" spans="1:12" hidden="1">
      <c r="A46" s="179">
        <v>2</v>
      </c>
      <c r="B46" s="178">
        <v>2</v>
      </c>
      <c r="C46" s="177">
        <v>1</v>
      </c>
      <c r="D46" s="175">
        <v>1</v>
      </c>
      <c r="E46" s="178"/>
      <c r="F46" s="176"/>
      <c r="G46" s="220" t="s">
        <v>42</v>
      </c>
      <c r="H46" s="164">
        <v>15</v>
      </c>
      <c r="I46" s="182">
        <f t="shared" si="2"/>
        <v>0</v>
      </c>
      <c r="J46" s="187">
        <f t="shared" si="2"/>
        <v>0</v>
      </c>
      <c r="K46" s="226">
        <f t="shared" si="2"/>
        <v>0</v>
      </c>
      <c r="L46" s="226">
        <f t="shared" si="2"/>
        <v>0</v>
      </c>
    </row>
    <row r="47" spans="1:12" hidden="1">
      <c r="A47" s="186">
        <v>2</v>
      </c>
      <c r="B47" s="185">
        <v>2</v>
      </c>
      <c r="C47" s="184">
        <v>1</v>
      </c>
      <c r="D47" s="189">
        <v>1</v>
      </c>
      <c r="E47" s="185">
        <v>1</v>
      </c>
      <c r="F47" s="183"/>
      <c r="G47" s="220" t="s">
        <v>42</v>
      </c>
      <c r="H47" s="164">
        <v>16</v>
      </c>
      <c r="I47" s="202">
        <f>SUM(I48:I62)</f>
        <v>0</v>
      </c>
      <c r="J47" s="202">
        <f>SUM(J48:J62)</f>
        <v>0</v>
      </c>
      <c r="K47" s="200">
        <f>SUM(K48:K62)</f>
        <v>0</v>
      </c>
      <c r="L47" s="200">
        <f>SUM(L48:L62)</f>
        <v>0</v>
      </c>
    </row>
    <row r="48" spans="1:12" hidden="1">
      <c r="A48" s="179">
        <v>2</v>
      </c>
      <c r="B48" s="178">
        <v>2</v>
      </c>
      <c r="C48" s="177">
        <v>1</v>
      </c>
      <c r="D48" s="175">
        <v>1</v>
      </c>
      <c r="E48" s="178">
        <v>1</v>
      </c>
      <c r="F48" s="257">
        <v>1</v>
      </c>
      <c r="G48" s="175" t="s">
        <v>43</v>
      </c>
      <c r="H48" s="164">
        <v>17</v>
      </c>
      <c r="I48" s="211">
        <v>0</v>
      </c>
      <c r="J48" s="211">
        <v>0</v>
      </c>
      <c r="K48" s="211">
        <v>0</v>
      </c>
      <c r="L48" s="211">
        <v>0</v>
      </c>
    </row>
    <row r="49" spans="1:12" ht="25.5" hidden="1" customHeight="1">
      <c r="A49" s="179">
        <v>2</v>
      </c>
      <c r="B49" s="178">
        <v>2</v>
      </c>
      <c r="C49" s="177">
        <v>1</v>
      </c>
      <c r="D49" s="175">
        <v>1</v>
      </c>
      <c r="E49" s="178">
        <v>1</v>
      </c>
      <c r="F49" s="176">
        <v>2</v>
      </c>
      <c r="G49" s="175" t="s">
        <v>44</v>
      </c>
      <c r="H49" s="164">
        <v>18</v>
      </c>
      <c r="I49" s="211">
        <v>0</v>
      </c>
      <c r="J49" s="211">
        <v>0</v>
      </c>
      <c r="K49" s="211">
        <v>0</v>
      </c>
      <c r="L49" s="211">
        <v>0</v>
      </c>
    </row>
    <row r="50" spans="1:12" ht="25.5" hidden="1" customHeight="1">
      <c r="A50" s="179">
        <v>2</v>
      </c>
      <c r="B50" s="178">
        <v>2</v>
      </c>
      <c r="C50" s="177">
        <v>1</v>
      </c>
      <c r="D50" s="175">
        <v>1</v>
      </c>
      <c r="E50" s="178">
        <v>1</v>
      </c>
      <c r="F50" s="176">
        <v>5</v>
      </c>
      <c r="G50" s="175" t="s">
        <v>45</v>
      </c>
      <c r="H50" s="164">
        <v>19</v>
      </c>
      <c r="I50" s="211">
        <v>0</v>
      </c>
      <c r="J50" s="211">
        <v>0</v>
      </c>
      <c r="K50" s="211">
        <v>0</v>
      </c>
      <c r="L50" s="211">
        <v>0</v>
      </c>
    </row>
    <row r="51" spans="1:12" ht="25.5" hidden="1" customHeight="1">
      <c r="A51" s="179">
        <v>2</v>
      </c>
      <c r="B51" s="178">
        <v>2</v>
      </c>
      <c r="C51" s="177">
        <v>1</v>
      </c>
      <c r="D51" s="175">
        <v>1</v>
      </c>
      <c r="E51" s="178">
        <v>1</v>
      </c>
      <c r="F51" s="176">
        <v>6</v>
      </c>
      <c r="G51" s="175" t="s">
        <v>46</v>
      </c>
      <c r="H51" s="164">
        <v>20</v>
      </c>
      <c r="I51" s="211">
        <v>0</v>
      </c>
      <c r="J51" s="211">
        <v>0</v>
      </c>
      <c r="K51" s="211">
        <v>0</v>
      </c>
      <c r="L51" s="211">
        <v>0</v>
      </c>
    </row>
    <row r="52" spans="1:12" ht="25.5" hidden="1" customHeight="1">
      <c r="A52" s="196">
        <v>2</v>
      </c>
      <c r="B52" s="195">
        <v>2</v>
      </c>
      <c r="C52" s="194">
        <v>1</v>
      </c>
      <c r="D52" s="220">
        <v>1</v>
      </c>
      <c r="E52" s="195">
        <v>1</v>
      </c>
      <c r="F52" s="193">
        <v>7</v>
      </c>
      <c r="G52" s="220" t="s">
        <v>47</v>
      </c>
      <c r="H52" s="164">
        <v>21</v>
      </c>
      <c r="I52" s="211">
        <v>0</v>
      </c>
      <c r="J52" s="211">
        <v>0</v>
      </c>
      <c r="K52" s="211">
        <v>0</v>
      </c>
      <c r="L52" s="211">
        <v>0</v>
      </c>
    </row>
    <row r="53" spans="1:12" hidden="1">
      <c r="A53" s="179">
        <v>2</v>
      </c>
      <c r="B53" s="178">
        <v>2</v>
      </c>
      <c r="C53" s="177">
        <v>1</v>
      </c>
      <c r="D53" s="175">
        <v>1</v>
      </c>
      <c r="E53" s="178">
        <v>1</v>
      </c>
      <c r="F53" s="176">
        <v>11</v>
      </c>
      <c r="G53" s="175" t="s">
        <v>48</v>
      </c>
      <c r="H53" s="164">
        <v>22</v>
      </c>
      <c r="I53" s="174">
        <v>0</v>
      </c>
      <c r="J53" s="211">
        <v>0</v>
      </c>
      <c r="K53" s="211">
        <v>0</v>
      </c>
      <c r="L53" s="211">
        <v>0</v>
      </c>
    </row>
    <row r="54" spans="1:12" ht="25.5" hidden="1" customHeight="1">
      <c r="A54" s="186">
        <v>2</v>
      </c>
      <c r="B54" s="204">
        <v>2</v>
      </c>
      <c r="C54" s="210">
        <v>1</v>
      </c>
      <c r="D54" s="210">
        <v>1</v>
      </c>
      <c r="E54" s="210">
        <v>1</v>
      </c>
      <c r="F54" s="203">
        <v>12</v>
      </c>
      <c r="G54" s="199" t="s">
        <v>49</v>
      </c>
      <c r="H54" s="164">
        <v>23</v>
      </c>
      <c r="I54" s="205">
        <v>0</v>
      </c>
      <c r="J54" s="211">
        <v>0</v>
      </c>
      <c r="K54" s="211">
        <v>0</v>
      </c>
      <c r="L54" s="211">
        <v>0</v>
      </c>
    </row>
    <row r="55" spans="1:12" ht="25.5" hidden="1" customHeight="1">
      <c r="A55" s="179">
        <v>2</v>
      </c>
      <c r="B55" s="178">
        <v>2</v>
      </c>
      <c r="C55" s="177">
        <v>1</v>
      </c>
      <c r="D55" s="177">
        <v>1</v>
      </c>
      <c r="E55" s="177">
        <v>1</v>
      </c>
      <c r="F55" s="176">
        <v>14</v>
      </c>
      <c r="G55" s="256" t="s">
        <v>50</v>
      </c>
      <c r="H55" s="164">
        <v>24</v>
      </c>
      <c r="I55" s="174">
        <v>0</v>
      </c>
      <c r="J55" s="174">
        <v>0</v>
      </c>
      <c r="K55" s="174">
        <v>0</v>
      </c>
      <c r="L55" s="174">
        <v>0</v>
      </c>
    </row>
    <row r="56" spans="1:12" ht="25.5" hidden="1" customHeight="1">
      <c r="A56" s="179">
        <v>2</v>
      </c>
      <c r="B56" s="178">
        <v>2</v>
      </c>
      <c r="C56" s="177">
        <v>1</v>
      </c>
      <c r="D56" s="177">
        <v>1</v>
      </c>
      <c r="E56" s="177">
        <v>1</v>
      </c>
      <c r="F56" s="176">
        <v>15</v>
      </c>
      <c r="G56" s="175" t="s">
        <v>51</v>
      </c>
      <c r="H56" s="164">
        <v>25</v>
      </c>
      <c r="I56" s="174">
        <v>0</v>
      </c>
      <c r="J56" s="211">
        <v>0</v>
      </c>
      <c r="K56" s="211">
        <v>0</v>
      </c>
      <c r="L56" s="211">
        <v>0</v>
      </c>
    </row>
    <row r="57" spans="1:12" hidden="1">
      <c r="A57" s="179">
        <v>2</v>
      </c>
      <c r="B57" s="178">
        <v>2</v>
      </c>
      <c r="C57" s="177">
        <v>1</v>
      </c>
      <c r="D57" s="177">
        <v>1</v>
      </c>
      <c r="E57" s="177">
        <v>1</v>
      </c>
      <c r="F57" s="176">
        <v>16</v>
      </c>
      <c r="G57" s="175" t="s">
        <v>52</v>
      </c>
      <c r="H57" s="164">
        <v>26</v>
      </c>
      <c r="I57" s="174">
        <v>0</v>
      </c>
      <c r="J57" s="211">
        <v>0</v>
      </c>
      <c r="K57" s="211">
        <v>0</v>
      </c>
      <c r="L57" s="211">
        <v>0</v>
      </c>
    </row>
    <row r="58" spans="1:12" ht="25.5" hidden="1" customHeight="1">
      <c r="A58" s="179">
        <v>2</v>
      </c>
      <c r="B58" s="178">
        <v>2</v>
      </c>
      <c r="C58" s="177">
        <v>1</v>
      </c>
      <c r="D58" s="177">
        <v>1</v>
      </c>
      <c r="E58" s="177">
        <v>1</v>
      </c>
      <c r="F58" s="176">
        <v>17</v>
      </c>
      <c r="G58" s="175" t="s">
        <v>53</v>
      </c>
      <c r="H58" s="164">
        <v>27</v>
      </c>
      <c r="I58" s="174">
        <v>0</v>
      </c>
      <c r="J58" s="174">
        <v>0</v>
      </c>
      <c r="K58" s="174">
        <v>0</v>
      </c>
      <c r="L58" s="174">
        <v>0</v>
      </c>
    </row>
    <row r="59" spans="1:12" hidden="1">
      <c r="A59" s="179">
        <v>2</v>
      </c>
      <c r="B59" s="178">
        <v>2</v>
      </c>
      <c r="C59" s="177">
        <v>1</v>
      </c>
      <c r="D59" s="177">
        <v>1</v>
      </c>
      <c r="E59" s="177">
        <v>1</v>
      </c>
      <c r="F59" s="176">
        <v>20</v>
      </c>
      <c r="G59" s="175" t="s">
        <v>54</v>
      </c>
      <c r="H59" s="164">
        <v>28</v>
      </c>
      <c r="I59" s="174">
        <v>0</v>
      </c>
      <c r="J59" s="211">
        <v>0</v>
      </c>
      <c r="K59" s="211">
        <v>0</v>
      </c>
      <c r="L59" s="211">
        <v>0</v>
      </c>
    </row>
    <row r="60" spans="1:12" ht="25.5" hidden="1" customHeight="1">
      <c r="A60" s="179">
        <v>2</v>
      </c>
      <c r="B60" s="178">
        <v>2</v>
      </c>
      <c r="C60" s="177">
        <v>1</v>
      </c>
      <c r="D60" s="177">
        <v>1</v>
      </c>
      <c r="E60" s="177">
        <v>1</v>
      </c>
      <c r="F60" s="176">
        <v>21</v>
      </c>
      <c r="G60" s="175" t="s">
        <v>55</v>
      </c>
      <c r="H60" s="164">
        <v>29</v>
      </c>
      <c r="I60" s="174">
        <v>0</v>
      </c>
      <c r="J60" s="211">
        <v>0</v>
      </c>
      <c r="K60" s="211">
        <v>0</v>
      </c>
      <c r="L60" s="211">
        <v>0</v>
      </c>
    </row>
    <row r="61" spans="1:12" hidden="1">
      <c r="A61" s="179">
        <v>2</v>
      </c>
      <c r="B61" s="178">
        <v>2</v>
      </c>
      <c r="C61" s="177">
        <v>1</v>
      </c>
      <c r="D61" s="177">
        <v>1</v>
      </c>
      <c r="E61" s="177">
        <v>1</v>
      </c>
      <c r="F61" s="176">
        <v>22</v>
      </c>
      <c r="G61" s="175" t="s">
        <v>56</v>
      </c>
      <c r="H61" s="164">
        <v>30</v>
      </c>
      <c r="I61" s="174">
        <v>0</v>
      </c>
      <c r="J61" s="211">
        <v>0</v>
      </c>
      <c r="K61" s="211">
        <v>0</v>
      </c>
      <c r="L61" s="211">
        <v>0</v>
      </c>
    </row>
    <row r="62" spans="1:12" hidden="1">
      <c r="A62" s="179">
        <v>2</v>
      </c>
      <c r="B62" s="178">
        <v>2</v>
      </c>
      <c r="C62" s="177">
        <v>1</v>
      </c>
      <c r="D62" s="177">
        <v>1</v>
      </c>
      <c r="E62" s="177">
        <v>1</v>
      </c>
      <c r="F62" s="176">
        <v>30</v>
      </c>
      <c r="G62" s="175" t="s">
        <v>57</v>
      </c>
      <c r="H62" s="164">
        <v>31</v>
      </c>
      <c r="I62" s="174">
        <v>0</v>
      </c>
      <c r="J62" s="211">
        <v>0</v>
      </c>
      <c r="K62" s="211">
        <v>0</v>
      </c>
      <c r="L62" s="211">
        <v>0</v>
      </c>
    </row>
    <row r="63" spans="1:12" hidden="1">
      <c r="A63" s="255">
        <v>2</v>
      </c>
      <c r="B63" s="254">
        <v>3</v>
      </c>
      <c r="C63" s="237"/>
      <c r="D63" s="194"/>
      <c r="E63" s="194"/>
      <c r="F63" s="193"/>
      <c r="G63" s="235" t="s">
        <v>58</v>
      </c>
      <c r="H63" s="164">
        <v>32</v>
      </c>
      <c r="I63" s="192">
        <f>I64+I80</f>
        <v>0</v>
      </c>
      <c r="J63" s="192">
        <f>J64+J80</f>
        <v>0</v>
      </c>
      <c r="K63" s="192">
        <f>K64+K80</f>
        <v>0</v>
      </c>
      <c r="L63" s="192">
        <f>L64+L80</f>
        <v>0</v>
      </c>
    </row>
    <row r="64" spans="1:12" hidden="1">
      <c r="A64" s="179">
        <v>2</v>
      </c>
      <c r="B64" s="178">
        <v>3</v>
      </c>
      <c r="C64" s="177">
        <v>1</v>
      </c>
      <c r="D64" s="177"/>
      <c r="E64" s="177"/>
      <c r="F64" s="176"/>
      <c r="G64" s="175" t="s">
        <v>59</v>
      </c>
      <c r="H64" s="164">
        <v>33</v>
      </c>
      <c r="I64" s="182">
        <f>SUM(I65+I70+I75)</f>
        <v>0</v>
      </c>
      <c r="J64" s="188">
        <f>SUM(J65+J70+J75)</f>
        <v>0</v>
      </c>
      <c r="K64" s="187">
        <f>SUM(K65+K70+K75)</f>
        <v>0</v>
      </c>
      <c r="L64" s="182">
        <f>SUM(L65+L70+L75)</f>
        <v>0</v>
      </c>
    </row>
    <row r="65" spans="1:15" hidden="1">
      <c r="A65" s="179">
        <v>2</v>
      </c>
      <c r="B65" s="178">
        <v>3</v>
      </c>
      <c r="C65" s="177">
        <v>1</v>
      </c>
      <c r="D65" s="177">
        <v>1</v>
      </c>
      <c r="E65" s="177"/>
      <c r="F65" s="176"/>
      <c r="G65" s="175" t="s">
        <v>60</v>
      </c>
      <c r="H65" s="164">
        <v>34</v>
      </c>
      <c r="I65" s="182">
        <f>I66</f>
        <v>0</v>
      </c>
      <c r="J65" s="188">
        <f>J66</f>
        <v>0</v>
      </c>
      <c r="K65" s="187">
        <f>K66</f>
        <v>0</v>
      </c>
      <c r="L65" s="182">
        <f>L66</f>
        <v>0</v>
      </c>
    </row>
    <row r="66" spans="1:15" hidden="1">
      <c r="A66" s="179">
        <v>2</v>
      </c>
      <c r="B66" s="178">
        <v>3</v>
      </c>
      <c r="C66" s="177">
        <v>1</v>
      </c>
      <c r="D66" s="177">
        <v>1</v>
      </c>
      <c r="E66" s="177">
        <v>1</v>
      </c>
      <c r="F66" s="176"/>
      <c r="G66" s="175" t="s">
        <v>60</v>
      </c>
      <c r="H66" s="164">
        <v>35</v>
      </c>
      <c r="I66" s="182">
        <f>SUM(I67:I69)</f>
        <v>0</v>
      </c>
      <c r="J66" s="188">
        <f>SUM(J67:J69)</f>
        <v>0</v>
      </c>
      <c r="K66" s="187">
        <f>SUM(K67:K69)</f>
        <v>0</v>
      </c>
      <c r="L66" s="182">
        <f>SUM(L67:L69)</f>
        <v>0</v>
      </c>
    </row>
    <row r="67" spans="1:15" ht="25.5" hidden="1" customHeight="1">
      <c r="A67" s="179">
        <v>2</v>
      </c>
      <c r="B67" s="178">
        <v>3</v>
      </c>
      <c r="C67" s="177">
        <v>1</v>
      </c>
      <c r="D67" s="177">
        <v>1</v>
      </c>
      <c r="E67" s="177">
        <v>1</v>
      </c>
      <c r="F67" s="176">
        <v>1</v>
      </c>
      <c r="G67" s="175" t="s">
        <v>61</v>
      </c>
      <c r="H67" s="164">
        <v>36</v>
      </c>
      <c r="I67" s="174">
        <v>0</v>
      </c>
      <c r="J67" s="174">
        <v>0</v>
      </c>
      <c r="K67" s="174">
        <v>0</v>
      </c>
      <c r="L67" s="174">
        <v>0</v>
      </c>
      <c r="M67" s="253"/>
      <c r="N67" s="253"/>
      <c r="O67" s="253"/>
    </row>
    <row r="68" spans="1:15" ht="25.5" hidden="1" customHeight="1">
      <c r="A68" s="179">
        <v>2</v>
      </c>
      <c r="B68" s="195">
        <v>3</v>
      </c>
      <c r="C68" s="194">
        <v>1</v>
      </c>
      <c r="D68" s="194">
        <v>1</v>
      </c>
      <c r="E68" s="194">
        <v>1</v>
      </c>
      <c r="F68" s="193">
        <v>2</v>
      </c>
      <c r="G68" s="220" t="s">
        <v>62</v>
      </c>
      <c r="H68" s="164">
        <v>37</v>
      </c>
      <c r="I68" s="229">
        <v>0</v>
      </c>
      <c r="J68" s="229">
        <v>0</v>
      </c>
      <c r="K68" s="229">
        <v>0</v>
      </c>
      <c r="L68" s="229">
        <v>0</v>
      </c>
    </row>
    <row r="69" spans="1:15" hidden="1">
      <c r="A69" s="178">
        <v>2</v>
      </c>
      <c r="B69" s="177">
        <v>3</v>
      </c>
      <c r="C69" s="177">
        <v>1</v>
      </c>
      <c r="D69" s="177">
        <v>1</v>
      </c>
      <c r="E69" s="177">
        <v>1</v>
      </c>
      <c r="F69" s="176">
        <v>3</v>
      </c>
      <c r="G69" s="175" t="s">
        <v>63</v>
      </c>
      <c r="H69" s="164">
        <v>38</v>
      </c>
      <c r="I69" s="174">
        <v>0</v>
      </c>
      <c r="J69" s="174">
        <v>0</v>
      </c>
      <c r="K69" s="174">
        <v>0</v>
      </c>
      <c r="L69" s="174">
        <v>0</v>
      </c>
    </row>
    <row r="70" spans="1:15" ht="25.5" hidden="1" customHeight="1">
      <c r="A70" s="195">
        <v>2</v>
      </c>
      <c r="B70" s="194">
        <v>3</v>
      </c>
      <c r="C70" s="194">
        <v>1</v>
      </c>
      <c r="D70" s="194">
        <v>2</v>
      </c>
      <c r="E70" s="194"/>
      <c r="F70" s="193"/>
      <c r="G70" s="220" t="s">
        <v>64</v>
      </c>
      <c r="H70" s="164">
        <v>39</v>
      </c>
      <c r="I70" s="192">
        <f>I71</f>
        <v>0</v>
      </c>
      <c r="J70" s="191">
        <f>J71</f>
        <v>0</v>
      </c>
      <c r="K70" s="190">
        <f>K71</f>
        <v>0</v>
      </c>
      <c r="L70" s="190">
        <f>L71</f>
        <v>0</v>
      </c>
    </row>
    <row r="71" spans="1:15" ht="25.5" hidden="1" customHeight="1">
      <c r="A71" s="185">
        <v>2</v>
      </c>
      <c r="B71" s="184">
        <v>3</v>
      </c>
      <c r="C71" s="184">
        <v>1</v>
      </c>
      <c r="D71" s="184">
        <v>2</v>
      </c>
      <c r="E71" s="184">
        <v>1</v>
      </c>
      <c r="F71" s="183"/>
      <c r="G71" s="220" t="s">
        <v>64</v>
      </c>
      <c r="H71" s="164">
        <v>40</v>
      </c>
      <c r="I71" s="226">
        <f>SUM(I72:I74)</f>
        <v>0</v>
      </c>
      <c r="J71" s="228">
        <f>SUM(J72:J74)</f>
        <v>0</v>
      </c>
      <c r="K71" s="227">
        <f>SUM(K72:K74)</f>
        <v>0</v>
      </c>
      <c r="L71" s="187">
        <f>SUM(L72:L74)</f>
        <v>0</v>
      </c>
    </row>
    <row r="72" spans="1:15" ht="25.5" hidden="1" customHeight="1">
      <c r="A72" s="178">
        <v>2</v>
      </c>
      <c r="B72" s="177">
        <v>3</v>
      </c>
      <c r="C72" s="177">
        <v>1</v>
      </c>
      <c r="D72" s="177">
        <v>2</v>
      </c>
      <c r="E72" s="177">
        <v>1</v>
      </c>
      <c r="F72" s="176">
        <v>1</v>
      </c>
      <c r="G72" s="179" t="s">
        <v>61</v>
      </c>
      <c r="H72" s="164">
        <v>41</v>
      </c>
      <c r="I72" s="174">
        <v>0</v>
      </c>
      <c r="J72" s="174">
        <v>0</v>
      </c>
      <c r="K72" s="174">
        <v>0</v>
      </c>
      <c r="L72" s="174">
        <v>0</v>
      </c>
      <c r="M72" s="253"/>
      <c r="N72" s="253"/>
      <c r="O72" s="253"/>
    </row>
    <row r="73" spans="1:15" ht="25.5" hidden="1" customHeight="1">
      <c r="A73" s="178">
        <v>2</v>
      </c>
      <c r="B73" s="177">
        <v>3</v>
      </c>
      <c r="C73" s="177">
        <v>1</v>
      </c>
      <c r="D73" s="177">
        <v>2</v>
      </c>
      <c r="E73" s="177">
        <v>1</v>
      </c>
      <c r="F73" s="176">
        <v>2</v>
      </c>
      <c r="G73" s="179" t="s">
        <v>62</v>
      </c>
      <c r="H73" s="164">
        <v>42</v>
      </c>
      <c r="I73" s="174">
        <v>0</v>
      </c>
      <c r="J73" s="174">
        <v>0</v>
      </c>
      <c r="K73" s="174">
        <v>0</v>
      </c>
      <c r="L73" s="174">
        <v>0</v>
      </c>
    </row>
    <row r="74" spans="1:15" hidden="1">
      <c r="A74" s="178">
        <v>2</v>
      </c>
      <c r="B74" s="177">
        <v>3</v>
      </c>
      <c r="C74" s="177">
        <v>1</v>
      </c>
      <c r="D74" s="177">
        <v>2</v>
      </c>
      <c r="E74" s="177">
        <v>1</v>
      </c>
      <c r="F74" s="176">
        <v>3</v>
      </c>
      <c r="G74" s="179" t="s">
        <v>63</v>
      </c>
      <c r="H74" s="164">
        <v>43</v>
      </c>
      <c r="I74" s="174">
        <v>0</v>
      </c>
      <c r="J74" s="174">
        <v>0</v>
      </c>
      <c r="K74" s="174">
        <v>0</v>
      </c>
      <c r="L74" s="174">
        <v>0</v>
      </c>
    </row>
    <row r="75" spans="1:15" ht="25.5" hidden="1" customHeight="1">
      <c r="A75" s="178">
        <v>2</v>
      </c>
      <c r="B75" s="177">
        <v>3</v>
      </c>
      <c r="C75" s="177">
        <v>1</v>
      </c>
      <c r="D75" s="177">
        <v>3</v>
      </c>
      <c r="E75" s="177"/>
      <c r="F75" s="176"/>
      <c r="G75" s="179" t="s">
        <v>236</v>
      </c>
      <c r="H75" s="164">
        <v>44</v>
      </c>
      <c r="I75" s="182">
        <f>I76</f>
        <v>0</v>
      </c>
      <c r="J75" s="188">
        <f>J76</f>
        <v>0</v>
      </c>
      <c r="K75" s="187">
        <f>K76</f>
        <v>0</v>
      </c>
      <c r="L75" s="187">
        <f>L76</f>
        <v>0</v>
      </c>
    </row>
    <row r="76" spans="1:15" ht="25.5" hidden="1" customHeight="1">
      <c r="A76" s="178">
        <v>2</v>
      </c>
      <c r="B76" s="177">
        <v>3</v>
      </c>
      <c r="C76" s="177">
        <v>1</v>
      </c>
      <c r="D76" s="177">
        <v>3</v>
      </c>
      <c r="E76" s="177">
        <v>1</v>
      </c>
      <c r="F76" s="176"/>
      <c r="G76" s="179" t="s">
        <v>235</v>
      </c>
      <c r="H76" s="164">
        <v>45</v>
      </c>
      <c r="I76" s="182">
        <f>SUM(I77:I79)</f>
        <v>0</v>
      </c>
      <c r="J76" s="188">
        <f>SUM(J77:J79)</f>
        <v>0</v>
      </c>
      <c r="K76" s="187">
        <f>SUM(K77:K79)</f>
        <v>0</v>
      </c>
      <c r="L76" s="187">
        <f>SUM(L77:L79)</f>
        <v>0</v>
      </c>
    </row>
    <row r="77" spans="1:15" hidden="1">
      <c r="A77" s="195">
        <v>2</v>
      </c>
      <c r="B77" s="194">
        <v>3</v>
      </c>
      <c r="C77" s="194">
        <v>1</v>
      </c>
      <c r="D77" s="194">
        <v>3</v>
      </c>
      <c r="E77" s="194">
        <v>1</v>
      </c>
      <c r="F77" s="193">
        <v>1</v>
      </c>
      <c r="G77" s="196" t="s">
        <v>67</v>
      </c>
      <c r="H77" s="164">
        <v>46</v>
      </c>
      <c r="I77" s="229">
        <v>0</v>
      </c>
      <c r="J77" s="229">
        <v>0</v>
      </c>
      <c r="K77" s="229">
        <v>0</v>
      </c>
      <c r="L77" s="229">
        <v>0</v>
      </c>
    </row>
    <row r="78" spans="1:15" hidden="1">
      <c r="A78" s="178">
        <v>2</v>
      </c>
      <c r="B78" s="177">
        <v>3</v>
      </c>
      <c r="C78" s="177">
        <v>1</v>
      </c>
      <c r="D78" s="177">
        <v>3</v>
      </c>
      <c r="E78" s="177">
        <v>1</v>
      </c>
      <c r="F78" s="176">
        <v>2</v>
      </c>
      <c r="G78" s="179" t="s">
        <v>68</v>
      </c>
      <c r="H78" s="164">
        <v>47</v>
      </c>
      <c r="I78" s="174">
        <v>0</v>
      </c>
      <c r="J78" s="174">
        <v>0</v>
      </c>
      <c r="K78" s="174">
        <v>0</v>
      </c>
      <c r="L78" s="174">
        <v>0</v>
      </c>
    </row>
    <row r="79" spans="1:15" hidden="1">
      <c r="A79" s="195">
        <v>2</v>
      </c>
      <c r="B79" s="194">
        <v>3</v>
      </c>
      <c r="C79" s="194">
        <v>1</v>
      </c>
      <c r="D79" s="194">
        <v>3</v>
      </c>
      <c r="E79" s="194">
        <v>1</v>
      </c>
      <c r="F79" s="193">
        <v>3</v>
      </c>
      <c r="G79" s="196" t="s">
        <v>69</v>
      </c>
      <c r="H79" s="164">
        <v>48</v>
      </c>
      <c r="I79" s="229">
        <v>0</v>
      </c>
      <c r="J79" s="229">
        <v>0</v>
      </c>
      <c r="K79" s="229">
        <v>0</v>
      </c>
      <c r="L79" s="229">
        <v>0</v>
      </c>
    </row>
    <row r="80" spans="1:15" hidden="1">
      <c r="A80" s="195">
        <v>2</v>
      </c>
      <c r="B80" s="194">
        <v>3</v>
      </c>
      <c r="C80" s="194">
        <v>2</v>
      </c>
      <c r="D80" s="194"/>
      <c r="E80" s="194"/>
      <c r="F80" s="193"/>
      <c r="G80" s="196" t="s">
        <v>70</v>
      </c>
      <c r="H80" s="164">
        <v>49</v>
      </c>
      <c r="I80" s="182">
        <f t="shared" ref="I80:L81" si="3">I81</f>
        <v>0</v>
      </c>
      <c r="J80" s="182">
        <f t="shared" si="3"/>
        <v>0</v>
      </c>
      <c r="K80" s="182">
        <f t="shared" si="3"/>
        <v>0</v>
      </c>
      <c r="L80" s="182">
        <f t="shared" si="3"/>
        <v>0</v>
      </c>
    </row>
    <row r="81" spans="1:12" hidden="1">
      <c r="A81" s="195">
        <v>2</v>
      </c>
      <c r="B81" s="194">
        <v>3</v>
      </c>
      <c r="C81" s="194">
        <v>2</v>
      </c>
      <c r="D81" s="194">
        <v>1</v>
      </c>
      <c r="E81" s="194"/>
      <c r="F81" s="193"/>
      <c r="G81" s="196" t="s">
        <v>70</v>
      </c>
      <c r="H81" s="164">
        <v>50</v>
      </c>
      <c r="I81" s="182">
        <f t="shared" si="3"/>
        <v>0</v>
      </c>
      <c r="J81" s="182">
        <f t="shared" si="3"/>
        <v>0</v>
      </c>
      <c r="K81" s="182">
        <f t="shared" si="3"/>
        <v>0</v>
      </c>
      <c r="L81" s="182">
        <f t="shared" si="3"/>
        <v>0</v>
      </c>
    </row>
    <row r="82" spans="1:12" hidden="1">
      <c r="A82" s="195">
        <v>2</v>
      </c>
      <c r="B82" s="194">
        <v>3</v>
      </c>
      <c r="C82" s="194">
        <v>2</v>
      </c>
      <c r="D82" s="194">
        <v>1</v>
      </c>
      <c r="E82" s="194">
        <v>1</v>
      </c>
      <c r="F82" s="193"/>
      <c r="G82" s="196" t="s">
        <v>70</v>
      </c>
      <c r="H82" s="164">
        <v>51</v>
      </c>
      <c r="I82" s="182">
        <f>SUM(I83)</f>
        <v>0</v>
      </c>
      <c r="J82" s="182">
        <f>SUM(J83)</f>
        <v>0</v>
      </c>
      <c r="K82" s="182">
        <f>SUM(K83)</f>
        <v>0</v>
      </c>
      <c r="L82" s="182">
        <f>SUM(L83)</f>
        <v>0</v>
      </c>
    </row>
    <row r="83" spans="1:12" hidden="1">
      <c r="A83" s="195">
        <v>2</v>
      </c>
      <c r="B83" s="194">
        <v>3</v>
      </c>
      <c r="C83" s="194">
        <v>2</v>
      </c>
      <c r="D83" s="194">
        <v>1</v>
      </c>
      <c r="E83" s="194">
        <v>1</v>
      </c>
      <c r="F83" s="193">
        <v>1</v>
      </c>
      <c r="G83" s="196" t="s">
        <v>70</v>
      </c>
      <c r="H83" s="164">
        <v>52</v>
      </c>
      <c r="I83" s="174">
        <v>0</v>
      </c>
      <c r="J83" s="174">
        <v>0</v>
      </c>
      <c r="K83" s="174">
        <v>0</v>
      </c>
      <c r="L83" s="174">
        <v>0</v>
      </c>
    </row>
    <row r="84" spans="1:12" hidden="1">
      <c r="A84" s="216">
        <v>2</v>
      </c>
      <c r="B84" s="215">
        <v>4</v>
      </c>
      <c r="C84" s="215"/>
      <c r="D84" s="215"/>
      <c r="E84" s="215"/>
      <c r="F84" s="214"/>
      <c r="G84" s="239" t="s">
        <v>71</v>
      </c>
      <c r="H84" s="164">
        <v>53</v>
      </c>
      <c r="I84" s="182">
        <f t="shared" ref="I84:L86" si="4">I85</f>
        <v>0</v>
      </c>
      <c r="J84" s="188">
        <f t="shared" si="4"/>
        <v>0</v>
      </c>
      <c r="K84" s="187">
        <f t="shared" si="4"/>
        <v>0</v>
      </c>
      <c r="L84" s="187">
        <f t="shared" si="4"/>
        <v>0</v>
      </c>
    </row>
    <row r="85" spans="1:12" hidden="1">
      <c r="A85" s="178">
        <v>2</v>
      </c>
      <c r="B85" s="177">
        <v>4</v>
      </c>
      <c r="C85" s="177">
        <v>1</v>
      </c>
      <c r="D85" s="177"/>
      <c r="E85" s="177"/>
      <c r="F85" s="176"/>
      <c r="G85" s="179" t="s">
        <v>72</v>
      </c>
      <c r="H85" s="164">
        <v>54</v>
      </c>
      <c r="I85" s="182">
        <f t="shared" si="4"/>
        <v>0</v>
      </c>
      <c r="J85" s="188">
        <f t="shared" si="4"/>
        <v>0</v>
      </c>
      <c r="K85" s="187">
        <f t="shared" si="4"/>
        <v>0</v>
      </c>
      <c r="L85" s="187">
        <f t="shared" si="4"/>
        <v>0</v>
      </c>
    </row>
    <row r="86" spans="1:12" hidden="1">
      <c r="A86" s="178">
        <v>2</v>
      </c>
      <c r="B86" s="177">
        <v>4</v>
      </c>
      <c r="C86" s="177">
        <v>1</v>
      </c>
      <c r="D86" s="177">
        <v>1</v>
      </c>
      <c r="E86" s="177"/>
      <c r="F86" s="176"/>
      <c r="G86" s="179" t="s">
        <v>72</v>
      </c>
      <c r="H86" s="164">
        <v>55</v>
      </c>
      <c r="I86" s="182">
        <f t="shared" si="4"/>
        <v>0</v>
      </c>
      <c r="J86" s="188">
        <f t="shared" si="4"/>
        <v>0</v>
      </c>
      <c r="K86" s="187">
        <f t="shared" si="4"/>
        <v>0</v>
      </c>
      <c r="L86" s="187">
        <f t="shared" si="4"/>
        <v>0</v>
      </c>
    </row>
    <row r="87" spans="1:12" hidden="1">
      <c r="A87" s="178">
        <v>2</v>
      </c>
      <c r="B87" s="177">
        <v>4</v>
      </c>
      <c r="C87" s="177">
        <v>1</v>
      </c>
      <c r="D87" s="177">
        <v>1</v>
      </c>
      <c r="E87" s="177">
        <v>1</v>
      </c>
      <c r="F87" s="176"/>
      <c r="G87" s="179" t="s">
        <v>72</v>
      </c>
      <c r="H87" s="164">
        <v>56</v>
      </c>
      <c r="I87" s="182">
        <f>SUM(I88:I90)</f>
        <v>0</v>
      </c>
      <c r="J87" s="188">
        <f>SUM(J88:J90)</f>
        <v>0</v>
      </c>
      <c r="K87" s="187">
        <f>SUM(K88:K90)</f>
        <v>0</v>
      </c>
      <c r="L87" s="187">
        <f>SUM(L88:L90)</f>
        <v>0</v>
      </c>
    </row>
    <row r="88" spans="1:12" hidden="1">
      <c r="A88" s="178">
        <v>2</v>
      </c>
      <c r="B88" s="177">
        <v>4</v>
      </c>
      <c r="C88" s="177">
        <v>1</v>
      </c>
      <c r="D88" s="177">
        <v>1</v>
      </c>
      <c r="E88" s="177">
        <v>1</v>
      </c>
      <c r="F88" s="176">
        <v>1</v>
      </c>
      <c r="G88" s="179" t="s">
        <v>73</v>
      </c>
      <c r="H88" s="164">
        <v>57</v>
      </c>
      <c r="I88" s="174">
        <v>0</v>
      </c>
      <c r="J88" s="174">
        <v>0</v>
      </c>
      <c r="K88" s="174">
        <v>0</v>
      </c>
      <c r="L88" s="174">
        <v>0</v>
      </c>
    </row>
    <row r="89" spans="1:12" hidden="1">
      <c r="A89" s="178">
        <v>2</v>
      </c>
      <c r="B89" s="178">
        <v>4</v>
      </c>
      <c r="C89" s="178">
        <v>1</v>
      </c>
      <c r="D89" s="177">
        <v>1</v>
      </c>
      <c r="E89" s="177">
        <v>1</v>
      </c>
      <c r="F89" s="197">
        <v>2</v>
      </c>
      <c r="G89" s="175" t="s">
        <v>74</v>
      </c>
      <c r="H89" s="164">
        <v>58</v>
      </c>
      <c r="I89" s="174">
        <v>0</v>
      </c>
      <c r="J89" s="174">
        <v>0</v>
      </c>
      <c r="K89" s="174">
        <v>0</v>
      </c>
      <c r="L89" s="174">
        <v>0</v>
      </c>
    </row>
    <row r="90" spans="1:12" hidden="1">
      <c r="A90" s="178">
        <v>2</v>
      </c>
      <c r="B90" s="177">
        <v>4</v>
      </c>
      <c r="C90" s="178">
        <v>1</v>
      </c>
      <c r="D90" s="177">
        <v>1</v>
      </c>
      <c r="E90" s="177">
        <v>1</v>
      </c>
      <c r="F90" s="197">
        <v>3</v>
      </c>
      <c r="G90" s="175" t="s">
        <v>75</v>
      </c>
      <c r="H90" s="164">
        <v>59</v>
      </c>
      <c r="I90" s="174">
        <v>0</v>
      </c>
      <c r="J90" s="174">
        <v>0</v>
      </c>
      <c r="K90" s="174">
        <v>0</v>
      </c>
      <c r="L90" s="174">
        <v>0</v>
      </c>
    </row>
    <row r="91" spans="1:12" hidden="1">
      <c r="A91" s="216">
        <v>2</v>
      </c>
      <c r="B91" s="215">
        <v>5</v>
      </c>
      <c r="C91" s="216"/>
      <c r="D91" s="215"/>
      <c r="E91" s="215"/>
      <c r="F91" s="251"/>
      <c r="G91" s="213" t="s">
        <v>76</v>
      </c>
      <c r="H91" s="164">
        <v>60</v>
      </c>
      <c r="I91" s="182">
        <f>SUM(I92+I97+I102)</f>
        <v>0</v>
      </c>
      <c r="J91" s="188">
        <f>SUM(J92+J97+J102)</f>
        <v>0</v>
      </c>
      <c r="K91" s="187">
        <f>SUM(K92+K97+K102)</f>
        <v>0</v>
      </c>
      <c r="L91" s="187">
        <f>SUM(L92+L97+L102)</f>
        <v>0</v>
      </c>
    </row>
    <row r="92" spans="1:12" hidden="1">
      <c r="A92" s="195">
        <v>2</v>
      </c>
      <c r="B92" s="194">
        <v>5</v>
      </c>
      <c r="C92" s="195">
        <v>1</v>
      </c>
      <c r="D92" s="194"/>
      <c r="E92" s="194"/>
      <c r="F92" s="247"/>
      <c r="G92" s="220" t="s">
        <v>77</v>
      </c>
      <c r="H92" s="164">
        <v>61</v>
      </c>
      <c r="I92" s="192">
        <f t="shared" ref="I92:L93" si="5">I93</f>
        <v>0</v>
      </c>
      <c r="J92" s="191">
        <f t="shared" si="5"/>
        <v>0</v>
      </c>
      <c r="K92" s="190">
        <f t="shared" si="5"/>
        <v>0</v>
      </c>
      <c r="L92" s="190">
        <f t="shared" si="5"/>
        <v>0</v>
      </c>
    </row>
    <row r="93" spans="1:12" hidden="1">
      <c r="A93" s="178">
        <v>2</v>
      </c>
      <c r="B93" s="177">
        <v>5</v>
      </c>
      <c r="C93" s="178">
        <v>1</v>
      </c>
      <c r="D93" s="177">
        <v>1</v>
      </c>
      <c r="E93" s="177"/>
      <c r="F93" s="197"/>
      <c r="G93" s="175" t="s">
        <v>77</v>
      </c>
      <c r="H93" s="164">
        <v>62</v>
      </c>
      <c r="I93" s="182">
        <f t="shared" si="5"/>
        <v>0</v>
      </c>
      <c r="J93" s="188">
        <f t="shared" si="5"/>
        <v>0</v>
      </c>
      <c r="K93" s="187">
        <f t="shared" si="5"/>
        <v>0</v>
      </c>
      <c r="L93" s="187">
        <f t="shared" si="5"/>
        <v>0</v>
      </c>
    </row>
    <row r="94" spans="1:12" hidden="1">
      <c r="A94" s="178">
        <v>2</v>
      </c>
      <c r="B94" s="177">
        <v>5</v>
      </c>
      <c r="C94" s="178">
        <v>1</v>
      </c>
      <c r="D94" s="177">
        <v>1</v>
      </c>
      <c r="E94" s="177">
        <v>1</v>
      </c>
      <c r="F94" s="197"/>
      <c r="G94" s="175" t="s">
        <v>77</v>
      </c>
      <c r="H94" s="164">
        <v>63</v>
      </c>
      <c r="I94" s="182">
        <f>SUM(I95:I96)</f>
        <v>0</v>
      </c>
      <c r="J94" s="188">
        <f>SUM(J95:J96)</f>
        <v>0</v>
      </c>
      <c r="K94" s="187">
        <f>SUM(K95:K96)</f>
        <v>0</v>
      </c>
      <c r="L94" s="187">
        <f>SUM(L95:L96)</f>
        <v>0</v>
      </c>
    </row>
    <row r="95" spans="1:12" ht="25.5" hidden="1" customHeight="1">
      <c r="A95" s="178">
        <v>2</v>
      </c>
      <c r="B95" s="177">
        <v>5</v>
      </c>
      <c r="C95" s="178">
        <v>1</v>
      </c>
      <c r="D95" s="177">
        <v>1</v>
      </c>
      <c r="E95" s="177">
        <v>1</v>
      </c>
      <c r="F95" s="197">
        <v>1</v>
      </c>
      <c r="G95" s="175" t="s">
        <v>78</v>
      </c>
      <c r="H95" s="164">
        <v>64</v>
      </c>
      <c r="I95" s="174">
        <v>0</v>
      </c>
      <c r="J95" s="174">
        <v>0</v>
      </c>
      <c r="K95" s="174">
        <v>0</v>
      </c>
      <c r="L95" s="174">
        <v>0</v>
      </c>
    </row>
    <row r="96" spans="1:12" ht="25.5" hidden="1" customHeight="1">
      <c r="A96" s="178">
        <v>2</v>
      </c>
      <c r="B96" s="177">
        <v>5</v>
      </c>
      <c r="C96" s="178">
        <v>1</v>
      </c>
      <c r="D96" s="177">
        <v>1</v>
      </c>
      <c r="E96" s="177">
        <v>1</v>
      </c>
      <c r="F96" s="197">
        <v>2</v>
      </c>
      <c r="G96" s="175" t="s">
        <v>79</v>
      </c>
      <c r="H96" s="164">
        <v>65</v>
      </c>
      <c r="I96" s="174">
        <v>0</v>
      </c>
      <c r="J96" s="174">
        <v>0</v>
      </c>
      <c r="K96" s="174">
        <v>0</v>
      </c>
      <c r="L96" s="174">
        <v>0</v>
      </c>
    </row>
    <row r="97" spans="1:19" hidden="1">
      <c r="A97" s="178">
        <v>2</v>
      </c>
      <c r="B97" s="177">
        <v>5</v>
      </c>
      <c r="C97" s="178">
        <v>2</v>
      </c>
      <c r="D97" s="177"/>
      <c r="E97" s="177"/>
      <c r="F97" s="197"/>
      <c r="G97" s="175" t="s">
        <v>80</v>
      </c>
      <c r="H97" s="164">
        <v>66</v>
      </c>
      <c r="I97" s="182">
        <f t="shared" ref="I97:L98" si="6">I98</f>
        <v>0</v>
      </c>
      <c r="J97" s="188">
        <f t="shared" si="6"/>
        <v>0</v>
      </c>
      <c r="K97" s="187">
        <f t="shared" si="6"/>
        <v>0</v>
      </c>
      <c r="L97" s="182">
        <f t="shared" si="6"/>
        <v>0</v>
      </c>
    </row>
    <row r="98" spans="1:19" hidden="1">
      <c r="A98" s="179">
        <v>2</v>
      </c>
      <c r="B98" s="178">
        <v>5</v>
      </c>
      <c r="C98" s="177">
        <v>2</v>
      </c>
      <c r="D98" s="175">
        <v>1</v>
      </c>
      <c r="E98" s="178"/>
      <c r="F98" s="197"/>
      <c r="G98" s="175" t="s">
        <v>80</v>
      </c>
      <c r="H98" s="164">
        <v>67</v>
      </c>
      <c r="I98" s="182">
        <f t="shared" si="6"/>
        <v>0</v>
      </c>
      <c r="J98" s="188">
        <f t="shared" si="6"/>
        <v>0</v>
      </c>
      <c r="K98" s="187">
        <f t="shared" si="6"/>
        <v>0</v>
      </c>
      <c r="L98" s="182">
        <f t="shared" si="6"/>
        <v>0</v>
      </c>
    </row>
    <row r="99" spans="1:19" hidden="1">
      <c r="A99" s="179">
        <v>2</v>
      </c>
      <c r="B99" s="178">
        <v>5</v>
      </c>
      <c r="C99" s="177">
        <v>2</v>
      </c>
      <c r="D99" s="175">
        <v>1</v>
      </c>
      <c r="E99" s="178">
        <v>1</v>
      </c>
      <c r="F99" s="197"/>
      <c r="G99" s="175" t="s">
        <v>80</v>
      </c>
      <c r="H99" s="164">
        <v>68</v>
      </c>
      <c r="I99" s="182">
        <f>SUM(I100:I101)</f>
        <v>0</v>
      </c>
      <c r="J99" s="188">
        <f>SUM(J100:J101)</f>
        <v>0</v>
      </c>
      <c r="K99" s="187">
        <f>SUM(K100:K101)</f>
        <v>0</v>
      </c>
      <c r="L99" s="182">
        <f>SUM(L100:L101)</f>
        <v>0</v>
      </c>
    </row>
    <row r="100" spans="1:19" ht="25.5" hidden="1" customHeight="1">
      <c r="A100" s="179">
        <v>2</v>
      </c>
      <c r="B100" s="178">
        <v>5</v>
      </c>
      <c r="C100" s="177">
        <v>2</v>
      </c>
      <c r="D100" s="175">
        <v>1</v>
      </c>
      <c r="E100" s="178">
        <v>1</v>
      </c>
      <c r="F100" s="197">
        <v>1</v>
      </c>
      <c r="G100" s="175" t="s">
        <v>81</v>
      </c>
      <c r="H100" s="164">
        <v>69</v>
      </c>
      <c r="I100" s="174">
        <v>0</v>
      </c>
      <c r="J100" s="174">
        <v>0</v>
      </c>
      <c r="K100" s="174">
        <v>0</v>
      </c>
      <c r="L100" s="174">
        <v>0</v>
      </c>
    </row>
    <row r="101" spans="1:19" ht="25.5" hidden="1" customHeight="1">
      <c r="A101" s="179">
        <v>2</v>
      </c>
      <c r="B101" s="178">
        <v>5</v>
      </c>
      <c r="C101" s="177">
        <v>2</v>
      </c>
      <c r="D101" s="175">
        <v>1</v>
      </c>
      <c r="E101" s="178">
        <v>1</v>
      </c>
      <c r="F101" s="197">
        <v>2</v>
      </c>
      <c r="G101" s="175" t="s">
        <v>82</v>
      </c>
      <c r="H101" s="164">
        <v>70</v>
      </c>
      <c r="I101" s="174">
        <v>0</v>
      </c>
      <c r="J101" s="174">
        <v>0</v>
      </c>
      <c r="K101" s="174">
        <v>0</v>
      </c>
      <c r="L101" s="174">
        <v>0</v>
      </c>
    </row>
    <row r="102" spans="1:19" ht="25.5" hidden="1" customHeight="1">
      <c r="A102" s="179">
        <v>2</v>
      </c>
      <c r="B102" s="178">
        <v>5</v>
      </c>
      <c r="C102" s="177">
        <v>3</v>
      </c>
      <c r="D102" s="175"/>
      <c r="E102" s="178"/>
      <c r="F102" s="197"/>
      <c r="G102" s="175" t="s">
        <v>83</v>
      </c>
      <c r="H102" s="164">
        <v>71</v>
      </c>
      <c r="I102" s="182">
        <f>I103+I107</f>
        <v>0</v>
      </c>
      <c r="J102" s="182">
        <f>J103+J107</f>
        <v>0</v>
      </c>
      <c r="K102" s="182">
        <f>K103+K107</f>
        <v>0</v>
      </c>
      <c r="L102" s="182">
        <f>L103+L107</f>
        <v>0</v>
      </c>
    </row>
    <row r="103" spans="1:19" ht="25.5" hidden="1" customHeight="1">
      <c r="A103" s="179">
        <v>2</v>
      </c>
      <c r="B103" s="178">
        <v>5</v>
      </c>
      <c r="C103" s="177">
        <v>3</v>
      </c>
      <c r="D103" s="175">
        <v>1</v>
      </c>
      <c r="E103" s="178"/>
      <c r="F103" s="197"/>
      <c r="G103" s="175" t="s">
        <v>84</v>
      </c>
      <c r="H103" s="164">
        <v>72</v>
      </c>
      <c r="I103" s="182">
        <f>I104</f>
        <v>0</v>
      </c>
      <c r="J103" s="188">
        <f>J104</f>
        <v>0</v>
      </c>
      <c r="K103" s="187">
        <f>K104</f>
        <v>0</v>
      </c>
      <c r="L103" s="182">
        <f>L104</f>
        <v>0</v>
      </c>
    </row>
    <row r="104" spans="1:19" ht="25.5" hidden="1" customHeight="1">
      <c r="A104" s="186">
        <v>2</v>
      </c>
      <c r="B104" s="185">
        <v>5</v>
      </c>
      <c r="C104" s="184">
        <v>3</v>
      </c>
      <c r="D104" s="189">
        <v>1</v>
      </c>
      <c r="E104" s="185">
        <v>1</v>
      </c>
      <c r="F104" s="250"/>
      <c r="G104" s="189" t="s">
        <v>84</v>
      </c>
      <c r="H104" s="164">
        <v>73</v>
      </c>
      <c r="I104" s="226">
        <f>SUM(I105:I106)</f>
        <v>0</v>
      </c>
      <c r="J104" s="228">
        <f>SUM(J105:J106)</f>
        <v>0</v>
      </c>
      <c r="K104" s="227">
        <f>SUM(K105:K106)</f>
        <v>0</v>
      </c>
      <c r="L104" s="226">
        <f>SUM(L105:L106)</f>
        <v>0</v>
      </c>
    </row>
    <row r="105" spans="1:19" ht="25.5" hidden="1" customHeight="1">
      <c r="A105" s="179">
        <v>2</v>
      </c>
      <c r="B105" s="178">
        <v>5</v>
      </c>
      <c r="C105" s="177">
        <v>3</v>
      </c>
      <c r="D105" s="175">
        <v>1</v>
      </c>
      <c r="E105" s="178">
        <v>1</v>
      </c>
      <c r="F105" s="197">
        <v>1</v>
      </c>
      <c r="G105" s="175" t="s">
        <v>84</v>
      </c>
      <c r="H105" s="164">
        <v>74</v>
      </c>
      <c r="I105" s="174">
        <v>0</v>
      </c>
      <c r="J105" s="174">
        <v>0</v>
      </c>
      <c r="K105" s="174">
        <v>0</v>
      </c>
      <c r="L105" s="174">
        <v>0</v>
      </c>
    </row>
    <row r="106" spans="1:19" ht="25.5" hidden="1" customHeight="1">
      <c r="A106" s="186">
        <v>2</v>
      </c>
      <c r="B106" s="185">
        <v>5</v>
      </c>
      <c r="C106" s="184">
        <v>3</v>
      </c>
      <c r="D106" s="189">
        <v>1</v>
      </c>
      <c r="E106" s="185">
        <v>1</v>
      </c>
      <c r="F106" s="250">
        <v>2</v>
      </c>
      <c r="G106" s="189" t="s">
        <v>85</v>
      </c>
      <c r="H106" s="164">
        <v>75</v>
      </c>
      <c r="I106" s="174">
        <v>0</v>
      </c>
      <c r="J106" s="174">
        <v>0</v>
      </c>
      <c r="K106" s="174">
        <v>0</v>
      </c>
      <c r="L106" s="174">
        <v>0</v>
      </c>
      <c r="S106" s="252"/>
    </row>
    <row r="107" spans="1:19" ht="25.5" hidden="1" customHeight="1">
      <c r="A107" s="186">
        <v>2</v>
      </c>
      <c r="B107" s="185">
        <v>5</v>
      </c>
      <c r="C107" s="184">
        <v>3</v>
      </c>
      <c r="D107" s="189">
        <v>2</v>
      </c>
      <c r="E107" s="185"/>
      <c r="F107" s="250"/>
      <c r="G107" s="189" t="s">
        <v>86</v>
      </c>
      <c r="H107" s="164">
        <v>76</v>
      </c>
      <c r="I107" s="187">
        <f>I108</f>
        <v>0</v>
      </c>
      <c r="J107" s="182">
        <f>J108</f>
        <v>0</v>
      </c>
      <c r="K107" s="182">
        <f>K108</f>
        <v>0</v>
      </c>
      <c r="L107" s="182">
        <f>L108</f>
        <v>0</v>
      </c>
    </row>
    <row r="108" spans="1:19" ht="25.5" hidden="1" customHeight="1">
      <c r="A108" s="186">
        <v>2</v>
      </c>
      <c r="B108" s="185">
        <v>5</v>
      </c>
      <c r="C108" s="184">
        <v>3</v>
      </c>
      <c r="D108" s="189">
        <v>2</v>
      </c>
      <c r="E108" s="185">
        <v>1</v>
      </c>
      <c r="F108" s="250"/>
      <c r="G108" s="189" t="s">
        <v>86</v>
      </c>
      <c r="H108" s="164">
        <v>77</v>
      </c>
      <c r="I108" s="226">
        <f>SUM(I109:I110)</f>
        <v>0</v>
      </c>
      <c r="J108" s="226">
        <f>SUM(J109:J110)</f>
        <v>0</v>
      </c>
      <c r="K108" s="226">
        <f>SUM(K109:K110)</f>
        <v>0</v>
      </c>
      <c r="L108" s="226">
        <f>SUM(L109:L110)</f>
        <v>0</v>
      </c>
    </row>
    <row r="109" spans="1:19" ht="25.5" hidden="1" customHeight="1">
      <c r="A109" s="186">
        <v>2</v>
      </c>
      <c r="B109" s="185">
        <v>5</v>
      </c>
      <c r="C109" s="184">
        <v>3</v>
      </c>
      <c r="D109" s="189">
        <v>2</v>
      </c>
      <c r="E109" s="185">
        <v>1</v>
      </c>
      <c r="F109" s="250">
        <v>1</v>
      </c>
      <c r="G109" s="189" t="s">
        <v>86</v>
      </c>
      <c r="H109" s="164">
        <v>78</v>
      </c>
      <c r="I109" s="174">
        <v>0</v>
      </c>
      <c r="J109" s="174">
        <v>0</v>
      </c>
      <c r="K109" s="174">
        <v>0</v>
      </c>
      <c r="L109" s="174">
        <v>0</v>
      </c>
    </row>
    <row r="110" spans="1:19" hidden="1">
      <c r="A110" s="186">
        <v>2</v>
      </c>
      <c r="B110" s="185">
        <v>5</v>
      </c>
      <c r="C110" s="184">
        <v>3</v>
      </c>
      <c r="D110" s="189">
        <v>2</v>
      </c>
      <c r="E110" s="185">
        <v>1</v>
      </c>
      <c r="F110" s="250">
        <v>2</v>
      </c>
      <c r="G110" s="189" t="s">
        <v>87</v>
      </c>
      <c r="H110" s="164">
        <v>79</v>
      </c>
      <c r="I110" s="174">
        <v>0</v>
      </c>
      <c r="J110" s="174">
        <v>0</v>
      </c>
      <c r="K110" s="174">
        <v>0</v>
      </c>
      <c r="L110" s="174">
        <v>0</v>
      </c>
    </row>
    <row r="111" spans="1:19" hidden="1">
      <c r="A111" s="239">
        <v>2</v>
      </c>
      <c r="B111" s="216">
        <v>6</v>
      </c>
      <c r="C111" s="215"/>
      <c r="D111" s="213"/>
      <c r="E111" s="216"/>
      <c r="F111" s="251"/>
      <c r="G111" s="240" t="s">
        <v>88</v>
      </c>
      <c r="H111" s="164">
        <v>80</v>
      </c>
      <c r="I111" s="182">
        <f>SUM(I112+I117+I121+I125+I129+I133)</f>
        <v>0</v>
      </c>
      <c r="J111" s="182">
        <f>SUM(J112+J117+J121+J125+J129+J133)</f>
        <v>0</v>
      </c>
      <c r="K111" s="182">
        <f>SUM(K112+K117+K121+K125+K129+K133)</f>
        <v>0</v>
      </c>
      <c r="L111" s="182">
        <f>SUM(L112+L117+L121+L125+L129+L133)</f>
        <v>0</v>
      </c>
    </row>
    <row r="112" spans="1:19" hidden="1">
      <c r="A112" s="186">
        <v>2</v>
      </c>
      <c r="B112" s="185">
        <v>6</v>
      </c>
      <c r="C112" s="184">
        <v>1</v>
      </c>
      <c r="D112" s="189"/>
      <c r="E112" s="185"/>
      <c r="F112" s="250"/>
      <c r="G112" s="189" t="s">
        <v>89</v>
      </c>
      <c r="H112" s="164">
        <v>81</v>
      </c>
      <c r="I112" s="226">
        <f t="shared" ref="I112:L113" si="7">I113</f>
        <v>0</v>
      </c>
      <c r="J112" s="228">
        <f t="shared" si="7"/>
        <v>0</v>
      </c>
      <c r="K112" s="227">
        <f t="shared" si="7"/>
        <v>0</v>
      </c>
      <c r="L112" s="226">
        <f t="shared" si="7"/>
        <v>0</v>
      </c>
    </row>
    <row r="113" spans="1:12" hidden="1">
      <c r="A113" s="179">
        <v>2</v>
      </c>
      <c r="B113" s="178">
        <v>6</v>
      </c>
      <c r="C113" s="177">
        <v>1</v>
      </c>
      <c r="D113" s="175">
        <v>1</v>
      </c>
      <c r="E113" s="178"/>
      <c r="F113" s="197"/>
      <c r="G113" s="175" t="s">
        <v>89</v>
      </c>
      <c r="H113" s="164">
        <v>82</v>
      </c>
      <c r="I113" s="182">
        <f t="shared" si="7"/>
        <v>0</v>
      </c>
      <c r="J113" s="188">
        <f t="shared" si="7"/>
        <v>0</v>
      </c>
      <c r="K113" s="187">
        <f t="shared" si="7"/>
        <v>0</v>
      </c>
      <c r="L113" s="182">
        <f t="shared" si="7"/>
        <v>0</v>
      </c>
    </row>
    <row r="114" spans="1:12" hidden="1">
      <c r="A114" s="179">
        <v>2</v>
      </c>
      <c r="B114" s="178">
        <v>6</v>
      </c>
      <c r="C114" s="177">
        <v>1</v>
      </c>
      <c r="D114" s="175">
        <v>1</v>
      </c>
      <c r="E114" s="178">
        <v>1</v>
      </c>
      <c r="F114" s="197"/>
      <c r="G114" s="175" t="s">
        <v>89</v>
      </c>
      <c r="H114" s="164">
        <v>83</v>
      </c>
      <c r="I114" s="182">
        <f>SUM(I115:I116)</f>
        <v>0</v>
      </c>
      <c r="J114" s="188">
        <f>SUM(J115:J116)</f>
        <v>0</v>
      </c>
      <c r="K114" s="187">
        <f>SUM(K115:K116)</f>
        <v>0</v>
      </c>
      <c r="L114" s="182">
        <f>SUM(L115:L116)</f>
        <v>0</v>
      </c>
    </row>
    <row r="115" spans="1:12" hidden="1">
      <c r="A115" s="179">
        <v>2</v>
      </c>
      <c r="B115" s="178">
        <v>6</v>
      </c>
      <c r="C115" s="177">
        <v>1</v>
      </c>
      <c r="D115" s="175">
        <v>1</v>
      </c>
      <c r="E115" s="178">
        <v>1</v>
      </c>
      <c r="F115" s="197">
        <v>1</v>
      </c>
      <c r="G115" s="175" t="s">
        <v>90</v>
      </c>
      <c r="H115" s="164">
        <v>84</v>
      </c>
      <c r="I115" s="174">
        <v>0</v>
      </c>
      <c r="J115" s="174">
        <v>0</v>
      </c>
      <c r="K115" s="174">
        <v>0</v>
      </c>
      <c r="L115" s="174">
        <v>0</v>
      </c>
    </row>
    <row r="116" spans="1:12" hidden="1">
      <c r="A116" s="196">
        <v>2</v>
      </c>
      <c r="B116" s="195">
        <v>6</v>
      </c>
      <c r="C116" s="194">
        <v>1</v>
      </c>
      <c r="D116" s="220">
        <v>1</v>
      </c>
      <c r="E116" s="195">
        <v>1</v>
      </c>
      <c r="F116" s="247">
        <v>2</v>
      </c>
      <c r="G116" s="220" t="s">
        <v>91</v>
      </c>
      <c r="H116" s="164">
        <v>85</v>
      </c>
      <c r="I116" s="229">
        <v>0</v>
      </c>
      <c r="J116" s="229">
        <v>0</v>
      </c>
      <c r="K116" s="229">
        <v>0</v>
      </c>
      <c r="L116" s="229">
        <v>0</v>
      </c>
    </row>
    <row r="117" spans="1:12" ht="25.5" hidden="1" customHeight="1">
      <c r="A117" s="179">
        <v>2</v>
      </c>
      <c r="B117" s="178">
        <v>6</v>
      </c>
      <c r="C117" s="177">
        <v>2</v>
      </c>
      <c r="D117" s="175"/>
      <c r="E117" s="178"/>
      <c r="F117" s="197"/>
      <c r="G117" s="175" t="s">
        <v>92</v>
      </c>
      <c r="H117" s="164">
        <v>86</v>
      </c>
      <c r="I117" s="182">
        <f t="shared" ref="I117:L119" si="8">I118</f>
        <v>0</v>
      </c>
      <c r="J117" s="188">
        <f t="shared" si="8"/>
        <v>0</v>
      </c>
      <c r="K117" s="187">
        <f t="shared" si="8"/>
        <v>0</v>
      </c>
      <c r="L117" s="182">
        <f t="shared" si="8"/>
        <v>0</v>
      </c>
    </row>
    <row r="118" spans="1:12" ht="25.5" hidden="1" customHeight="1">
      <c r="A118" s="179">
        <v>2</v>
      </c>
      <c r="B118" s="178">
        <v>6</v>
      </c>
      <c r="C118" s="177">
        <v>2</v>
      </c>
      <c r="D118" s="175">
        <v>1</v>
      </c>
      <c r="E118" s="178"/>
      <c r="F118" s="197"/>
      <c r="G118" s="175" t="s">
        <v>92</v>
      </c>
      <c r="H118" s="164">
        <v>87</v>
      </c>
      <c r="I118" s="182">
        <f t="shared" si="8"/>
        <v>0</v>
      </c>
      <c r="J118" s="188">
        <f t="shared" si="8"/>
        <v>0</v>
      </c>
      <c r="K118" s="187">
        <f t="shared" si="8"/>
        <v>0</v>
      </c>
      <c r="L118" s="182">
        <f t="shared" si="8"/>
        <v>0</v>
      </c>
    </row>
    <row r="119" spans="1:12" ht="25.5" hidden="1" customHeight="1">
      <c r="A119" s="179">
        <v>2</v>
      </c>
      <c r="B119" s="178">
        <v>6</v>
      </c>
      <c r="C119" s="177">
        <v>2</v>
      </c>
      <c r="D119" s="175">
        <v>1</v>
      </c>
      <c r="E119" s="178">
        <v>1</v>
      </c>
      <c r="F119" s="197"/>
      <c r="G119" s="175" t="s">
        <v>92</v>
      </c>
      <c r="H119" s="164">
        <v>88</v>
      </c>
      <c r="I119" s="166">
        <f t="shared" si="8"/>
        <v>0</v>
      </c>
      <c r="J119" s="249">
        <f t="shared" si="8"/>
        <v>0</v>
      </c>
      <c r="K119" s="248">
        <f t="shared" si="8"/>
        <v>0</v>
      </c>
      <c r="L119" s="166">
        <f t="shared" si="8"/>
        <v>0</v>
      </c>
    </row>
    <row r="120" spans="1:12" ht="25.5" hidden="1" customHeight="1">
      <c r="A120" s="179">
        <v>2</v>
      </c>
      <c r="B120" s="178">
        <v>6</v>
      </c>
      <c r="C120" s="177">
        <v>2</v>
      </c>
      <c r="D120" s="175">
        <v>1</v>
      </c>
      <c r="E120" s="178">
        <v>1</v>
      </c>
      <c r="F120" s="197">
        <v>1</v>
      </c>
      <c r="G120" s="175" t="s">
        <v>92</v>
      </c>
      <c r="H120" s="164">
        <v>89</v>
      </c>
      <c r="I120" s="174">
        <v>0</v>
      </c>
      <c r="J120" s="174">
        <v>0</v>
      </c>
      <c r="K120" s="174">
        <v>0</v>
      </c>
      <c r="L120" s="174">
        <v>0</v>
      </c>
    </row>
    <row r="121" spans="1:12" ht="25.5" hidden="1" customHeight="1">
      <c r="A121" s="196">
        <v>2</v>
      </c>
      <c r="B121" s="195">
        <v>6</v>
      </c>
      <c r="C121" s="194">
        <v>3</v>
      </c>
      <c r="D121" s="220"/>
      <c r="E121" s="195"/>
      <c r="F121" s="247"/>
      <c r="G121" s="220" t="s">
        <v>93</v>
      </c>
      <c r="H121" s="164">
        <v>90</v>
      </c>
      <c r="I121" s="192">
        <f t="shared" ref="I121:L123" si="9">I122</f>
        <v>0</v>
      </c>
      <c r="J121" s="191">
        <f t="shared" si="9"/>
        <v>0</v>
      </c>
      <c r="K121" s="190">
        <f t="shared" si="9"/>
        <v>0</v>
      </c>
      <c r="L121" s="192">
        <f t="shared" si="9"/>
        <v>0</v>
      </c>
    </row>
    <row r="122" spans="1:12" ht="25.5" hidden="1" customHeight="1">
      <c r="A122" s="179">
        <v>2</v>
      </c>
      <c r="B122" s="178">
        <v>6</v>
      </c>
      <c r="C122" s="177">
        <v>3</v>
      </c>
      <c r="D122" s="175">
        <v>1</v>
      </c>
      <c r="E122" s="178"/>
      <c r="F122" s="197"/>
      <c r="G122" s="175" t="s">
        <v>93</v>
      </c>
      <c r="H122" s="164">
        <v>91</v>
      </c>
      <c r="I122" s="182">
        <f t="shared" si="9"/>
        <v>0</v>
      </c>
      <c r="J122" s="188">
        <f t="shared" si="9"/>
        <v>0</v>
      </c>
      <c r="K122" s="187">
        <f t="shared" si="9"/>
        <v>0</v>
      </c>
      <c r="L122" s="182">
        <f t="shared" si="9"/>
        <v>0</v>
      </c>
    </row>
    <row r="123" spans="1:12" ht="25.5" hidden="1" customHeight="1">
      <c r="A123" s="179">
        <v>2</v>
      </c>
      <c r="B123" s="178">
        <v>6</v>
      </c>
      <c r="C123" s="177">
        <v>3</v>
      </c>
      <c r="D123" s="175">
        <v>1</v>
      </c>
      <c r="E123" s="178">
        <v>1</v>
      </c>
      <c r="F123" s="197"/>
      <c r="G123" s="175" t="s">
        <v>93</v>
      </c>
      <c r="H123" s="164">
        <v>92</v>
      </c>
      <c r="I123" s="182">
        <f t="shared" si="9"/>
        <v>0</v>
      </c>
      <c r="J123" s="188">
        <f t="shared" si="9"/>
        <v>0</v>
      </c>
      <c r="K123" s="187">
        <f t="shared" si="9"/>
        <v>0</v>
      </c>
      <c r="L123" s="182">
        <f t="shared" si="9"/>
        <v>0</v>
      </c>
    </row>
    <row r="124" spans="1:12" ht="25.5" hidden="1" customHeight="1">
      <c r="A124" s="179">
        <v>2</v>
      </c>
      <c r="B124" s="178">
        <v>6</v>
      </c>
      <c r="C124" s="177">
        <v>3</v>
      </c>
      <c r="D124" s="175">
        <v>1</v>
      </c>
      <c r="E124" s="178">
        <v>1</v>
      </c>
      <c r="F124" s="197">
        <v>1</v>
      </c>
      <c r="G124" s="175" t="s">
        <v>93</v>
      </c>
      <c r="H124" s="164">
        <v>93</v>
      </c>
      <c r="I124" s="174">
        <v>0</v>
      </c>
      <c r="J124" s="174">
        <v>0</v>
      </c>
      <c r="K124" s="174">
        <v>0</v>
      </c>
      <c r="L124" s="174">
        <v>0</v>
      </c>
    </row>
    <row r="125" spans="1:12" ht="25.5" hidden="1" customHeight="1">
      <c r="A125" s="196">
        <v>2</v>
      </c>
      <c r="B125" s="195">
        <v>6</v>
      </c>
      <c r="C125" s="194">
        <v>4</v>
      </c>
      <c r="D125" s="220"/>
      <c r="E125" s="195"/>
      <c r="F125" s="247"/>
      <c r="G125" s="220" t="s">
        <v>94</v>
      </c>
      <c r="H125" s="164">
        <v>94</v>
      </c>
      <c r="I125" s="192">
        <f t="shared" ref="I125:L127" si="10">I126</f>
        <v>0</v>
      </c>
      <c r="J125" s="191">
        <f t="shared" si="10"/>
        <v>0</v>
      </c>
      <c r="K125" s="190">
        <f t="shared" si="10"/>
        <v>0</v>
      </c>
      <c r="L125" s="192">
        <f t="shared" si="10"/>
        <v>0</v>
      </c>
    </row>
    <row r="126" spans="1:12" ht="25.5" hidden="1" customHeight="1">
      <c r="A126" s="179">
        <v>2</v>
      </c>
      <c r="B126" s="178">
        <v>6</v>
      </c>
      <c r="C126" s="177">
        <v>4</v>
      </c>
      <c r="D126" s="175">
        <v>1</v>
      </c>
      <c r="E126" s="178"/>
      <c r="F126" s="197"/>
      <c r="G126" s="175" t="s">
        <v>94</v>
      </c>
      <c r="H126" s="164">
        <v>95</v>
      </c>
      <c r="I126" s="182">
        <f t="shared" si="10"/>
        <v>0</v>
      </c>
      <c r="J126" s="188">
        <f t="shared" si="10"/>
        <v>0</v>
      </c>
      <c r="K126" s="187">
        <f t="shared" si="10"/>
        <v>0</v>
      </c>
      <c r="L126" s="182">
        <f t="shared" si="10"/>
        <v>0</v>
      </c>
    </row>
    <row r="127" spans="1:12" ht="25.5" hidden="1" customHeight="1">
      <c r="A127" s="179">
        <v>2</v>
      </c>
      <c r="B127" s="178">
        <v>6</v>
      </c>
      <c r="C127" s="177">
        <v>4</v>
      </c>
      <c r="D127" s="175">
        <v>1</v>
      </c>
      <c r="E127" s="178">
        <v>1</v>
      </c>
      <c r="F127" s="197"/>
      <c r="G127" s="175" t="s">
        <v>94</v>
      </c>
      <c r="H127" s="164">
        <v>96</v>
      </c>
      <c r="I127" s="182">
        <f t="shared" si="10"/>
        <v>0</v>
      </c>
      <c r="J127" s="188">
        <f t="shared" si="10"/>
        <v>0</v>
      </c>
      <c r="K127" s="187">
        <f t="shared" si="10"/>
        <v>0</v>
      </c>
      <c r="L127" s="182">
        <f t="shared" si="10"/>
        <v>0</v>
      </c>
    </row>
    <row r="128" spans="1:12" ht="25.5" hidden="1" customHeight="1">
      <c r="A128" s="179">
        <v>2</v>
      </c>
      <c r="B128" s="178">
        <v>6</v>
      </c>
      <c r="C128" s="177">
        <v>4</v>
      </c>
      <c r="D128" s="175">
        <v>1</v>
      </c>
      <c r="E128" s="178">
        <v>1</v>
      </c>
      <c r="F128" s="197">
        <v>1</v>
      </c>
      <c r="G128" s="175" t="s">
        <v>94</v>
      </c>
      <c r="H128" s="164">
        <v>97</v>
      </c>
      <c r="I128" s="174">
        <v>0</v>
      </c>
      <c r="J128" s="174">
        <v>0</v>
      </c>
      <c r="K128" s="174">
        <v>0</v>
      </c>
      <c r="L128" s="174">
        <v>0</v>
      </c>
    </row>
    <row r="129" spans="1:12" ht="25.5" hidden="1" customHeight="1">
      <c r="A129" s="186">
        <v>2</v>
      </c>
      <c r="B129" s="204">
        <v>6</v>
      </c>
      <c r="C129" s="210">
        <v>5</v>
      </c>
      <c r="D129" s="199"/>
      <c r="E129" s="204"/>
      <c r="F129" s="198"/>
      <c r="G129" s="199" t="s">
        <v>95</v>
      </c>
      <c r="H129" s="164">
        <v>98</v>
      </c>
      <c r="I129" s="202">
        <f t="shared" ref="I129:L131" si="11">I130</f>
        <v>0</v>
      </c>
      <c r="J129" s="223">
        <f t="shared" si="11"/>
        <v>0</v>
      </c>
      <c r="K129" s="200">
        <f t="shared" si="11"/>
        <v>0</v>
      </c>
      <c r="L129" s="202">
        <f t="shared" si="11"/>
        <v>0</v>
      </c>
    </row>
    <row r="130" spans="1:12" ht="25.5" hidden="1" customHeight="1">
      <c r="A130" s="179">
        <v>2</v>
      </c>
      <c r="B130" s="178">
        <v>6</v>
      </c>
      <c r="C130" s="177">
        <v>5</v>
      </c>
      <c r="D130" s="175">
        <v>1</v>
      </c>
      <c r="E130" s="178"/>
      <c r="F130" s="197"/>
      <c r="G130" s="199" t="s">
        <v>95</v>
      </c>
      <c r="H130" s="164">
        <v>99</v>
      </c>
      <c r="I130" s="182">
        <f t="shared" si="11"/>
        <v>0</v>
      </c>
      <c r="J130" s="188">
        <f t="shared" si="11"/>
        <v>0</v>
      </c>
      <c r="K130" s="187">
        <f t="shared" si="11"/>
        <v>0</v>
      </c>
      <c r="L130" s="182">
        <f t="shared" si="11"/>
        <v>0</v>
      </c>
    </row>
    <row r="131" spans="1:12" ht="25.5" hidden="1" customHeight="1">
      <c r="A131" s="179">
        <v>2</v>
      </c>
      <c r="B131" s="178">
        <v>6</v>
      </c>
      <c r="C131" s="177">
        <v>5</v>
      </c>
      <c r="D131" s="175">
        <v>1</v>
      </c>
      <c r="E131" s="178">
        <v>1</v>
      </c>
      <c r="F131" s="197"/>
      <c r="G131" s="199" t="s">
        <v>95</v>
      </c>
      <c r="H131" s="164">
        <v>100</v>
      </c>
      <c r="I131" s="182">
        <f t="shared" si="11"/>
        <v>0</v>
      </c>
      <c r="J131" s="188">
        <f t="shared" si="11"/>
        <v>0</v>
      </c>
      <c r="K131" s="187">
        <f t="shared" si="11"/>
        <v>0</v>
      </c>
      <c r="L131" s="182">
        <f t="shared" si="11"/>
        <v>0</v>
      </c>
    </row>
    <row r="132" spans="1:12" ht="25.5" hidden="1" customHeight="1">
      <c r="A132" s="178">
        <v>2</v>
      </c>
      <c r="B132" s="177">
        <v>6</v>
      </c>
      <c r="C132" s="178">
        <v>5</v>
      </c>
      <c r="D132" s="178">
        <v>1</v>
      </c>
      <c r="E132" s="175">
        <v>1</v>
      </c>
      <c r="F132" s="197">
        <v>1</v>
      </c>
      <c r="G132" s="178" t="s">
        <v>96</v>
      </c>
      <c r="H132" s="164">
        <v>101</v>
      </c>
      <c r="I132" s="174">
        <v>0</v>
      </c>
      <c r="J132" s="174">
        <v>0</v>
      </c>
      <c r="K132" s="174">
        <v>0</v>
      </c>
      <c r="L132" s="174">
        <v>0</v>
      </c>
    </row>
    <row r="133" spans="1:12" ht="26.25" hidden="1" customHeight="1">
      <c r="A133" s="179">
        <v>2</v>
      </c>
      <c r="B133" s="177">
        <v>6</v>
      </c>
      <c r="C133" s="178">
        <v>6</v>
      </c>
      <c r="D133" s="177"/>
      <c r="E133" s="175"/>
      <c r="F133" s="176"/>
      <c r="G133" s="246" t="s">
        <v>97</v>
      </c>
      <c r="H133" s="164">
        <v>102</v>
      </c>
      <c r="I133" s="187">
        <f t="shared" ref="I133:L135" si="12">I134</f>
        <v>0</v>
      </c>
      <c r="J133" s="182">
        <f t="shared" si="12"/>
        <v>0</v>
      </c>
      <c r="K133" s="182">
        <f t="shared" si="12"/>
        <v>0</v>
      </c>
      <c r="L133" s="182">
        <f t="shared" si="12"/>
        <v>0</v>
      </c>
    </row>
    <row r="134" spans="1:12" ht="26.25" hidden="1" customHeight="1">
      <c r="A134" s="179">
        <v>2</v>
      </c>
      <c r="B134" s="177">
        <v>6</v>
      </c>
      <c r="C134" s="178">
        <v>6</v>
      </c>
      <c r="D134" s="177">
        <v>1</v>
      </c>
      <c r="E134" s="175"/>
      <c r="F134" s="176"/>
      <c r="G134" s="246" t="s">
        <v>97</v>
      </c>
      <c r="H134" s="167">
        <v>103</v>
      </c>
      <c r="I134" s="182">
        <f t="shared" si="12"/>
        <v>0</v>
      </c>
      <c r="J134" s="182">
        <f t="shared" si="12"/>
        <v>0</v>
      </c>
      <c r="K134" s="182">
        <f t="shared" si="12"/>
        <v>0</v>
      </c>
      <c r="L134" s="182">
        <f t="shared" si="12"/>
        <v>0</v>
      </c>
    </row>
    <row r="135" spans="1:12" ht="26.25" hidden="1" customHeight="1">
      <c r="A135" s="179">
        <v>2</v>
      </c>
      <c r="B135" s="177">
        <v>6</v>
      </c>
      <c r="C135" s="178">
        <v>6</v>
      </c>
      <c r="D135" s="177">
        <v>1</v>
      </c>
      <c r="E135" s="175">
        <v>1</v>
      </c>
      <c r="F135" s="176"/>
      <c r="G135" s="246" t="s">
        <v>97</v>
      </c>
      <c r="H135" s="167">
        <v>104</v>
      </c>
      <c r="I135" s="182">
        <f t="shared" si="12"/>
        <v>0</v>
      </c>
      <c r="J135" s="182">
        <f t="shared" si="12"/>
        <v>0</v>
      </c>
      <c r="K135" s="182">
        <f t="shared" si="12"/>
        <v>0</v>
      </c>
      <c r="L135" s="182">
        <f t="shared" si="12"/>
        <v>0</v>
      </c>
    </row>
    <row r="136" spans="1:12" ht="26.25" hidden="1" customHeight="1">
      <c r="A136" s="179">
        <v>2</v>
      </c>
      <c r="B136" s="177">
        <v>6</v>
      </c>
      <c r="C136" s="178">
        <v>6</v>
      </c>
      <c r="D136" s="177">
        <v>1</v>
      </c>
      <c r="E136" s="175">
        <v>1</v>
      </c>
      <c r="F136" s="176">
        <v>1</v>
      </c>
      <c r="G136" s="232" t="s">
        <v>97</v>
      </c>
      <c r="H136" s="167">
        <v>105</v>
      </c>
      <c r="I136" s="174">
        <v>0</v>
      </c>
      <c r="J136" s="245">
        <v>0</v>
      </c>
      <c r="K136" s="174">
        <v>0</v>
      </c>
      <c r="L136" s="174">
        <v>0</v>
      </c>
    </row>
    <row r="137" spans="1:12" hidden="1">
      <c r="A137" s="239">
        <v>2</v>
      </c>
      <c r="B137" s="216">
        <v>7</v>
      </c>
      <c r="C137" s="216"/>
      <c r="D137" s="215"/>
      <c r="E137" s="215"/>
      <c r="F137" s="214"/>
      <c r="G137" s="213" t="s">
        <v>98</v>
      </c>
      <c r="H137" s="167">
        <v>106</v>
      </c>
      <c r="I137" s="187">
        <f>SUM(I138+I143+I151)</f>
        <v>0</v>
      </c>
      <c r="J137" s="188">
        <f>SUM(J138+J143+J151)</f>
        <v>0</v>
      </c>
      <c r="K137" s="187">
        <f>SUM(K138+K143+K151)</f>
        <v>0</v>
      </c>
      <c r="L137" s="182">
        <f>SUM(L138+L143+L151)</f>
        <v>0</v>
      </c>
    </row>
    <row r="138" spans="1:12" hidden="1">
      <c r="A138" s="179">
        <v>2</v>
      </c>
      <c r="B138" s="178">
        <v>7</v>
      </c>
      <c r="C138" s="178">
        <v>1</v>
      </c>
      <c r="D138" s="177"/>
      <c r="E138" s="177"/>
      <c r="F138" s="176"/>
      <c r="G138" s="175" t="s">
        <v>99</v>
      </c>
      <c r="H138" s="167">
        <v>107</v>
      </c>
      <c r="I138" s="187">
        <f t="shared" ref="I138:L139" si="13">I139</f>
        <v>0</v>
      </c>
      <c r="J138" s="188">
        <f t="shared" si="13"/>
        <v>0</v>
      </c>
      <c r="K138" s="187">
        <f t="shared" si="13"/>
        <v>0</v>
      </c>
      <c r="L138" s="182">
        <f t="shared" si="13"/>
        <v>0</v>
      </c>
    </row>
    <row r="139" spans="1:12" hidden="1">
      <c r="A139" s="179">
        <v>2</v>
      </c>
      <c r="B139" s="178">
        <v>7</v>
      </c>
      <c r="C139" s="178">
        <v>1</v>
      </c>
      <c r="D139" s="177">
        <v>1</v>
      </c>
      <c r="E139" s="177"/>
      <c r="F139" s="176"/>
      <c r="G139" s="175" t="s">
        <v>99</v>
      </c>
      <c r="H139" s="167">
        <v>108</v>
      </c>
      <c r="I139" s="187">
        <f t="shared" si="13"/>
        <v>0</v>
      </c>
      <c r="J139" s="188">
        <f t="shared" si="13"/>
        <v>0</v>
      </c>
      <c r="K139" s="187">
        <f t="shared" si="13"/>
        <v>0</v>
      </c>
      <c r="L139" s="182">
        <f t="shared" si="13"/>
        <v>0</v>
      </c>
    </row>
    <row r="140" spans="1:12" hidden="1">
      <c r="A140" s="179">
        <v>2</v>
      </c>
      <c r="B140" s="178">
        <v>7</v>
      </c>
      <c r="C140" s="178">
        <v>1</v>
      </c>
      <c r="D140" s="177">
        <v>1</v>
      </c>
      <c r="E140" s="177">
        <v>1</v>
      </c>
      <c r="F140" s="176"/>
      <c r="G140" s="175" t="s">
        <v>99</v>
      </c>
      <c r="H140" s="167">
        <v>109</v>
      </c>
      <c r="I140" s="187">
        <f>SUM(I141:I142)</f>
        <v>0</v>
      </c>
      <c r="J140" s="188">
        <f>SUM(J141:J142)</f>
        <v>0</v>
      </c>
      <c r="K140" s="187">
        <f>SUM(K141:K142)</f>
        <v>0</v>
      </c>
      <c r="L140" s="182">
        <f>SUM(L141:L142)</f>
        <v>0</v>
      </c>
    </row>
    <row r="141" spans="1:12" hidden="1">
      <c r="A141" s="196">
        <v>2</v>
      </c>
      <c r="B141" s="195">
        <v>7</v>
      </c>
      <c r="C141" s="196">
        <v>1</v>
      </c>
      <c r="D141" s="178">
        <v>1</v>
      </c>
      <c r="E141" s="194">
        <v>1</v>
      </c>
      <c r="F141" s="193">
        <v>1</v>
      </c>
      <c r="G141" s="220" t="s">
        <v>100</v>
      </c>
      <c r="H141" s="167">
        <v>110</v>
      </c>
      <c r="I141" s="242">
        <v>0</v>
      </c>
      <c r="J141" s="242">
        <v>0</v>
      </c>
      <c r="K141" s="242">
        <v>0</v>
      </c>
      <c r="L141" s="242">
        <v>0</v>
      </c>
    </row>
    <row r="142" spans="1:12" hidden="1">
      <c r="A142" s="178">
        <v>2</v>
      </c>
      <c r="B142" s="178">
        <v>7</v>
      </c>
      <c r="C142" s="179">
        <v>1</v>
      </c>
      <c r="D142" s="178">
        <v>1</v>
      </c>
      <c r="E142" s="177">
        <v>1</v>
      </c>
      <c r="F142" s="176">
        <v>2</v>
      </c>
      <c r="G142" s="175" t="s">
        <v>101</v>
      </c>
      <c r="H142" s="167">
        <v>111</v>
      </c>
      <c r="I142" s="211">
        <v>0</v>
      </c>
      <c r="J142" s="211">
        <v>0</v>
      </c>
      <c r="K142" s="211">
        <v>0</v>
      </c>
      <c r="L142" s="211">
        <v>0</v>
      </c>
    </row>
    <row r="143" spans="1:12" ht="25.5" hidden="1" customHeight="1">
      <c r="A143" s="186">
        <v>2</v>
      </c>
      <c r="B143" s="185">
        <v>7</v>
      </c>
      <c r="C143" s="186">
        <v>2</v>
      </c>
      <c r="D143" s="185"/>
      <c r="E143" s="184"/>
      <c r="F143" s="183"/>
      <c r="G143" s="189" t="s">
        <v>102</v>
      </c>
      <c r="H143" s="167">
        <v>112</v>
      </c>
      <c r="I143" s="227">
        <f t="shared" ref="I143:L144" si="14">I144</f>
        <v>0</v>
      </c>
      <c r="J143" s="228">
        <f t="shared" si="14"/>
        <v>0</v>
      </c>
      <c r="K143" s="227">
        <f t="shared" si="14"/>
        <v>0</v>
      </c>
      <c r="L143" s="226">
        <f t="shared" si="14"/>
        <v>0</v>
      </c>
    </row>
    <row r="144" spans="1:12" ht="25.5" hidden="1" customHeight="1">
      <c r="A144" s="179">
        <v>2</v>
      </c>
      <c r="B144" s="178">
        <v>7</v>
      </c>
      <c r="C144" s="179">
        <v>2</v>
      </c>
      <c r="D144" s="178">
        <v>1</v>
      </c>
      <c r="E144" s="177"/>
      <c r="F144" s="176"/>
      <c r="G144" s="175" t="s">
        <v>103</v>
      </c>
      <c r="H144" s="167">
        <v>113</v>
      </c>
      <c r="I144" s="187">
        <f t="shared" si="14"/>
        <v>0</v>
      </c>
      <c r="J144" s="188">
        <f t="shared" si="14"/>
        <v>0</v>
      </c>
      <c r="K144" s="187">
        <f t="shared" si="14"/>
        <v>0</v>
      </c>
      <c r="L144" s="182">
        <f t="shared" si="14"/>
        <v>0</v>
      </c>
    </row>
    <row r="145" spans="1:12" ht="25.5" hidden="1" customHeight="1">
      <c r="A145" s="179">
        <v>2</v>
      </c>
      <c r="B145" s="178">
        <v>7</v>
      </c>
      <c r="C145" s="179">
        <v>2</v>
      </c>
      <c r="D145" s="178">
        <v>1</v>
      </c>
      <c r="E145" s="177">
        <v>1</v>
      </c>
      <c r="F145" s="176"/>
      <c r="G145" s="175" t="s">
        <v>103</v>
      </c>
      <c r="H145" s="167">
        <v>114</v>
      </c>
      <c r="I145" s="187">
        <f>SUM(I146:I147)</f>
        <v>0</v>
      </c>
      <c r="J145" s="188">
        <f>SUM(J146:J147)</f>
        <v>0</v>
      </c>
      <c r="K145" s="187">
        <f>SUM(K146:K147)</f>
        <v>0</v>
      </c>
      <c r="L145" s="182">
        <f>SUM(L146:L147)</f>
        <v>0</v>
      </c>
    </row>
    <row r="146" spans="1:12" hidden="1">
      <c r="A146" s="179">
        <v>2</v>
      </c>
      <c r="B146" s="178">
        <v>7</v>
      </c>
      <c r="C146" s="179">
        <v>2</v>
      </c>
      <c r="D146" s="178">
        <v>1</v>
      </c>
      <c r="E146" s="177">
        <v>1</v>
      </c>
      <c r="F146" s="176">
        <v>1</v>
      </c>
      <c r="G146" s="175" t="s">
        <v>104</v>
      </c>
      <c r="H146" s="167">
        <v>115</v>
      </c>
      <c r="I146" s="211">
        <v>0</v>
      </c>
      <c r="J146" s="211">
        <v>0</v>
      </c>
      <c r="K146" s="211">
        <v>0</v>
      </c>
      <c r="L146" s="211">
        <v>0</v>
      </c>
    </row>
    <row r="147" spans="1:12" hidden="1">
      <c r="A147" s="179">
        <v>2</v>
      </c>
      <c r="B147" s="178">
        <v>7</v>
      </c>
      <c r="C147" s="179">
        <v>2</v>
      </c>
      <c r="D147" s="178">
        <v>1</v>
      </c>
      <c r="E147" s="177">
        <v>1</v>
      </c>
      <c r="F147" s="176">
        <v>2</v>
      </c>
      <c r="G147" s="175" t="s">
        <v>105</v>
      </c>
      <c r="H147" s="167">
        <v>116</v>
      </c>
      <c r="I147" s="211">
        <v>0</v>
      </c>
      <c r="J147" s="211">
        <v>0</v>
      </c>
      <c r="K147" s="211">
        <v>0</v>
      </c>
      <c r="L147" s="211">
        <v>0</v>
      </c>
    </row>
    <row r="148" spans="1:12" hidden="1">
      <c r="A148" s="179">
        <v>2</v>
      </c>
      <c r="B148" s="178">
        <v>7</v>
      </c>
      <c r="C148" s="179">
        <v>2</v>
      </c>
      <c r="D148" s="178">
        <v>2</v>
      </c>
      <c r="E148" s="177"/>
      <c r="F148" s="176"/>
      <c r="G148" s="175" t="s">
        <v>106</v>
      </c>
      <c r="H148" s="167">
        <v>117</v>
      </c>
      <c r="I148" s="187">
        <f>I149</f>
        <v>0</v>
      </c>
      <c r="J148" s="187">
        <f>J149</f>
        <v>0</v>
      </c>
      <c r="K148" s="187">
        <f>K149</f>
        <v>0</v>
      </c>
      <c r="L148" s="187">
        <f>L149</f>
        <v>0</v>
      </c>
    </row>
    <row r="149" spans="1:12" hidden="1">
      <c r="A149" s="179">
        <v>2</v>
      </c>
      <c r="B149" s="178">
        <v>7</v>
      </c>
      <c r="C149" s="179">
        <v>2</v>
      </c>
      <c r="D149" s="178">
        <v>2</v>
      </c>
      <c r="E149" s="177">
        <v>1</v>
      </c>
      <c r="F149" s="176"/>
      <c r="G149" s="175" t="s">
        <v>106</v>
      </c>
      <c r="H149" s="167">
        <v>118</v>
      </c>
      <c r="I149" s="187">
        <f>SUM(I150)</f>
        <v>0</v>
      </c>
      <c r="J149" s="187">
        <f>SUM(J150)</f>
        <v>0</v>
      </c>
      <c r="K149" s="187">
        <f>SUM(K150)</f>
        <v>0</v>
      </c>
      <c r="L149" s="187">
        <f>SUM(L150)</f>
        <v>0</v>
      </c>
    </row>
    <row r="150" spans="1:12" hidden="1">
      <c r="A150" s="179">
        <v>2</v>
      </c>
      <c r="B150" s="178">
        <v>7</v>
      </c>
      <c r="C150" s="179">
        <v>2</v>
      </c>
      <c r="D150" s="178">
        <v>2</v>
      </c>
      <c r="E150" s="177">
        <v>1</v>
      </c>
      <c r="F150" s="176">
        <v>1</v>
      </c>
      <c r="G150" s="175" t="s">
        <v>106</v>
      </c>
      <c r="H150" s="167">
        <v>119</v>
      </c>
      <c r="I150" s="211">
        <v>0</v>
      </c>
      <c r="J150" s="211">
        <v>0</v>
      </c>
      <c r="K150" s="211">
        <v>0</v>
      </c>
      <c r="L150" s="211">
        <v>0</v>
      </c>
    </row>
    <row r="151" spans="1:12" hidden="1">
      <c r="A151" s="179">
        <v>2</v>
      </c>
      <c r="B151" s="178">
        <v>7</v>
      </c>
      <c r="C151" s="179">
        <v>3</v>
      </c>
      <c r="D151" s="178"/>
      <c r="E151" s="177"/>
      <c r="F151" s="176"/>
      <c r="G151" s="175" t="s">
        <v>107</v>
      </c>
      <c r="H151" s="167">
        <v>120</v>
      </c>
      <c r="I151" s="187">
        <f t="shared" ref="I151:L152" si="15">I152</f>
        <v>0</v>
      </c>
      <c r="J151" s="188">
        <f t="shared" si="15"/>
        <v>0</v>
      </c>
      <c r="K151" s="187">
        <f t="shared" si="15"/>
        <v>0</v>
      </c>
      <c r="L151" s="182">
        <f t="shared" si="15"/>
        <v>0</v>
      </c>
    </row>
    <row r="152" spans="1:12" hidden="1">
      <c r="A152" s="186">
        <v>2</v>
      </c>
      <c r="B152" s="204">
        <v>7</v>
      </c>
      <c r="C152" s="212">
        <v>3</v>
      </c>
      <c r="D152" s="204">
        <v>1</v>
      </c>
      <c r="E152" s="210"/>
      <c r="F152" s="203"/>
      <c r="G152" s="199" t="s">
        <v>107</v>
      </c>
      <c r="H152" s="167">
        <v>121</v>
      </c>
      <c r="I152" s="200">
        <f t="shared" si="15"/>
        <v>0</v>
      </c>
      <c r="J152" s="223">
        <f t="shared" si="15"/>
        <v>0</v>
      </c>
      <c r="K152" s="200">
        <f t="shared" si="15"/>
        <v>0</v>
      </c>
      <c r="L152" s="202">
        <f t="shared" si="15"/>
        <v>0</v>
      </c>
    </row>
    <row r="153" spans="1:12" hidden="1">
      <c r="A153" s="179">
        <v>2</v>
      </c>
      <c r="B153" s="178">
        <v>7</v>
      </c>
      <c r="C153" s="179">
        <v>3</v>
      </c>
      <c r="D153" s="178">
        <v>1</v>
      </c>
      <c r="E153" s="177">
        <v>1</v>
      </c>
      <c r="F153" s="176"/>
      <c r="G153" s="175" t="s">
        <v>107</v>
      </c>
      <c r="H153" s="167">
        <v>122</v>
      </c>
      <c r="I153" s="187">
        <f>SUM(I154:I155)</f>
        <v>0</v>
      </c>
      <c r="J153" s="188">
        <f>SUM(J154:J155)</f>
        <v>0</v>
      </c>
      <c r="K153" s="187">
        <f>SUM(K154:K155)</f>
        <v>0</v>
      </c>
      <c r="L153" s="182">
        <f>SUM(L154:L155)</f>
        <v>0</v>
      </c>
    </row>
    <row r="154" spans="1:12" hidden="1">
      <c r="A154" s="196">
        <v>2</v>
      </c>
      <c r="B154" s="195">
        <v>7</v>
      </c>
      <c r="C154" s="196">
        <v>3</v>
      </c>
      <c r="D154" s="195">
        <v>1</v>
      </c>
      <c r="E154" s="194">
        <v>1</v>
      </c>
      <c r="F154" s="193">
        <v>1</v>
      </c>
      <c r="G154" s="220" t="s">
        <v>108</v>
      </c>
      <c r="H154" s="167">
        <v>123</v>
      </c>
      <c r="I154" s="242">
        <v>0</v>
      </c>
      <c r="J154" s="242">
        <v>0</v>
      </c>
      <c r="K154" s="242">
        <v>0</v>
      </c>
      <c r="L154" s="242">
        <v>0</v>
      </c>
    </row>
    <row r="155" spans="1:12" hidden="1">
      <c r="A155" s="179">
        <v>2</v>
      </c>
      <c r="B155" s="178">
        <v>7</v>
      </c>
      <c r="C155" s="179">
        <v>3</v>
      </c>
      <c r="D155" s="178">
        <v>1</v>
      </c>
      <c r="E155" s="177">
        <v>1</v>
      </c>
      <c r="F155" s="176">
        <v>2</v>
      </c>
      <c r="G155" s="175" t="s">
        <v>109</v>
      </c>
      <c r="H155" s="167">
        <v>124</v>
      </c>
      <c r="I155" s="211">
        <v>0</v>
      </c>
      <c r="J155" s="174">
        <v>0</v>
      </c>
      <c r="K155" s="174">
        <v>0</v>
      </c>
      <c r="L155" s="174">
        <v>0</v>
      </c>
    </row>
    <row r="156" spans="1:12" hidden="1">
      <c r="A156" s="239">
        <v>2</v>
      </c>
      <c r="B156" s="239">
        <v>8</v>
      </c>
      <c r="C156" s="216"/>
      <c r="D156" s="238"/>
      <c r="E156" s="237"/>
      <c r="F156" s="236"/>
      <c r="G156" s="244" t="s">
        <v>110</v>
      </c>
      <c r="H156" s="167">
        <v>125</v>
      </c>
      <c r="I156" s="190">
        <f>I157</f>
        <v>0</v>
      </c>
      <c r="J156" s="191">
        <f>J157</f>
        <v>0</v>
      </c>
      <c r="K156" s="190">
        <f>K157</f>
        <v>0</v>
      </c>
      <c r="L156" s="192">
        <f>L157</f>
        <v>0</v>
      </c>
    </row>
    <row r="157" spans="1:12" hidden="1">
      <c r="A157" s="186">
        <v>2</v>
      </c>
      <c r="B157" s="186">
        <v>8</v>
      </c>
      <c r="C157" s="186">
        <v>1</v>
      </c>
      <c r="D157" s="185"/>
      <c r="E157" s="184"/>
      <c r="F157" s="183"/>
      <c r="G157" s="220" t="s">
        <v>110</v>
      </c>
      <c r="H157" s="167">
        <v>126</v>
      </c>
      <c r="I157" s="190">
        <f>I158+I163</f>
        <v>0</v>
      </c>
      <c r="J157" s="191">
        <f>J158+J163</f>
        <v>0</v>
      </c>
      <c r="K157" s="190">
        <f>K158+K163</f>
        <v>0</v>
      </c>
      <c r="L157" s="192">
        <f>L158+L163</f>
        <v>0</v>
      </c>
    </row>
    <row r="158" spans="1:12" hidden="1">
      <c r="A158" s="179">
        <v>2</v>
      </c>
      <c r="B158" s="178">
        <v>8</v>
      </c>
      <c r="C158" s="175">
        <v>1</v>
      </c>
      <c r="D158" s="178">
        <v>1</v>
      </c>
      <c r="E158" s="177"/>
      <c r="F158" s="176"/>
      <c r="G158" s="175" t="s">
        <v>111</v>
      </c>
      <c r="H158" s="167">
        <v>127</v>
      </c>
      <c r="I158" s="187">
        <f>I159</f>
        <v>0</v>
      </c>
      <c r="J158" s="188">
        <f>J159</f>
        <v>0</v>
      </c>
      <c r="K158" s="187">
        <f>K159</f>
        <v>0</v>
      </c>
      <c r="L158" s="182">
        <f>L159</f>
        <v>0</v>
      </c>
    </row>
    <row r="159" spans="1:12" hidden="1">
      <c r="A159" s="179">
        <v>2</v>
      </c>
      <c r="B159" s="178">
        <v>8</v>
      </c>
      <c r="C159" s="220">
        <v>1</v>
      </c>
      <c r="D159" s="195">
        <v>1</v>
      </c>
      <c r="E159" s="194">
        <v>1</v>
      </c>
      <c r="F159" s="193"/>
      <c r="G159" s="175" t="s">
        <v>111</v>
      </c>
      <c r="H159" s="167">
        <v>128</v>
      </c>
      <c r="I159" s="190">
        <f>SUM(I160:I162)</f>
        <v>0</v>
      </c>
      <c r="J159" s="190">
        <f>SUM(J160:J162)</f>
        <v>0</v>
      </c>
      <c r="K159" s="190">
        <f>SUM(K160:K162)</f>
        <v>0</v>
      </c>
      <c r="L159" s="190">
        <f>SUM(L160:L162)</f>
        <v>0</v>
      </c>
    </row>
    <row r="160" spans="1:12" hidden="1">
      <c r="A160" s="178">
        <v>2</v>
      </c>
      <c r="B160" s="195">
        <v>8</v>
      </c>
      <c r="C160" s="175">
        <v>1</v>
      </c>
      <c r="D160" s="178">
        <v>1</v>
      </c>
      <c r="E160" s="177">
        <v>1</v>
      </c>
      <c r="F160" s="176">
        <v>1</v>
      </c>
      <c r="G160" s="175" t="s">
        <v>112</v>
      </c>
      <c r="H160" s="167">
        <v>129</v>
      </c>
      <c r="I160" s="211">
        <v>0</v>
      </c>
      <c r="J160" s="211">
        <v>0</v>
      </c>
      <c r="K160" s="211">
        <v>0</v>
      </c>
      <c r="L160" s="211">
        <v>0</v>
      </c>
    </row>
    <row r="161" spans="1:15" ht="25.5" hidden="1" customHeight="1">
      <c r="A161" s="186">
        <v>2</v>
      </c>
      <c r="B161" s="204">
        <v>8</v>
      </c>
      <c r="C161" s="199">
        <v>1</v>
      </c>
      <c r="D161" s="204">
        <v>1</v>
      </c>
      <c r="E161" s="210">
        <v>1</v>
      </c>
      <c r="F161" s="203">
        <v>2</v>
      </c>
      <c r="G161" s="199" t="s">
        <v>113</v>
      </c>
      <c r="H161" s="167">
        <v>130</v>
      </c>
      <c r="I161" s="221">
        <v>0</v>
      </c>
      <c r="J161" s="221">
        <v>0</v>
      </c>
      <c r="K161" s="221">
        <v>0</v>
      </c>
      <c r="L161" s="221">
        <v>0</v>
      </c>
    </row>
    <row r="162" spans="1:15" hidden="1">
      <c r="A162" s="186">
        <v>2</v>
      </c>
      <c r="B162" s="204">
        <v>8</v>
      </c>
      <c r="C162" s="199">
        <v>1</v>
      </c>
      <c r="D162" s="204">
        <v>1</v>
      </c>
      <c r="E162" s="210">
        <v>1</v>
      </c>
      <c r="F162" s="203">
        <v>3</v>
      </c>
      <c r="G162" s="199" t="s">
        <v>114</v>
      </c>
      <c r="H162" s="167">
        <v>131</v>
      </c>
      <c r="I162" s="221">
        <v>0</v>
      </c>
      <c r="J162" s="243">
        <v>0</v>
      </c>
      <c r="K162" s="221">
        <v>0</v>
      </c>
      <c r="L162" s="205">
        <v>0</v>
      </c>
    </row>
    <row r="163" spans="1:15" hidden="1">
      <c r="A163" s="179">
        <v>2</v>
      </c>
      <c r="B163" s="178">
        <v>8</v>
      </c>
      <c r="C163" s="175">
        <v>1</v>
      </c>
      <c r="D163" s="178">
        <v>2</v>
      </c>
      <c r="E163" s="177"/>
      <c r="F163" s="176"/>
      <c r="G163" s="175" t="s">
        <v>115</v>
      </c>
      <c r="H163" s="167">
        <v>132</v>
      </c>
      <c r="I163" s="187">
        <f t="shared" ref="I163:L164" si="16">I164</f>
        <v>0</v>
      </c>
      <c r="J163" s="188">
        <f t="shared" si="16"/>
        <v>0</v>
      </c>
      <c r="K163" s="187">
        <f t="shared" si="16"/>
        <v>0</v>
      </c>
      <c r="L163" s="182">
        <f t="shared" si="16"/>
        <v>0</v>
      </c>
    </row>
    <row r="164" spans="1:15" hidden="1">
      <c r="A164" s="179">
        <v>2</v>
      </c>
      <c r="B164" s="178">
        <v>8</v>
      </c>
      <c r="C164" s="175">
        <v>1</v>
      </c>
      <c r="D164" s="178">
        <v>2</v>
      </c>
      <c r="E164" s="177">
        <v>1</v>
      </c>
      <c r="F164" s="176"/>
      <c r="G164" s="175" t="s">
        <v>115</v>
      </c>
      <c r="H164" s="167">
        <v>133</v>
      </c>
      <c r="I164" s="187">
        <f t="shared" si="16"/>
        <v>0</v>
      </c>
      <c r="J164" s="188">
        <f t="shared" si="16"/>
        <v>0</v>
      </c>
      <c r="K164" s="187">
        <f t="shared" si="16"/>
        <v>0</v>
      </c>
      <c r="L164" s="182">
        <f t="shared" si="16"/>
        <v>0</v>
      </c>
    </row>
    <row r="165" spans="1:15" hidden="1">
      <c r="A165" s="186">
        <v>2</v>
      </c>
      <c r="B165" s="185">
        <v>8</v>
      </c>
      <c r="C165" s="189">
        <v>1</v>
      </c>
      <c r="D165" s="185">
        <v>2</v>
      </c>
      <c r="E165" s="184">
        <v>1</v>
      </c>
      <c r="F165" s="183">
        <v>1</v>
      </c>
      <c r="G165" s="175" t="s">
        <v>115</v>
      </c>
      <c r="H165" s="167">
        <v>134</v>
      </c>
      <c r="I165" s="180">
        <v>0</v>
      </c>
      <c r="J165" s="174">
        <v>0</v>
      </c>
      <c r="K165" s="174">
        <v>0</v>
      </c>
      <c r="L165" s="174">
        <v>0</v>
      </c>
    </row>
    <row r="166" spans="1:15" ht="38.25" hidden="1" customHeight="1">
      <c r="A166" s="239">
        <v>2</v>
      </c>
      <c r="B166" s="216">
        <v>9</v>
      </c>
      <c r="C166" s="213"/>
      <c r="D166" s="216"/>
      <c r="E166" s="215"/>
      <c r="F166" s="214"/>
      <c r="G166" s="213" t="s">
        <v>116</v>
      </c>
      <c r="H166" s="167">
        <v>135</v>
      </c>
      <c r="I166" s="187">
        <f>I167+I171</f>
        <v>0</v>
      </c>
      <c r="J166" s="188">
        <f>J167+J171</f>
        <v>0</v>
      </c>
      <c r="K166" s="187">
        <f>K167+K171</f>
        <v>0</v>
      </c>
      <c r="L166" s="182">
        <f>L167+L171</f>
        <v>0</v>
      </c>
    </row>
    <row r="167" spans="1:15" ht="38.25" hidden="1" customHeight="1">
      <c r="A167" s="179">
        <v>2</v>
      </c>
      <c r="B167" s="178">
        <v>9</v>
      </c>
      <c r="C167" s="175">
        <v>1</v>
      </c>
      <c r="D167" s="178"/>
      <c r="E167" s="177"/>
      <c r="F167" s="176"/>
      <c r="G167" s="175" t="s">
        <v>117</v>
      </c>
      <c r="H167" s="167">
        <v>136</v>
      </c>
      <c r="I167" s="187">
        <f t="shared" ref="I167:L169" si="17">I168</f>
        <v>0</v>
      </c>
      <c r="J167" s="188">
        <f t="shared" si="17"/>
        <v>0</v>
      </c>
      <c r="K167" s="187">
        <f t="shared" si="17"/>
        <v>0</v>
      </c>
      <c r="L167" s="182">
        <f t="shared" si="17"/>
        <v>0</v>
      </c>
      <c r="M167" s="189"/>
      <c r="N167" s="189"/>
      <c r="O167" s="189"/>
    </row>
    <row r="168" spans="1:15" ht="38.25" hidden="1" customHeight="1">
      <c r="A168" s="196">
        <v>2</v>
      </c>
      <c r="B168" s="195">
        <v>9</v>
      </c>
      <c r="C168" s="220">
        <v>1</v>
      </c>
      <c r="D168" s="195">
        <v>1</v>
      </c>
      <c r="E168" s="194"/>
      <c r="F168" s="193"/>
      <c r="G168" s="175" t="s">
        <v>117</v>
      </c>
      <c r="H168" s="167">
        <v>137</v>
      </c>
      <c r="I168" s="190">
        <f t="shared" si="17"/>
        <v>0</v>
      </c>
      <c r="J168" s="191">
        <f t="shared" si="17"/>
        <v>0</v>
      </c>
      <c r="K168" s="190">
        <f t="shared" si="17"/>
        <v>0</v>
      </c>
      <c r="L168" s="192">
        <f t="shared" si="17"/>
        <v>0</v>
      </c>
    </row>
    <row r="169" spans="1:15" ht="38.25" hidden="1" customHeight="1">
      <c r="A169" s="179">
        <v>2</v>
      </c>
      <c r="B169" s="178">
        <v>9</v>
      </c>
      <c r="C169" s="179">
        <v>1</v>
      </c>
      <c r="D169" s="178">
        <v>1</v>
      </c>
      <c r="E169" s="177">
        <v>1</v>
      </c>
      <c r="F169" s="176"/>
      <c r="G169" s="175" t="s">
        <v>117</v>
      </c>
      <c r="H169" s="167">
        <v>138</v>
      </c>
      <c r="I169" s="187">
        <f t="shared" si="17"/>
        <v>0</v>
      </c>
      <c r="J169" s="188">
        <f t="shared" si="17"/>
        <v>0</v>
      </c>
      <c r="K169" s="187">
        <f t="shared" si="17"/>
        <v>0</v>
      </c>
      <c r="L169" s="182">
        <f t="shared" si="17"/>
        <v>0</v>
      </c>
    </row>
    <row r="170" spans="1:15" ht="38.25" hidden="1" customHeight="1">
      <c r="A170" s="196">
        <v>2</v>
      </c>
      <c r="B170" s="195">
        <v>9</v>
      </c>
      <c r="C170" s="195">
        <v>1</v>
      </c>
      <c r="D170" s="195">
        <v>1</v>
      </c>
      <c r="E170" s="194">
        <v>1</v>
      </c>
      <c r="F170" s="193">
        <v>1</v>
      </c>
      <c r="G170" s="175" t="s">
        <v>117</v>
      </c>
      <c r="H170" s="167">
        <v>139</v>
      </c>
      <c r="I170" s="242">
        <v>0</v>
      </c>
      <c r="J170" s="242">
        <v>0</v>
      </c>
      <c r="K170" s="242">
        <v>0</v>
      </c>
      <c r="L170" s="242">
        <v>0</v>
      </c>
    </row>
    <row r="171" spans="1:15" ht="38.25" hidden="1" customHeight="1">
      <c r="A171" s="179">
        <v>2</v>
      </c>
      <c r="B171" s="178">
        <v>9</v>
      </c>
      <c r="C171" s="178">
        <v>2</v>
      </c>
      <c r="D171" s="178"/>
      <c r="E171" s="177"/>
      <c r="F171" s="176"/>
      <c r="G171" s="175" t="s">
        <v>118</v>
      </c>
      <c r="H171" s="167">
        <v>140</v>
      </c>
      <c r="I171" s="187">
        <f>SUM(I172+I177)</f>
        <v>0</v>
      </c>
      <c r="J171" s="187">
        <f>SUM(J172+J177)</f>
        <v>0</v>
      </c>
      <c r="K171" s="187">
        <f>SUM(K172+K177)</f>
        <v>0</v>
      </c>
      <c r="L171" s="187">
        <f>SUM(L172+L177)</f>
        <v>0</v>
      </c>
    </row>
    <row r="172" spans="1:15" ht="51" hidden="1" customHeight="1">
      <c r="A172" s="179">
        <v>2</v>
      </c>
      <c r="B172" s="178">
        <v>9</v>
      </c>
      <c r="C172" s="178">
        <v>2</v>
      </c>
      <c r="D172" s="195">
        <v>1</v>
      </c>
      <c r="E172" s="194"/>
      <c r="F172" s="193"/>
      <c r="G172" s="220" t="s">
        <v>119</v>
      </c>
      <c r="H172" s="167">
        <v>141</v>
      </c>
      <c r="I172" s="190">
        <f>I173</f>
        <v>0</v>
      </c>
      <c r="J172" s="191">
        <f>J173</f>
        <v>0</v>
      </c>
      <c r="K172" s="190">
        <f>K173</f>
        <v>0</v>
      </c>
      <c r="L172" s="192">
        <f>L173</f>
        <v>0</v>
      </c>
    </row>
    <row r="173" spans="1:15" ht="51" hidden="1" customHeight="1">
      <c r="A173" s="196">
        <v>2</v>
      </c>
      <c r="B173" s="195">
        <v>9</v>
      </c>
      <c r="C173" s="195">
        <v>2</v>
      </c>
      <c r="D173" s="178">
        <v>1</v>
      </c>
      <c r="E173" s="177">
        <v>1</v>
      </c>
      <c r="F173" s="176"/>
      <c r="G173" s="220" t="s">
        <v>119</v>
      </c>
      <c r="H173" s="167">
        <v>142</v>
      </c>
      <c r="I173" s="187">
        <f>SUM(I174:I176)</f>
        <v>0</v>
      </c>
      <c r="J173" s="188">
        <f>SUM(J174:J176)</f>
        <v>0</v>
      </c>
      <c r="K173" s="187">
        <f>SUM(K174:K176)</f>
        <v>0</v>
      </c>
      <c r="L173" s="182">
        <f>SUM(L174:L176)</f>
        <v>0</v>
      </c>
    </row>
    <row r="174" spans="1:15" ht="51" hidden="1" customHeight="1">
      <c r="A174" s="186">
        <v>2</v>
      </c>
      <c r="B174" s="204">
        <v>9</v>
      </c>
      <c r="C174" s="204">
        <v>2</v>
      </c>
      <c r="D174" s="204">
        <v>1</v>
      </c>
      <c r="E174" s="210">
        <v>1</v>
      </c>
      <c r="F174" s="203">
        <v>1</v>
      </c>
      <c r="G174" s="220" t="s">
        <v>120</v>
      </c>
      <c r="H174" s="167">
        <v>143</v>
      </c>
      <c r="I174" s="221">
        <v>0</v>
      </c>
      <c r="J174" s="229">
        <v>0</v>
      </c>
      <c r="K174" s="229">
        <v>0</v>
      </c>
      <c r="L174" s="229">
        <v>0</v>
      </c>
    </row>
    <row r="175" spans="1:15" ht="63.75" hidden="1" customHeight="1">
      <c r="A175" s="179">
        <v>2</v>
      </c>
      <c r="B175" s="178">
        <v>9</v>
      </c>
      <c r="C175" s="178">
        <v>2</v>
      </c>
      <c r="D175" s="178">
        <v>1</v>
      </c>
      <c r="E175" s="177">
        <v>1</v>
      </c>
      <c r="F175" s="176">
        <v>2</v>
      </c>
      <c r="G175" s="220" t="s">
        <v>121</v>
      </c>
      <c r="H175" s="167">
        <v>144</v>
      </c>
      <c r="I175" s="211">
        <v>0</v>
      </c>
      <c r="J175" s="181">
        <v>0</v>
      </c>
      <c r="K175" s="181">
        <v>0</v>
      </c>
      <c r="L175" s="181">
        <v>0</v>
      </c>
    </row>
    <row r="176" spans="1:15" ht="51" hidden="1" customHeight="1">
      <c r="A176" s="179">
        <v>2</v>
      </c>
      <c r="B176" s="178">
        <v>9</v>
      </c>
      <c r="C176" s="178">
        <v>2</v>
      </c>
      <c r="D176" s="178">
        <v>1</v>
      </c>
      <c r="E176" s="177">
        <v>1</v>
      </c>
      <c r="F176" s="176">
        <v>3</v>
      </c>
      <c r="G176" s="220" t="s">
        <v>122</v>
      </c>
      <c r="H176" s="167">
        <v>145</v>
      </c>
      <c r="I176" s="211">
        <v>0</v>
      </c>
      <c r="J176" s="211">
        <v>0</v>
      </c>
      <c r="K176" s="211">
        <v>0</v>
      </c>
      <c r="L176" s="211">
        <v>0</v>
      </c>
    </row>
    <row r="177" spans="1:12" ht="38.25" hidden="1" customHeight="1">
      <c r="A177" s="241">
        <v>2</v>
      </c>
      <c r="B177" s="241">
        <v>9</v>
      </c>
      <c r="C177" s="241">
        <v>2</v>
      </c>
      <c r="D177" s="241">
        <v>2</v>
      </c>
      <c r="E177" s="241"/>
      <c r="F177" s="241"/>
      <c r="G177" s="175" t="s">
        <v>123</v>
      </c>
      <c r="H177" s="167">
        <v>146</v>
      </c>
      <c r="I177" s="187">
        <f>I178</f>
        <v>0</v>
      </c>
      <c r="J177" s="188">
        <f>J178</f>
        <v>0</v>
      </c>
      <c r="K177" s="187">
        <f>K178</f>
        <v>0</v>
      </c>
      <c r="L177" s="182">
        <f>L178</f>
        <v>0</v>
      </c>
    </row>
    <row r="178" spans="1:12" ht="38.25" hidden="1" customHeight="1">
      <c r="A178" s="179">
        <v>2</v>
      </c>
      <c r="B178" s="178">
        <v>9</v>
      </c>
      <c r="C178" s="178">
        <v>2</v>
      </c>
      <c r="D178" s="178">
        <v>2</v>
      </c>
      <c r="E178" s="177">
        <v>1</v>
      </c>
      <c r="F178" s="176"/>
      <c r="G178" s="220" t="s">
        <v>124</v>
      </c>
      <c r="H178" s="167">
        <v>147</v>
      </c>
      <c r="I178" s="190">
        <f>SUM(I179:I181)</f>
        <v>0</v>
      </c>
      <c r="J178" s="190">
        <f>SUM(J179:J181)</f>
        <v>0</v>
      </c>
      <c r="K178" s="190">
        <f>SUM(K179:K181)</f>
        <v>0</v>
      </c>
      <c r="L178" s="190">
        <f>SUM(L179:L181)</f>
        <v>0</v>
      </c>
    </row>
    <row r="179" spans="1:12" ht="51" hidden="1" customHeight="1">
      <c r="A179" s="179">
        <v>2</v>
      </c>
      <c r="B179" s="178">
        <v>9</v>
      </c>
      <c r="C179" s="178">
        <v>2</v>
      </c>
      <c r="D179" s="178">
        <v>2</v>
      </c>
      <c r="E179" s="178">
        <v>1</v>
      </c>
      <c r="F179" s="176">
        <v>1</v>
      </c>
      <c r="G179" s="224" t="s">
        <v>125</v>
      </c>
      <c r="H179" s="167">
        <v>148</v>
      </c>
      <c r="I179" s="211">
        <v>0</v>
      </c>
      <c r="J179" s="229">
        <v>0</v>
      </c>
      <c r="K179" s="229">
        <v>0</v>
      </c>
      <c r="L179" s="229">
        <v>0</v>
      </c>
    </row>
    <row r="180" spans="1:12" ht="51" hidden="1" customHeight="1">
      <c r="A180" s="185">
        <v>2</v>
      </c>
      <c r="B180" s="189">
        <v>9</v>
      </c>
      <c r="C180" s="185">
        <v>2</v>
      </c>
      <c r="D180" s="184">
        <v>2</v>
      </c>
      <c r="E180" s="184">
        <v>1</v>
      </c>
      <c r="F180" s="183">
        <v>2</v>
      </c>
      <c r="G180" s="189" t="s">
        <v>126</v>
      </c>
      <c r="H180" s="167">
        <v>149</v>
      </c>
      <c r="I180" s="229">
        <v>0</v>
      </c>
      <c r="J180" s="174">
        <v>0</v>
      </c>
      <c r="K180" s="174">
        <v>0</v>
      </c>
      <c r="L180" s="174">
        <v>0</v>
      </c>
    </row>
    <row r="181" spans="1:12" ht="51" hidden="1" customHeight="1">
      <c r="A181" s="178">
        <v>2</v>
      </c>
      <c r="B181" s="199">
        <v>9</v>
      </c>
      <c r="C181" s="204">
        <v>2</v>
      </c>
      <c r="D181" s="210">
        <v>2</v>
      </c>
      <c r="E181" s="210">
        <v>1</v>
      </c>
      <c r="F181" s="203">
        <v>3</v>
      </c>
      <c r="G181" s="199" t="s">
        <v>127</v>
      </c>
      <c r="H181" s="167">
        <v>150</v>
      </c>
      <c r="I181" s="181">
        <v>0</v>
      </c>
      <c r="J181" s="181">
        <v>0</v>
      </c>
      <c r="K181" s="181">
        <v>0</v>
      </c>
      <c r="L181" s="181">
        <v>0</v>
      </c>
    </row>
    <row r="182" spans="1:12" ht="76.5" hidden="1" customHeight="1">
      <c r="A182" s="216">
        <v>3</v>
      </c>
      <c r="B182" s="213"/>
      <c r="C182" s="216"/>
      <c r="D182" s="215"/>
      <c r="E182" s="215"/>
      <c r="F182" s="214"/>
      <c r="G182" s="240" t="s">
        <v>128</v>
      </c>
      <c r="H182" s="167">
        <v>151</v>
      </c>
      <c r="I182" s="182">
        <f>SUM(I183+I236+I301)</f>
        <v>0</v>
      </c>
      <c r="J182" s="188">
        <f>SUM(J183+J236+J301)</f>
        <v>0</v>
      </c>
      <c r="K182" s="187">
        <f>SUM(K183+K236+K301)</f>
        <v>0</v>
      </c>
      <c r="L182" s="182">
        <f>SUM(L183+L236+L301)</f>
        <v>0</v>
      </c>
    </row>
    <row r="183" spans="1:12" ht="25.5" hidden="1" customHeight="1">
      <c r="A183" s="239">
        <v>3</v>
      </c>
      <c r="B183" s="216">
        <v>1</v>
      </c>
      <c r="C183" s="238"/>
      <c r="D183" s="237"/>
      <c r="E183" s="237"/>
      <c r="F183" s="236"/>
      <c r="G183" s="235" t="s">
        <v>129</v>
      </c>
      <c r="H183" s="167">
        <v>152</v>
      </c>
      <c r="I183" s="182">
        <f>SUM(I184+I207+I214+I226+I230)</f>
        <v>0</v>
      </c>
      <c r="J183" s="192">
        <f>SUM(J184+J207+J214+J226+J230)</f>
        <v>0</v>
      </c>
      <c r="K183" s="192">
        <f>SUM(K184+K207+K214+K226+K230)</f>
        <v>0</v>
      </c>
      <c r="L183" s="192">
        <f>SUM(L184+L207+L214+L226+L230)</f>
        <v>0</v>
      </c>
    </row>
    <row r="184" spans="1:12" ht="25.5" hidden="1" customHeight="1">
      <c r="A184" s="195">
        <v>3</v>
      </c>
      <c r="B184" s="220">
        <v>1</v>
      </c>
      <c r="C184" s="195">
        <v>1</v>
      </c>
      <c r="D184" s="194"/>
      <c r="E184" s="194"/>
      <c r="F184" s="234"/>
      <c r="G184" s="179" t="s">
        <v>130</v>
      </c>
      <c r="H184" s="167">
        <v>153</v>
      </c>
      <c r="I184" s="192">
        <f>SUM(I185+I188+I193+I199+I204)</f>
        <v>0</v>
      </c>
      <c r="J184" s="188">
        <f>SUM(J185+J188+J193+J199+J204)</f>
        <v>0</v>
      </c>
      <c r="K184" s="187">
        <f>SUM(K185+K188+K193+K199+K204)</f>
        <v>0</v>
      </c>
      <c r="L184" s="182">
        <f>SUM(L185+L188+L193+L199+L204)</f>
        <v>0</v>
      </c>
    </row>
    <row r="185" spans="1:12" hidden="1">
      <c r="A185" s="178">
        <v>3</v>
      </c>
      <c r="B185" s="175">
        <v>1</v>
      </c>
      <c r="C185" s="178">
        <v>1</v>
      </c>
      <c r="D185" s="177">
        <v>1</v>
      </c>
      <c r="E185" s="177"/>
      <c r="F185" s="233"/>
      <c r="G185" s="179" t="s">
        <v>131</v>
      </c>
      <c r="H185" s="167">
        <v>154</v>
      </c>
      <c r="I185" s="182">
        <f t="shared" ref="I185:L186" si="18">I186</f>
        <v>0</v>
      </c>
      <c r="J185" s="191">
        <f t="shared" si="18"/>
        <v>0</v>
      </c>
      <c r="K185" s="190">
        <f t="shared" si="18"/>
        <v>0</v>
      </c>
      <c r="L185" s="192">
        <f t="shared" si="18"/>
        <v>0</v>
      </c>
    </row>
    <row r="186" spans="1:12" hidden="1">
      <c r="A186" s="178">
        <v>3</v>
      </c>
      <c r="B186" s="175">
        <v>1</v>
      </c>
      <c r="C186" s="178">
        <v>1</v>
      </c>
      <c r="D186" s="177">
        <v>1</v>
      </c>
      <c r="E186" s="177">
        <v>1</v>
      </c>
      <c r="F186" s="197"/>
      <c r="G186" s="179" t="s">
        <v>131</v>
      </c>
      <c r="H186" s="167">
        <v>155</v>
      </c>
      <c r="I186" s="192">
        <f t="shared" si="18"/>
        <v>0</v>
      </c>
      <c r="J186" s="182">
        <f t="shared" si="18"/>
        <v>0</v>
      </c>
      <c r="K186" s="182">
        <f t="shared" si="18"/>
        <v>0</v>
      </c>
      <c r="L186" s="182">
        <f t="shared" si="18"/>
        <v>0</v>
      </c>
    </row>
    <row r="187" spans="1:12" hidden="1">
      <c r="A187" s="178">
        <v>3</v>
      </c>
      <c r="B187" s="175">
        <v>1</v>
      </c>
      <c r="C187" s="178">
        <v>1</v>
      </c>
      <c r="D187" s="177">
        <v>1</v>
      </c>
      <c r="E187" s="177">
        <v>1</v>
      </c>
      <c r="F187" s="197">
        <v>1</v>
      </c>
      <c r="G187" s="179" t="s">
        <v>131</v>
      </c>
      <c r="H187" s="167">
        <v>156</v>
      </c>
      <c r="I187" s="174">
        <v>0</v>
      </c>
      <c r="J187" s="174">
        <v>0</v>
      </c>
      <c r="K187" s="174">
        <v>0</v>
      </c>
      <c r="L187" s="174">
        <v>0</v>
      </c>
    </row>
    <row r="188" spans="1:12" hidden="1">
      <c r="A188" s="195">
        <v>3</v>
      </c>
      <c r="B188" s="194">
        <v>1</v>
      </c>
      <c r="C188" s="194">
        <v>1</v>
      </c>
      <c r="D188" s="194">
        <v>2</v>
      </c>
      <c r="E188" s="194"/>
      <c r="F188" s="193"/>
      <c r="G188" s="220" t="s">
        <v>132</v>
      </c>
      <c r="H188" s="167">
        <v>157</v>
      </c>
      <c r="I188" s="192">
        <f>I189</f>
        <v>0</v>
      </c>
      <c r="J188" s="191">
        <f>J189</f>
        <v>0</v>
      </c>
      <c r="K188" s="190">
        <f>K189</f>
        <v>0</v>
      </c>
      <c r="L188" s="192">
        <f>L189</f>
        <v>0</v>
      </c>
    </row>
    <row r="189" spans="1:12" hidden="1">
      <c r="A189" s="178">
        <v>3</v>
      </c>
      <c r="B189" s="177">
        <v>1</v>
      </c>
      <c r="C189" s="177">
        <v>1</v>
      </c>
      <c r="D189" s="177">
        <v>2</v>
      </c>
      <c r="E189" s="177">
        <v>1</v>
      </c>
      <c r="F189" s="176"/>
      <c r="G189" s="220" t="s">
        <v>132</v>
      </c>
      <c r="H189" s="167">
        <v>158</v>
      </c>
      <c r="I189" s="182">
        <f>SUM(I190:I192)</f>
        <v>0</v>
      </c>
      <c r="J189" s="188">
        <f>SUM(J190:J192)</f>
        <v>0</v>
      </c>
      <c r="K189" s="187">
        <f>SUM(K190:K192)</f>
        <v>0</v>
      </c>
      <c r="L189" s="182">
        <f>SUM(L190:L192)</f>
        <v>0</v>
      </c>
    </row>
    <row r="190" spans="1:12" hidden="1">
      <c r="A190" s="195">
        <v>3</v>
      </c>
      <c r="B190" s="194">
        <v>1</v>
      </c>
      <c r="C190" s="194">
        <v>1</v>
      </c>
      <c r="D190" s="194">
        <v>2</v>
      </c>
      <c r="E190" s="194">
        <v>1</v>
      </c>
      <c r="F190" s="193">
        <v>1</v>
      </c>
      <c r="G190" s="220" t="s">
        <v>133</v>
      </c>
      <c r="H190" s="167">
        <v>159</v>
      </c>
      <c r="I190" s="229">
        <v>0</v>
      </c>
      <c r="J190" s="229">
        <v>0</v>
      </c>
      <c r="K190" s="229">
        <v>0</v>
      </c>
      <c r="L190" s="181">
        <v>0</v>
      </c>
    </row>
    <row r="191" spans="1:12" hidden="1">
      <c r="A191" s="178">
        <v>3</v>
      </c>
      <c r="B191" s="177">
        <v>1</v>
      </c>
      <c r="C191" s="177">
        <v>1</v>
      </c>
      <c r="D191" s="177">
        <v>2</v>
      </c>
      <c r="E191" s="177">
        <v>1</v>
      </c>
      <c r="F191" s="176">
        <v>2</v>
      </c>
      <c r="G191" s="175" t="s">
        <v>134</v>
      </c>
      <c r="H191" s="167">
        <v>160</v>
      </c>
      <c r="I191" s="174">
        <v>0</v>
      </c>
      <c r="J191" s="174">
        <v>0</v>
      </c>
      <c r="K191" s="174">
        <v>0</v>
      </c>
      <c r="L191" s="174">
        <v>0</v>
      </c>
    </row>
    <row r="192" spans="1:12" ht="25.5" hidden="1" customHeight="1">
      <c r="A192" s="195">
        <v>3</v>
      </c>
      <c r="B192" s="194">
        <v>1</v>
      </c>
      <c r="C192" s="194">
        <v>1</v>
      </c>
      <c r="D192" s="194">
        <v>2</v>
      </c>
      <c r="E192" s="194">
        <v>1</v>
      </c>
      <c r="F192" s="193">
        <v>3</v>
      </c>
      <c r="G192" s="220" t="s">
        <v>135</v>
      </c>
      <c r="H192" s="167">
        <v>161</v>
      </c>
      <c r="I192" s="229">
        <v>0</v>
      </c>
      <c r="J192" s="229">
        <v>0</v>
      </c>
      <c r="K192" s="229">
        <v>0</v>
      </c>
      <c r="L192" s="181">
        <v>0</v>
      </c>
    </row>
    <row r="193" spans="1:12" hidden="1">
      <c r="A193" s="178">
        <v>3</v>
      </c>
      <c r="B193" s="177">
        <v>1</v>
      </c>
      <c r="C193" s="177">
        <v>1</v>
      </c>
      <c r="D193" s="177">
        <v>3</v>
      </c>
      <c r="E193" s="177"/>
      <c r="F193" s="176"/>
      <c r="G193" s="175" t="s">
        <v>136</v>
      </c>
      <c r="H193" s="167">
        <v>162</v>
      </c>
      <c r="I193" s="182">
        <f>I194</f>
        <v>0</v>
      </c>
      <c r="J193" s="188">
        <f>J194</f>
        <v>0</v>
      </c>
      <c r="K193" s="187">
        <f>K194</f>
        <v>0</v>
      </c>
      <c r="L193" s="182">
        <f>L194</f>
        <v>0</v>
      </c>
    </row>
    <row r="194" spans="1:12" hidden="1">
      <c r="A194" s="178">
        <v>3</v>
      </c>
      <c r="B194" s="177">
        <v>1</v>
      </c>
      <c r="C194" s="177">
        <v>1</v>
      </c>
      <c r="D194" s="177">
        <v>3</v>
      </c>
      <c r="E194" s="177">
        <v>1</v>
      </c>
      <c r="F194" s="176"/>
      <c r="G194" s="175" t="s">
        <v>136</v>
      </c>
      <c r="H194" s="167">
        <v>163</v>
      </c>
      <c r="I194" s="182">
        <f>SUM(I195:I198)</f>
        <v>0</v>
      </c>
      <c r="J194" s="182">
        <f>SUM(J195:J198)</f>
        <v>0</v>
      </c>
      <c r="K194" s="182">
        <f>SUM(K195:K198)</f>
        <v>0</v>
      </c>
      <c r="L194" s="182">
        <f>SUM(L195:L198)</f>
        <v>0</v>
      </c>
    </row>
    <row r="195" spans="1:12" hidden="1">
      <c r="A195" s="178">
        <v>3</v>
      </c>
      <c r="B195" s="177">
        <v>1</v>
      </c>
      <c r="C195" s="177">
        <v>1</v>
      </c>
      <c r="D195" s="177">
        <v>3</v>
      </c>
      <c r="E195" s="177">
        <v>1</v>
      </c>
      <c r="F195" s="176">
        <v>1</v>
      </c>
      <c r="G195" s="175" t="s">
        <v>137</v>
      </c>
      <c r="H195" s="167">
        <v>164</v>
      </c>
      <c r="I195" s="174">
        <v>0</v>
      </c>
      <c r="J195" s="174">
        <v>0</v>
      </c>
      <c r="K195" s="174">
        <v>0</v>
      </c>
      <c r="L195" s="181">
        <v>0</v>
      </c>
    </row>
    <row r="196" spans="1:12" hidden="1">
      <c r="A196" s="178">
        <v>3</v>
      </c>
      <c r="B196" s="177">
        <v>1</v>
      </c>
      <c r="C196" s="177">
        <v>1</v>
      </c>
      <c r="D196" s="177">
        <v>3</v>
      </c>
      <c r="E196" s="177">
        <v>1</v>
      </c>
      <c r="F196" s="176">
        <v>2</v>
      </c>
      <c r="G196" s="175" t="s">
        <v>138</v>
      </c>
      <c r="H196" s="167">
        <v>165</v>
      </c>
      <c r="I196" s="229">
        <v>0</v>
      </c>
      <c r="J196" s="174">
        <v>0</v>
      </c>
      <c r="K196" s="174">
        <v>0</v>
      </c>
      <c r="L196" s="174">
        <v>0</v>
      </c>
    </row>
    <row r="197" spans="1:12" hidden="1">
      <c r="A197" s="178">
        <v>3</v>
      </c>
      <c r="B197" s="177">
        <v>1</v>
      </c>
      <c r="C197" s="177">
        <v>1</v>
      </c>
      <c r="D197" s="177">
        <v>3</v>
      </c>
      <c r="E197" s="177">
        <v>1</v>
      </c>
      <c r="F197" s="176">
        <v>3</v>
      </c>
      <c r="G197" s="179" t="s">
        <v>139</v>
      </c>
      <c r="H197" s="167">
        <v>166</v>
      </c>
      <c r="I197" s="229">
        <v>0</v>
      </c>
      <c r="J197" s="205">
        <v>0</v>
      </c>
      <c r="K197" s="205">
        <v>0</v>
      </c>
      <c r="L197" s="205">
        <v>0</v>
      </c>
    </row>
    <row r="198" spans="1:12" ht="26.25" hidden="1" customHeight="1">
      <c r="A198" s="185">
        <v>3</v>
      </c>
      <c r="B198" s="184">
        <v>1</v>
      </c>
      <c r="C198" s="184">
        <v>1</v>
      </c>
      <c r="D198" s="184">
        <v>3</v>
      </c>
      <c r="E198" s="184">
        <v>1</v>
      </c>
      <c r="F198" s="183">
        <v>4</v>
      </c>
      <c r="G198" s="232" t="s">
        <v>140</v>
      </c>
      <c r="H198" s="167">
        <v>167</v>
      </c>
      <c r="I198" s="231">
        <v>0</v>
      </c>
      <c r="J198" s="230">
        <v>0</v>
      </c>
      <c r="K198" s="174">
        <v>0</v>
      </c>
      <c r="L198" s="174">
        <v>0</v>
      </c>
    </row>
    <row r="199" spans="1:12" hidden="1">
      <c r="A199" s="185">
        <v>3</v>
      </c>
      <c r="B199" s="184">
        <v>1</v>
      </c>
      <c r="C199" s="184">
        <v>1</v>
      </c>
      <c r="D199" s="184">
        <v>4</v>
      </c>
      <c r="E199" s="184"/>
      <c r="F199" s="183"/>
      <c r="G199" s="189" t="s">
        <v>141</v>
      </c>
      <c r="H199" s="167">
        <v>168</v>
      </c>
      <c r="I199" s="182">
        <f>I200</f>
        <v>0</v>
      </c>
      <c r="J199" s="228">
        <f>J200</f>
        <v>0</v>
      </c>
      <c r="K199" s="227">
        <f>K200</f>
        <v>0</v>
      </c>
      <c r="L199" s="226">
        <f>L200</f>
        <v>0</v>
      </c>
    </row>
    <row r="200" spans="1:12" hidden="1">
      <c r="A200" s="178">
        <v>3</v>
      </c>
      <c r="B200" s="177">
        <v>1</v>
      </c>
      <c r="C200" s="177">
        <v>1</v>
      </c>
      <c r="D200" s="177">
        <v>4</v>
      </c>
      <c r="E200" s="177">
        <v>1</v>
      </c>
      <c r="F200" s="176"/>
      <c r="G200" s="189" t="s">
        <v>141</v>
      </c>
      <c r="H200" s="167">
        <v>169</v>
      </c>
      <c r="I200" s="192">
        <f>SUM(I201:I203)</f>
        <v>0</v>
      </c>
      <c r="J200" s="188">
        <f>SUM(J201:J203)</f>
        <v>0</v>
      </c>
      <c r="K200" s="187">
        <f>SUM(K201:K203)</f>
        <v>0</v>
      </c>
      <c r="L200" s="182">
        <f>SUM(L201:L203)</f>
        <v>0</v>
      </c>
    </row>
    <row r="201" spans="1:12" hidden="1">
      <c r="A201" s="178">
        <v>3</v>
      </c>
      <c r="B201" s="177">
        <v>1</v>
      </c>
      <c r="C201" s="177">
        <v>1</v>
      </c>
      <c r="D201" s="177">
        <v>4</v>
      </c>
      <c r="E201" s="177">
        <v>1</v>
      </c>
      <c r="F201" s="176">
        <v>1</v>
      </c>
      <c r="G201" s="175" t="s">
        <v>142</v>
      </c>
      <c r="H201" s="167">
        <v>170</v>
      </c>
      <c r="I201" s="174">
        <v>0</v>
      </c>
      <c r="J201" s="174">
        <v>0</v>
      </c>
      <c r="K201" s="174">
        <v>0</v>
      </c>
      <c r="L201" s="181">
        <v>0</v>
      </c>
    </row>
    <row r="202" spans="1:12" ht="25.5" hidden="1" customHeight="1">
      <c r="A202" s="195">
        <v>3</v>
      </c>
      <c r="B202" s="194">
        <v>1</v>
      </c>
      <c r="C202" s="194">
        <v>1</v>
      </c>
      <c r="D202" s="194">
        <v>4</v>
      </c>
      <c r="E202" s="194">
        <v>1</v>
      </c>
      <c r="F202" s="193">
        <v>2</v>
      </c>
      <c r="G202" s="220" t="s">
        <v>234</v>
      </c>
      <c r="H202" s="167">
        <v>171</v>
      </c>
      <c r="I202" s="229">
        <v>0</v>
      </c>
      <c r="J202" s="229">
        <v>0</v>
      </c>
      <c r="K202" s="211">
        <v>0</v>
      </c>
      <c r="L202" s="174">
        <v>0</v>
      </c>
    </row>
    <row r="203" spans="1:12" hidden="1">
      <c r="A203" s="178">
        <v>3</v>
      </c>
      <c r="B203" s="177">
        <v>1</v>
      </c>
      <c r="C203" s="177">
        <v>1</v>
      </c>
      <c r="D203" s="177">
        <v>4</v>
      </c>
      <c r="E203" s="177">
        <v>1</v>
      </c>
      <c r="F203" s="176">
        <v>3</v>
      </c>
      <c r="G203" s="175" t="s">
        <v>144</v>
      </c>
      <c r="H203" s="167">
        <v>172</v>
      </c>
      <c r="I203" s="229">
        <v>0</v>
      </c>
      <c r="J203" s="229">
        <v>0</v>
      </c>
      <c r="K203" s="229">
        <v>0</v>
      </c>
      <c r="L203" s="174">
        <v>0</v>
      </c>
    </row>
    <row r="204" spans="1:12" ht="25.5" hidden="1" customHeight="1">
      <c r="A204" s="178">
        <v>3</v>
      </c>
      <c r="B204" s="177">
        <v>1</v>
      </c>
      <c r="C204" s="177">
        <v>1</v>
      </c>
      <c r="D204" s="177">
        <v>5</v>
      </c>
      <c r="E204" s="177"/>
      <c r="F204" s="176"/>
      <c r="G204" s="175" t="s">
        <v>145</v>
      </c>
      <c r="H204" s="167">
        <v>173</v>
      </c>
      <c r="I204" s="182">
        <f t="shared" ref="I204:L205" si="19">I205</f>
        <v>0</v>
      </c>
      <c r="J204" s="188">
        <f t="shared" si="19"/>
        <v>0</v>
      </c>
      <c r="K204" s="187">
        <f t="shared" si="19"/>
        <v>0</v>
      </c>
      <c r="L204" s="182">
        <f t="shared" si="19"/>
        <v>0</v>
      </c>
    </row>
    <row r="205" spans="1:12" ht="25.5" hidden="1" customHeight="1">
      <c r="A205" s="185">
        <v>3</v>
      </c>
      <c r="B205" s="184">
        <v>1</v>
      </c>
      <c r="C205" s="184">
        <v>1</v>
      </c>
      <c r="D205" s="184">
        <v>5</v>
      </c>
      <c r="E205" s="184">
        <v>1</v>
      </c>
      <c r="F205" s="183"/>
      <c r="G205" s="175" t="s">
        <v>145</v>
      </c>
      <c r="H205" s="167">
        <v>174</v>
      </c>
      <c r="I205" s="187">
        <f t="shared" si="19"/>
        <v>0</v>
      </c>
      <c r="J205" s="187">
        <f t="shared" si="19"/>
        <v>0</v>
      </c>
      <c r="K205" s="187">
        <f t="shared" si="19"/>
        <v>0</v>
      </c>
      <c r="L205" s="187">
        <f t="shared" si="19"/>
        <v>0</v>
      </c>
    </row>
    <row r="206" spans="1:12" ht="25.5" hidden="1" customHeight="1">
      <c r="A206" s="178">
        <v>3</v>
      </c>
      <c r="B206" s="177">
        <v>1</v>
      </c>
      <c r="C206" s="177">
        <v>1</v>
      </c>
      <c r="D206" s="177">
        <v>5</v>
      </c>
      <c r="E206" s="177">
        <v>1</v>
      </c>
      <c r="F206" s="176">
        <v>1</v>
      </c>
      <c r="G206" s="175" t="s">
        <v>145</v>
      </c>
      <c r="H206" s="167">
        <v>175</v>
      </c>
      <c r="I206" s="229">
        <v>0</v>
      </c>
      <c r="J206" s="174">
        <v>0</v>
      </c>
      <c r="K206" s="174">
        <v>0</v>
      </c>
      <c r="L206" s="174">
        <v>0</v>
      </c>
    </row>
    <row r="207" spans="1:12" ht="25.5" hidden="1" customHeight="1">
      <c r="A207" s="185">
        <v>3</v>
      </c>
      <c r="B207" s="184">
        <v>1</v>
      </c>
      <c r="C207" s="184">
        <v>2</v>
      </c>
      <c r="D207" s="184"/>
      <c r="E207" s="184"/>
      <c r="F207" s="183"/>
      <c r="G207" s="189" t="s">
        <v>146</v>
      </c>
      <c r="H207" s="167">
        <v>176</v>
      </c>
      <c r="I207" s="182">
        <f t="shared" ref="I207:L208" si="20">I208</f>
        <v>0</v>
      </c>
      <c r="J207" s="228">
        <f t="shared" si="20"/>
        <v>0</v>
      </c>
      <c r="K207" s="227">
        <f t="shared" si="20"/>
        <v>0</v>
      </c>
      <c r="L207" s="226">
        <f t="shared" si="20"/>
        <v>0</v>
      </c>
    </row>
    <row r="208" spans="1:12" ht="25.5" hidden="1" customHeight="1">
      <c r="A208" s="178">
        <v>3</v>
      </c>
      <c r="B208" s="177">
        <v>1</v>
      </c>
      <c r="C208" s="177">
        <v>2</v>
      </c>
      <c r="D208" s="177">
        <v>1</v>
      </c>
      <c r="E208" s="177"/>
      <c r="F208" s="176"/>
      <c r="G208" s="189" t="s">
        <v>146</v>
      </c>
      <c r="H208" s="167">
        <v>177</v>
      </c>
      <c r="I208" s="192">
        <f t="shared" si="20"/>
        <v>0</v>
      </c>
      <c r="J208" s="188">
        <f t="shared" si="20"/>
        <v>0</v>
      </c>
      <c r="K208" s="187">
        <f t="shared" si="20"/>
        <v>0</v>
      </c>
      <c r="L208" s="182">
        <f t="shared" si="20"/>
        <v>0</v>
      </c>
    </row>
    <row r="209" spans="1:15" ht="25.5" hidden="1" customHeight="1">
      <c r="A209" s="195">
        <v>3</v>
      </c>
      <c r="B209" s="194">
        <v>1</v>
      </c>
      <c r="C209" s="194">
        <v>2</v>
      </c>
      <c r="D209" s="194">
        <v>1</v>
      </c>
      <c r="E209" s="194">
        <v>1</v>
      </c>
      <c r="F209" s="193"/>
      <c r="G209" s="189" t="s">
        <v>146</v>
      </c>
      <c r="H209" s="167">
        <v>178</v>
      </c>
      <c r="I209" s="182">
        <f>SUM(I210:I213)</f>
        <v>0</v>
      </c>
      <c r="J209" s="191">
        <f>SUM(J210:J213)</f>
        <v>0</v>
      </c>
      <c r="K209" s="190">
        <f>SUM(K210:K213)</f>
        <v>0</v>
      </c>
      <c r="L209" s="192">
        <f>SUM(L210:L213)</f>
        <v>0</v>
      </c>
    </row>
    <row r="210" spans="1:15" ht="38.25" hidden="1" customHeight="1">
      <c r="A210" s="178">
        <v>3</v>
      </c>
      <c r="B210" s="177">
        <v>1</v>
      </c>
      <c r="C210" s="177">
        <v>2</v>
      </c>
      <c r="D210" s="177">
        <v>1</v>
      </c>
      <c r="E210" s="177">
        <v>1</v>
      </c>
      <c r="F210" s="176">
        <v>2</v>
      </c>
      <c r="G210" s="175" t="s">
        <v>233</v>
      </c>
      <c r="H210" s="167">
        <v>179</v>
      </c>
      <c r="I210" s="174">
        <v>0</v>
      </c>
      <c r="J210" s="174">
        <v>0</v>
      </c>
      <c r="K210" s="174">
        <v>0</v>
      </c>
      <c r="L210" s="174">
        <v>0</v>
      </c>
    </row>
    <row r="211" spans="1:15" hidden="1">
      <c r="A211" s="178">
        <v>3</v>
      </c>
      <c r="B211" s="177">
        <v>1</v>
      </c>
      <c r="C211" s="177">
        <v>2</v>
      </c>
      <c r="D211" s="178">
        <v>1</v>
      </c>
      <c r="E211" s="177">
        <v>1</v>
      </c>
      <c r="F211" s="176">
        <v>3</v>
      </c>
      <c r="G211" s="175" t="s">
        <v>148</v>
      </c>
      <c r="H211" s="167">
        <v>180</v>
      </c>
      <c r="I211" s="174">
        <v>0</v>
      </c>
      <c r="J211" s="174">
        <v>0</v>
      </c>
      <c r="K211" s="174">
        <v>0</v>
      </c>
      <c r="L211" s="174">
        <v>0</v>
      </c>
    </row>
    <row r="212" spans="1:15" ht="25.5" hidden="1" customHeight="1">
      <c r="A212" s="178">
        <v>3</v>
      </c>
      <c r="B212" s="177">
        <v>1</v>
      </c>
      <c r="C212" s="177">
        <v>2</v>
      </c>
      <c r="D212" s="178">
        <v>1</v>
      </c>
      <c r="E212" s="177">
        <v>1</v>
      </c>
      <c r="F212" s="176">
        <v>4</v>
      </c>
      <c r="G212" s="175" t="s">
        <v>149</v>
      </c>
      <c r="H212" s="167">
        <v>181</v>
      </c>
      <c r="I212" s="174">
        <v>0</v>
      </c>
      <c r="J212" s="174">
        <v>0</v>
      </c>
      <c r="K212" s="174">
        <v>0</v>
      </c>
      <c r="L212" s="174">
        <v>0</v>
      </c>
    </row>
    <row r="213" spans="1:15" hidden="1">
      <c r="A213" s="185">
        <v>3</v>
      </c>
      <c r="B213" s="210">
        <v>1</v>
      </c>
      <c r="C213" s="210">
        <v>2</v>
      </c>
      <c r="D213" s="204">
        <v>1</v>
      </c>
      <c r="E213" s="210">
        <v>1</v>
      </c>
      <c r="F213" s="203">
        <v>5</v>
      </c>
      <c r="G213" s="199" t="s">
        <v>150</v>
      </c>
      <c r="H213" s="167">
        <v>182</v>
      </c>
      <c r="I213" s="174">
        <v>0</v>
      </c>
      <c r="J213" s="174">
        <v>0</v>
      </c>
      <c r="K213" s="174">
        <v>0</v>
      </c>
      <c r="L213" s="181">
        <v>0</v>
      </c>
    </row>
    <row r="214" spans="1:15" hidden="1">
      <c r="A214" s="178">
        <v>3</v>
      </c>
      <c r="B214" s="177">
        <v>1</v>
      </c>
      <c r="C214" s="177">
        <v>3</v>
      </c>
      <c r="D214" s="178"/>
      <c r="E214" s="177"/>
      <c r="F214" s="176"/>
      <c r="G214" s="175" t="s">
        <v>151</v>
      </c>
      <c r="H214" s="167">
        <v>183</v>
      </c>
      <c r="I214" s="182">
        <f>SUM(I215+I218)</f>
        <v>0</v>
      </c>
      <c r="J214" s="188">
        <f>SUM(J215+J218)</f>
        <v>0</v>
      </c>
      <c r="K214" s="187">
        <f>SUM(K215+K218)</f>
        <v>0</v>
      </c>
      <c r="L214" s="182">
        <f>SUM(L215+L218)</f>
        <v>0</v>
      </c>
    </row>
    <row r="215" spans="1:15" ht="25.5" hidden="1" customHeight="1">
      <c r="A215" s="195">
        <v>3</v>
      </c>
      <c r="B215" s="194">
        <v>1</v>
      </c>
      <c r="C215" s="194">
        <v>3</v>
      </c>
      <c r="D215" s="195">
        <v>1</v>
      </c>
      <c r="E215" s="178"/>
      <c r="F215" s="193"/>
      <c r="G215" s="220" t="s">
        <v>152</v>
      </c>
      <c r="H215" s="167">
        <v>184</v>
      </c>
      <c r="I215" s="192">
        <f t="shared" ref="I215:L216" si="21">I216</f>
        <v>0</v>
      </c>
      <c r="J215" s="191">
        <f t="shared" si="21"/>
        <v>0</v>
      </c>
      <c r="K215" s="190">
        <f t="shared" si="21"/>
        <v>0</v>
      </c>
      <c r="L215" s="192">
        <f t="shared" si="21"/>
        <v>0</v>
      </c>
    </row>
    <row r="216" spans="1:15" ht="25.5" hidden="1" customHeight="1">
      <c r="A216" s="178">
        <v>3</v>
      </c>
      <c r="B216" s="177">
        <v>1</v>
      </c>
      <c r="C216" s="177">
        <v>3</v>
      </c>
      <c r="D216" s="178">
        <v>1</v>
      </c>
      <c r="E216" s="178">
        <v>1</v>
      </c>
      <c r="F216" s="176"/>
      <c r="G216" s="220" t="s">
        <v>152</v>
      </c>
      <c r="H216" s="167">
        <v>185</v>
      </c>
      <c r="I216" s="182">
        <f t="shared" si="21"/>
        <v>0</v>
      </c>
      <c r="J216" s="188">
        <f t="shared" si="21"/>
        <v>0</v>
      </c>
      <c r="K216" s="187">
        <f t="shared" si="21"/>
        <v>0</v>
      </c>
      <c r="L216" s="182">
        <f t="shared" si="21"/>
        <v>0</v>
      </c>
    </row>
    <row r="217" spans="1:15" ht="25.5" hidden="1" customHeight="1">
      <c r="A217" s="178">
        <v>3</v>
      </c>
      <c r="B217" s="175">
        <v>1</v>
      </c>
      <c r="C217" s="178">
        <v>3</v>
      </c>
      <c r="D217" s="177">
        <v>1</v>
      </c>
      <c r="E217" s="177">
        <v>1</v>
      </c>
      <c r="F217" s="176">
        <v>1</v>
      </c>
      <c r="G217" s="220" t="s">
        <v>152</v>
      </c>
      <c r="H217" s="167">
        <v>186</v>
      </c>
      <c r="I217" s="181">
        <v>0</v>
      </c>
      <c r="J217" s="181">
        <v>0</v>
      </c>
      <c r="K217" s="181">
        <v>0</v>
      </c>
      <c r="L217" s="181">
        <v>0</v>
      </c>
    </row>
    <row r="218" spans="1:15" hidden="1">
      <c r="A218" s="178">
        <v>3</v>
      </c>
      <c r="B218" s="175">
        <v>1</v>
      </c>
      <c r="C218" s="178">
        <v>3</v>
      </c>
      <c r="D218" s="177">
        <v>2</v>
      </c>
      <c r="E218" s="177"/>
      <c r="F218" s="176"/>
      <c r="G218" s="175" t="s">
        <v>153</v>
      </c>
      <c r="H218" s="167">
        <v>187</v>
      </c>
      <c r="I218" s="182">
        <f>I219</f>
        <v>0</v>
      </c>
      <c r="J218" s="188">
        <f>J219</f>
        <v>0</v>
      </c>
      <c r="K218" s="187">
        <f>K219</f>
        <v>0</v>
      </c>
      <c r="L218" s="182">
        <f>L219</f>
        <v>0</v>
      </c>
    </row>
    <row r="219" spans="1:15" hidden="1">
      <c r="A219" s="195">
        <v>3</v>
      </c>
      <c r="B219" s="220">
        <v>1</v>
      </c>
      <c r="C219" s="195">
        <v>3</v>
      </c>
      <c r="D219" s="194">
        <v>2</v>
      </c>
      <c r="E219" s="194">
        <v>1</v>
      </c>
      <c r="F219" s="193"/>
      <c r="G219" s="175" t="s">
        <v>153</v>
      </c>
      <c r="H219" s="167">
        <v>188</v>
      </c>
      <c r="I219" s="182">
        <f>SUM(I220:I225)</f>
        <v>0</v>
      </c>
      <c r="J219" s="182">
        <f>SUM(J220:J225)</f>
        <v>0</v>
      </c>
      <c r="K219" s="182">
        <f>SUM(K220:K225)</f>
        <v>0</v>
      </c>
      <c r="L219" s="182">
        <f>SUM(L220:L225)</f>
        <v>0</v>
      </c>
      <c r="M219" s="225"/>
      <c r="N219" s="225"/>
      <c r="O219" s="225"/>
    </row>
    <row r="220" spans="1:15" hidden="1">
      <c r="A220" s="178">
        <v>3</v>
      </c>
      <c r="B220" s="175">
        <v>1</v>
      </c>
      <c r="C220" s="178">
        <v>3</v>
      </c>
      <c r="D220" s="177">
        <v>2</v>
      </c>
      <c r="E220" s="177">
        <v>1</v>
      </c>
      <c r="F220" s="176">
        <v>1</v>
      </c>
      <c r="G220" s="175" t="s">
        <v>154</v>
      </c>
      <c r="H220" s="167">
        <v>189</v>
      </c>
      <c r="I220" s="174">
        <v>0</v>
      </c>
      <c r="J220" s="174">
        <v>0</v>
      </c>
      <c r="K220" s="174">
        <v>0</v>
      </c>
      <c r="L220" s="181">
        <v>0</v>
      </c>
    </row>
    <row r="221" spans="1:15" ht="25.5" hidden="1" customHeight="1">
      <c r="A221" s="178">
        <v>3</v>
      </c>
      <c r="B221" s="175">
        <v>1</v>
      </c>
      <c r="C221" s="178">
        <v>3</v>
      </c>
      <c r="D221" s="177">
        <v>2</v>
      </c>
      <c r="E221" s="177">
        <v>1</v>
      </c>
      <c r="F221" s="176">
        <v>2</v>
      </c>
      <c r="G221" s="175" t="s">
        <v>155</v>
      </c>
      <c r="H221" s="167">
        <v>190</v>
      </c>
      <c r="I221" s="174">
        <v>0</v>
      </c>
      <c r="J221" s="174">
        <v>0</v>
      </c>
      <c r="K221" s="174">
        <v>0</v>
      </c>
      <c r="L221" s="174">
        <v>0</v>
      </c>
    </row>
    <row r="222" spans="1:15" hidden="1">
      <c r="A222" s="178">
        <v>3</v>
      </c>
      <c r="B222" s="175">
        <v>1</v>
      </c>
      <c r="C222" s="178">
        <v>3</v>
      </c>
      <c r="D222" s="177">
        <v>2</v>
      </c>
      <c r="E222" s="177">
        <v>1</v>
      </c>
      <c r="F222" s="176">
        <v>3</v>
      </c>
      <c r="G222" s="175" t="s">
        <v>156</v>
      </c>
      <c r="H222" s="167">
        <v>191</v>
      </c>
      <c r="I222" s="174">
        <v>0</v>
      </c>
      <c r="J222" s="174">
        <v>0</v>
      </c>
      <c r="K222" s="174">
        <v>0</v>
      </c>
      <c r="L222" s="174">
        <v>0</v>
      </c>
    </row>
    <row r="223" spans="1:15" ht="25.5" hidden="1" customHeight="1">
      <c r="A223" s="178">
        <v>3</v>
      </c>
      <c r="B223" s="175">
        <v>1</v>
      </c>
      <c r="C223" s="178">
        <v>3</v>
      </c>
      <c r="D223" s="177">
        <v>2</v>
      </c>
      <c r="E223" s="177">
        <v>1</v>
      </c>
      <c r="F223" s="176">
        <v>4</v>
      </c>
      <c r="G223" s="175" t="s">
        <v>232</v>
      </c>
      <c r="H223" s="167">
        <v>192</v>
      </c>
      <c r="I223" s="174">
        <v>0</v>
      </c>
      <c r="J223" s="174">
        <v>0</v>
      </c>
      <c r="K223" s="174">
        <v>0</v>
      </c>
      <c r="L223" s="181">
        <v>0</v>
      </c>
    </row>
    <row r="224" spans="1:15" hidden="1">
      <c r="A224" s="178">
        <v>3</v>
      </c>
      <c r="B224" s="175">
        <v>1</v>
      </c>
      <c r="C224" s="178">
        <v>3</v>
      </c>
      <c r="D224" s="177">
        <v>2</v>
      </c>
      <c r="E224" s="177">
        <v>1</v>
      </c>
      <c r="F224" s="176">
        <v>5</v>
      </c>
      <c r="G224" s="220" t="s">
        <v>158</v>
      </c>
      <c r="H224" s="167">
        <v>193</v>
      </c>
      <c r="I224" s="174">
        <v>0</v>
      </c>
      <c r="J224" s="174">
        <v>0</v>
      </c>
      <c r="K224" s="174">
        <v>0</v>
      </c>
      <c r="L224" s="174">
        <v>0</v>
      </c>
    </row>
    <row r="225" spans="1:12" hidden="1">
      <c r="A225" s="178">
        <v>3</v>
      </c>
      <c r="B225" s="175">
        <v>1</v>
      </c>
      <c r="C225" s="178">
        <v>3</v>
      </c>
      <c r="D225" s="177">
        <v>2</v>
      </c>
      <c r="E225" s="177">
        <v>1</v>
      </c>
      <c r="F225" s="176">
        <v>6</v>
      </c>
      <c r="G225" s="220" t="s">
        <v>153</v>
      </c>
      <c r="H225" s="167">
        <v>194</v>
      </c>
      <c r="I225" s="174">
        <v>0</v>
      </c>
      <c r="J225" s="174">
        <v>0</v>
      </c>
      <c r="K225" s="174">
        <v>0</v>
      </c>
      <c r="L225" s="181">
        <v>0</v>
      </c>
    </row>
    <row r="226" spans="1:12" ht="25.5" hidden="1" customHeight="1">
      <c r="A226" s="195">
        <v>3</v>
      </c>
      <c r="B226" s="194">
        <v>1</v>
      </c>
      <c r="C226" s="194">
        <v>4</v>
      </c>
      <c r="D226" s="194"/>
      <c r="E226" s="194"/>
      <c r="F226" s="193"/>
      <c r="G226" s="220" t="s">
        <v>159</v>
      </c>
      <c r="H226" s="167">
        <v>195</v>
      </c>
      <c r="I226" s="192">
        <f t="shared" ref="I226:L228" si="22">I227</f>
        <v>0</v>
      </c>
      <c r="J226" s="191">
        <f t="shared" si="22"/>
        <v>0</v>
      </c>
      <c r="K226" s="190">
        <f t="shared" si="22"/>
        <v>0</v>
      </c>
      <c r="L226" s="190">
        <f t="shared" si="22"/>
        <v>0</v>
      </c>
    </row>
    <row r="227" spans="1:12" ht="25.5" hidden="1" customHeight="1">
      <c r="A227" s="185">
        <v>3</v>
      </c>
      <c r="B227" s="210">
        <v>1</v>
      </c>
      <c r="C227" s="210">
        <v>4</v>
      </c>
      <c r="D227" s="210">
        <v>1</v>
      </c>
      <c r="E227" s="210"/>
      <c r="F227" s="203"/>
      <c r="G227" s="220" t="s">
        <v>159</v>
      </c>
      <c r="H227" s="167">
        <v>196</v>
      </c>
      <c r="I227" s="202">
        <f t="shared" si="22"/>
        <v>0</v>
      </c>
      <c r="J227" s="223">
        <f t="shared" si="22"/>
        <v>0</v>
      </c>
      <c r="K227" s="200">
        <f t="shared" si="22"/>
        <v>0</v>
      </c>
      <c r="L227" s="200">
        <f t="shared" si="22"/>
        <v>0</v>
      </c>
    </row>
    <row r="228" spans="1:12" ht="25.5" hidden="1" customHeight="1">
      <c r="A228" s="178">
        <v>3</v>
      </c>
      <c r="B228" s="177">
        <v>1</v>
      </c>
      <c r="C228" s="177">
        <v>4</v>
      </c>
      <c r="D228" s="177">
        <v>1</v>
      </c>
      <c r="E228" s="177">
        <v>1</v>
      </c>
      <c r="F228" s="176"/>
      <c r="G228" s="220" t="s">
        <v>160</v>
      </c>
      <c r="H228" s="167">
        <v>197</v>
      </c>
      <c r="I228" s="182">
        <f t="shared" si="22"/>
        <v>0</v>
      </c>
      <c r="J228" s="188">
        <f t="shared" si="22"/>
        <v>0</v>
      </c>
      <c r="K228" s="187">
        <f t="shared" si="22"/>
        <v>0</v>
      </c>
      <c r="L228" s="187">
        <f t="shared" si="22"/>
        <v>0</v>
      </c>
    </row>
    <row r="229" spans="1:12" ht="25.5" hidden="1" customHeight="1">
      <c r="A229" s="179">
        <v>3</v>
      </c>
      <c r="B229" s="178">
        <v>1</v>
      </c>
      <c r="C229" s="177">
        <v>4</v>
      </c>
      <c r="D229" s="177">
        <v>1</v>
      </c>
      <c r="E229" s="177">
        <v>1</v>
      </c>
      <c r="F229" s="176">
        <v>1</v>
      </c>
      <c r="G229" s="220" t="s">
        <v>160</v>
      </c>
      <c r="H229" s="167">
        <v>198</v>
      </c>
      <c r="I229" s="174">
        <v>0</v>
      </c>
      <c r="J229" s="174">
        <v>0</v>
      </c>
      <c r="K229" s="174">
        <v>0</v>
      </c>
      <c r="L229" s="174">
        <v>0</v>
      </c>
    </row>
    <row r="230" spans="1:12" ht="25.5" hidden="1" customHeight="1">
      <c r="A230" s="179">
        <v>3</v>
      </c>
      <c r="B230" s="177">
        <v>1</v>
      </c>
      <c r="C230" s="177">
        <v>5</v>
      </c>
      <c r="D230" s="177"/>
      <c r="E230" s="177"/>
      <c r="F230" s="176"/>
      <c r="G230" s="175" t="s">
        <v>231</v>
      </c>
      <c r="H230" s="167">
        <v>199</v>
      </c>
      <c r="I230" s="182">
        <f t="shared" ref="I230:L231" si="23">I231</f>
        <v>0</v>
      </c>
      <c r="J230" s="182">
        <f t="shared" si="23"/>
        <v>0</v>
      </c>
      <c r="K230" s="182">
        <f t="shared" si="23"/>
        <v>0</v>
      </c>
      <c r="L230" s="182">
        <f t="shared" si="23"/>
        <v>0</v>
      </c>
    </row>
    <row r="231" spans="1:12" ht="25.5" hidden="1" customHeight="1">
      <c r="A231" s="179">
        <v>3</v>
      </c>
      <c r="B231" s="177">
        <v>1</v>
      </c>
      <c r="C231" s="177">
        <v>5</v>
      </c>
      <c r="D231" s="177">
        <v>1</v>
      </c>
      <c r="E231" s="177"/>
      <c r="F231" s="176"/>
      <c r="G231" s="175" t="s">
        <v>231</v>
      </c>
      <c r="H231" s="167">
        <v>200</v>
      </c>
      <c r="I231" s="182">
        <f t="shared" si="23"/>
        <v>0</v>
      </c>
      <c r="J231" s="182">
        <f t="shared" si="23"/>
        <v>0</v>
      </c>
      <c r="K231" s="182">
        <f t="shared" si="23"/>
        <v>0</v>
      </c>
      <c r="L231" s="182">
        <f t="shared" si="23"/>
        <v>0</v>
      </c>
    </row>
    <row r="232" spans="1:12" ht="25.5" hidden="1" customHeight="1">
      <c r="A232" s="179">
        <v>3</v>
      </c>
      <c r="B232" s="177">
        <v>1</v>
      </c>
      <c r="C232" s="177">
        <v>5</v>
      </c>
      <c r="D232" s="177">
        <v>1</v>
      </c>
      <c r="E232" s="177">
        <v>1</v>
      </c>
      <c r="F232" s="176"/>
      <c r="G232" s="175" t="s">
        <v>231</v>
      </c>
      <c r="H232" s="167">
        <v>201</v>
      </c>
      <c r="I232" s="182">
        <f>SUM(I233:I235)</f>
        <v>0</v>
      </c>
      <c r="J232" s="182">
        <f>SUM(J233:J235)</f>
        <v>0</v>
      </c>
      <c r="K232" s="182">
        <f>SUM(K233:K235)</f>
        <v>0</v>
      </c>
      <c r="L232" s="182">
        <f>SUM(L233:L235)</f>
        <v>0</v>
      </c>
    </row>
    <row r="233" spans="1:12" hidden="1">
      <c r="A233" s="179">
        <v>3</v>
      </c>
      <c r="B233" s="177">
        <v>1</v>
      </c>
      <c r="C233" s="177">
        <v>5</v>
      </c>
      <c r="D233" s="177">
        <v>1</v>
      </c>
      <c r="E233" s="177">
        <v>1</v>
      </c>
      <c r="F233" s="176">
        <v>1</v>
      </c>
      <c r="G233" s="224" t="s">
        <v>162</v>
      </c>
      <c r="H233" s="167">
        <v>202</v>
      </c>
      <c r="I233" s="174">
        <v>0</v>
      </c>
      <c r="J233" s="174">
        <v>0</v>
      </c>
      <c r="K233" s="174">
        <v>0</v>
      </c>
      <c r="L233" s="174">
        <v>0</v>
      </c>
    </row>
    <row r="234" spans="1:12" hidden="1">
      <c r="A234" s="179">
        <v>3</v>
      </c>
      <c r="B234" s="177">
        <v>1</v>
      </c>
      <c r="C234" s="177">
        <v>5</v>
      </c>
      <c r="D234" s="177">
        <v>1</v>
      </c>
      <c r="E234" s="177">
        <v>1</v>
      </c>
      <c r="F234" s="176">
        <v>2</v>
      </c>
      <c r="G234" s="224" t="s">
        <v>163</v>
      </c>
      <c r="H234" s="167">
        <v>203</v>
      </c>
      <c r="I234" s="174">
        <v>0</v>
      </c>
      <c r="J234" s="174">
        <v>0</v>
      </c>
      <c r="K234" s="174">
        <v>0</v>
      </c>
      <c r="L234" s="174">
        <v>0</v>
      </c>
    </row>
    <row r="235" spans="1:12" ht="25.5" hidden="1" customHeight="1">
      <c r="A235" s="179">
        <v>3</v>
      </c>
      <c r="B235" s="177">
        <v>1</v>
      </c>
      <c r="C235" s="177">
        <v>5</v>
      </c>
      <c r="D235" s="177">
        <v>1</v>
      </c>
      <c r="E235" s="177">
        <v>1</v>
      </c>
      <c r="F235" s="176">
        <v>3</v>
      </c>
      <c r="G235" s="224" t="s">
        <v>164</v>
      </c>
      <c r="H235" s="167">
        <v>204</v>
      </c>
      <c r="I235" s="174">
        <v>0</v>
      </c>
      <c r="J235" s="174">
        <v>0</v>
      </c>
      <c r="K235" s="174">
        <v>0</v>
      </c>
      <c r="L235" s="174">
        <v>0</v>
      </c>
    </row>
    <row r="236" spans="1:12" ht="38.25" hidden="1" customHeight="1">
      <c r="A236" s="216">
        <v>3</v>
      </c>
      <c r="B236" s="215">
        <v>2</v>
      </c>
      <c r="C236" s="215"/>
      <c r="D236" s="215"/>
      <c r="E236" s="215"/>
      <c r="F236" s="214"/>
      <c r="G236" s="213" t="s">
        <v>165</v>
      </c>
      <c r="H236" s="167">
        <v>205</v>
      </c>
      <c r="I236" s="182">
        <f>SUM(I237+I269)</f>
        <v>0</v>
      </c>
      <c r="J236" s="188">
        <f>SUM(J237+J269)</f>
        <v>0</v>
      </c>
      <c r="K236" s="187">
        <f>SUM(K237+K269)</f>
        <v>0</v>
      </c>
      <c r="L236" s="187">
        <f>SUM(L237+L269)</f>
        <v>0</v>
      </c>
    </row>
    <row r="237" spans="1:12" ht="38.25" hidden="1" customHeight="1">
      <c r="A237" s="185">
        <v>3</v>
      </c>
      <c r="B237" s="204">
        <v>2</v>
      </c>
      <c r="C237" s="210">
        <v>1</v>
      </c>
      <c r="D237" s="210"/>
      <c r="E237" s="210"/>
      <c r="F237" s="203"/>
      <c r="G237" s="199" t="s">
        <v>166</v>
      </c>
      <c r="H237" s="167">
        <v>206</v>
      </c>
      <c r="I237" s="202">
        <f>SUM(I238+I247+I251+I255+I259+I262+I265)</f>
        <v>0</v>
      </c>
      <c r="J237" s="223">
        <f>SUM(J238+J247+J251+J255+J259+J262+J265)</f>
        <v>0</v>
      </c>
      <c r="K237" s="200">
        <f>SUM(K238+K247+K251+K255+K259+K262+K265)</f>
        <v>0</v>
      </c>
      <c r="L237" s="200">
        <f>SUM(L238+L247+L251+L255+L259+L262+L265)</f>
        <v>0</v>
      </c>
    </row>
    <row r="238" spans="1:12" hidden="1">
      <c r="A238" s="178">
        <v>3</v>
      </c>
      <c r="B238" s="177">
        <v>2</v>
      </c>
      <c r="C238" s="177">
        <v>1</v>
      </c>
      <c r="D238" s="177">
        <v>1</v>
      </c>
      <c r="E238" s="177"/>
      <c r="F238" s="176"/>
      <c r="G238" s="175" t="s">
        <v>167</v>
      </c>
      <c r="H238" s="167">
        <v>207</v>
      </c>
      <c r="I238" s="202">
        <f>I239</f>
        <v>0</v>
      </c>
      <c r="J238" s="202">
        <f>J239</f>
        <v>0</v>
      </c>
      <c r="K238" s="202">
        <f>K239</f>
        <v>0</v>
      </c>
      <c r="L238" s="202">
        <f>L239</f>
        <v>0</v>
      </c>
    </row>
    <row r="239" spans="1:12" hidden="1">
      <c r="A239" s="178">
        <v>3</v>
      </c>
      <c r="B239" s="178">
        <v>2</v>
      </c>
      <c r="C239" s="177">
        <v>1</v>
      </c>
      <c r="D239" s="177">
        <v>1</v>
      </c>
      <c r="E239" s="177">
        <v>1</v>
      </c>
      <c r="F239" s="176"/>
      <c r="G239" s="175" t="s">
        <v>168</v>
      </c>
      <c r="H239" s="167">
        <v>208</v>
      </c>
      <c r="I239" s="182">
        <f>SUM(I240:I240)</f>
        <v>0</v>
      </c>
      <c r="J239" s="188">
        <f>SUM(J240:J240)</f>
        <v>0</v>
      </c>
      <c r="K239" s="187">
        <f>SUM(K240:K240)</f>
        <v>0</v>
      </c>
      <c r="L239" s="187">
        <f>SUM(L240:L240)</f>
        <v>0</v>
      </c>
    </row>
    <row r="240" spans="1:12" hidden="1">
      <c r="A240" s="185">
        <v>3</v>
      </c>
      <c r="B240" s="185">
        <v>2</v>
      </c>
      <c r="C240" s="210">
        <v>1</v>
      </c>
      <c r="D240" s="210">
        <v>1</v>
      </c>
      <c r="E240" s="210">
        <v>1</v>
      </c>
      <c r="F240" s="203">
        <v>1</v>
      </c>
      <c r="G240" s="199" t="s">
        <v>168</v>
      </c>
      <c r="H240" s="167">
        <v>209</v>
      </c>
      <c r="I240" s="174">
        <v>0</v>
      </c>
      <c r="J240" s="174">
        <v>0</v>
      </c>
      <c r="K240" s="174">
        <v>0</v>
      </c>
      <c r="L240" s="174">
        <v>0</v>
      </c>
    </row>
    <row r="241" spans="1:12" hidden="1">
      <c r="A241" s="185">
        <v>3</v>
      </c>
      <c r="B241" s="210">
        <v>2</v>
      </c>
      <c r="C241" s="210">
        <v>1</v>
      </c>
      <c r="D241" s="210">
        <v>1</v>
      </c>
      <c r="E241" s="210">
        <v>2</v>
      </c>
      <c r="F241" s="203"/>
      <c r="G241" s="199" t="s">
        <v>169</v>
      </c>
      <c r="H241" s="167">
        <v>210</v>
      </c>
      <c r="I241" s="182">
        <f>SUM(I242:I243)</f>
        <v>0</v>
      </c>
      <c r="J241" s="182">
        <f>SUM(J242:J243)</f>
        <v>0</v>
      </c>
      <c r="K241" s="182">
        <f>SUM(K242:K243)</f>
        <v>0</v>
      </c>
      <c r="L241" s="182">
        <f>SUM(L242:L243)</f>
        <v>0</v>
      </c>
    </row>
    <row r="242" spans="1:12" hidden="1">
      <c r="A242" s="185">
        <v>3</v>
      </c>
      <c r="B242" s="210">
        <v>2</v>
      </c>
      <c r="C242" s="210">
        <v>1</v>
      </c>
      <c r="D242" s="210">
        <v>1</v>
      </c>
      <c r="E242" s="210">
        <v>2</v>
      </c>
      <c r="F242" s="203">
        <v>1</v>
      </c>
      <c r="G242" s="199" t="s">
        <v>170</v>
      </c>
      <c r="H242" s="167">
        <v>211</v>
      </c>
      <c r="I242" s="174">
        <v>0</v>
      </c>
      <c r="J242" s="174">
        <v>0</v>
      </c>
      <c r="K242" s="174">
        <v>0</v>
      </c>
      <c r="L242" s="174">
        <v>0</v>
      </c>
    </row>
    <row r="243" spans="1:12" hidden="1">
      <c r="A243" s="185">
        <v>3</v>
      </c>
      <c r="B243" s="210">
        <v>2</v>
      </c>
      <c r="C243" s="210">
        <v>1</v>
      </c>
      <c r="D243" s="210">
        <v>1</v>
      </c>
      <c r="E243" s="210">
        <v>2</v>
      </c>
      <c r="F243" s="203">
        <v>2</v>
      </c>
      <c r="G243" s="199" t="s">
        <v>171</v>
      </c>
      <c r="H243" s="167">
        <v>212</v>
      </c>
      <c r="I243" s="174">
        <v>0</v>
      </c>
      <c r="J243" s="174">
        <v>0</v>
      </c>
      <c r="K243" s="174">
        <v>0</v>
      </c>
      <c r="L243" s="174">
        <v>0</v>
      </c>
    </row>
    <row r="244" spans="1:12" hidden="1">
      <c r="A244" s="185">
        <v>3</v>
      </c>
      <c r="B244" s="210">
        <v>2</v>
      </c>
      <c r="C244" s="210">
        <v>1</v>
      </c>
      <c r="D244" s="210">
        <v>1</v>
      </c>
      <c r="E244" s="210">
        <v>3</v>
      </c>
      <c r="F244" s="222"/>
      <c r="G244" s="199" t="s">
        <v>172</v>
      </c>
      <c r="H244" s="167">
        <v>213</v>
      </c>
      <c r="I244" s="182">
        <f>SUM(I245:I246)</f>
        <v>0</v>
      </c>
      <c r="J244" s="182">
        <f>SUM(J245:J246)</f>
        <v>0</v>
      </c>
      <c r="K244" s="182">
        <f>SUM(K245:K246)</f>
        <v>0</v>
      </c>
      <c r="L244" s="182">
        <f>SUM(L245:L246)</f>
        <v>0</v>
      </c>
    </row>
    <row r="245" spans="1:12" hidden="1">
      <c r="A245" s="185">
        <v>3</v>
      </c>
      <c r="B245" s="210">
        <v>2</v>
      </c>
      <c r="C245" s="210">
        <v>1</v>
      </c>
      <c r="D245" s="210">
        <v>1</v>
      </c>
      <c r="E245" s="210">
        <v>3</v>
      </c>
      <c r="F245" s="203">
        <v>1</v>
      </c>
      <c r="G245" s="199" t="s">
        <v>173</v>
      </c>
      <c r="H245" s="167">
        <v>214</v>
      </c>
      <c r="I245" s="174">
        <v>0</v>
      </c>
      <c r="J245" s="174">
        <v>0</v>
      </c>
      <c r="K245" s="174">
        <v>0</v>
      </c>
      <c r="L245" s="174">
        <v>0</v>
      </c>
    </row>
    <row r="246" spans="1:12" hidden="1">
      <c r="A246" s="185">
        <v>3</v>
      </c>
      <c r="B246" s="210">
        <v>2</v>
      </c>
      <c r="C246" s="210">
        <v>1</v>
      </c>
      <c r="D246" s="210">
        <v>1</v>
      </c>
      <c r="E246" s="210">
        <v>3</v>
      </c>
      <c r="F246" s="203">
        <v>2</v>
      </c>
      <c r="G246" s="199" t="s">
        <v>174</v>
      </c>
      <c r="H246" s="167">
        <v>215</v>
      </c>
      <c r="I246" s="174">
        <v>0</v>
      </c>
      <c r="J246" s="174">
        <v>0</v>
      </c>
      <c r="K246" s="174">
        <v>0</v>
      </c>
      <c r="L246" s="174">
        <v>0</v>
      </c>
    </row>
    <row r="247" spans="1:12" hidden="1">
      <c r="A247" s="178">
        <v>3</v>
      </c>
      <c r="B247" s="177">
        <v>2</v>
      </c>
      <c r="C247" s="177">
        <v>1</v>
      </c>
      <c r="D247" s="177">
        <v>2</v>
      </c>
      <c r="E247" s="177"/>
      <c r="F247" s="176"/>
      <c r="G247" s="175" t="s">
        <v>175</v>
      </c>
      <c r="H247" s="167">
        <v>216</v>
      </c>
      <c r="I247" s="182">
        <f>I248</f>
        <v>0</v>
      </c>
      <c r="J247" s="182">
        <f>J248</f>
        <v>0</v>
      </c>
      <c r="K247" s="182">
        <f>K248</f>
        <v>0</v>
      </c>
      <c r="L247" s="182">
        <f>L248</f>
        <v>0</v>
      </c>
    </row>
    <row r="248" spans="1:12" hidden="1">
      <c r="A248" s="178">
        <v>3</v>
      </c>
      <c r="B248" s="177">
        <v>2</v>
      </c>
      <c r="C248" s="177">
        <v>1</v>
      </c>
      <c r="D248" s="177">
        <v>2</v>
      </c>
      <c r="E248" s="177">
        <v>1</v>
      </c>
      <c r="F248" s="176"/>
      <c r="G248" s="175" t="s">
        <v>175</v>
      </c>
      <c r="H248" s="167">
        <v>217</v>
      </c>
      <c r="I248" s="182">
        <f>SUM(I249:I250)</f>
        <v>0</v>
      </c>
      <c r="J248" s="188">
        <f>SUM(J249:J250)</f>
        <v>0</v>
      </c>
      <c r="K248" s="187">
        <f>SUM(K249:K250)</f>
        <v>0</v>
      </c>
      <c r="L248" s="187">
        <f>SUM(L249:L250)</f>
        <v>0</v>
      </c>
    </row>
    <row r="249" spans="1:12" ht="25.5" hidden="1" customHeight="1">
      <c r="A249" s="185">
        <v>3</v>
      </c>
      <c r="B249" s="204">
        <v>2</v>
      </c>
      <c r="C249" s="210">
        <v>1</v>
      </c>
      <c r="D249" s="210">
        <v>2</v>
      </c>
      <c r="E249" s="210">
        <v>1</v>
      </c>
      <c r="F249" s="203">
        <v>1</v>
      </c>
      <c r="G249" s="199" t="s">
        <v>176</v>
      </c>
      <c r="H249" s="167">
        <v>218</v>
      </c>
      <c r="I249" s="174">
        <v>0</v>
      </c>
      <c r="J249" s="174">
        <v>0</v>
      </c>
      <c r="K249" s="174">
        <v>0</v>
      </c>
      <c r="L249" s="174">
        <v>0</v>
      </c>
    </row>
    <row r="250" spans="1:12" ht="25.5" hidden="1" customHeight="1">
      <c r="A250" s="178">
        <v>3</v>
      </c>
      <c r="B250" s="177">
        <v>2</v>
      </c>
      <c r="C250" s="177">
        <v>1</v>
      </c>
      <c r="D250" s="177">
        <v>2</v>
      </c>
      <c r="E250" s="177">
        <v>1</v>
      </c>
      <c r="F250" s="176">
        <v>2</v>
      </c>
      <c r="G250" s="175" t="s">
        <v>177</v>
      </c>
      <c r="H250" s="167">
        <v>219</v>
      </c>
      <c r="I250" s="174">
        <v>0</v>
      </c>
      <c r="J250" s="174">
        <v>0</v>
      </c>
      <c r="K250" s="174">
        <v>0</v>
      </c>
      <c r="L250" s="174">
        <v>0</v>
      </c>
    </row>
    <row r="251" spans="1:12" ht="25.5" hidden="1" customHeight="1">
      <c r="A251" s="195">
        <v>3</v>
      </c>
      <c r="B251" s="194">
        <v>2</v>
      </c>
      <c r="C251" s="194">
        <v>1</v>
      </c>
      <c r="D251" s="194">
        <v>3</v>
      </c>
      <c r="E251" s="194"/>
      <c r="F251" s="193"/>
      <c r="G251" s="220" t="s">
        <v>178</v>
      </c>
      <c r="H251" s="167">
        <v>220</v>
      </c>
      <c r="I251" s="192">
        <f>I252</f>
        <v>0</v>
      </c>
      <c r="J251" s="191">
        <f>J252</f>
        <v>0</v>
      </c>
      <c r="K251" s="190">
        <f>K252</f>
        <v>0</v>
      </c>
      <c r="L251" s="190">
        <f>L252</f>
        <v>0</v>
      </c>
    </row>
    <row r="252" spans="1:12" ht="25.5" hidden="1" customHeight="1">
      <c r="A252" s="178">
        <v>3</v>
      </c>
      <c r="B252" s="177">
        <v>2</v>
      </c>
      <c r="C252" s="177">
        <v>1</v>
      </c>
      <c r="D252" s="177">
        <v>3</v>
      </c>
      <c r="E252" s="177">
        <v>1</v>
      </c>
      <c r="F252" s="176"/>
      <c r="G252" s="220" t="s">
        <v>178</v>
      </c>
      <c r="H252" s="167">
        <v>221</v>
      </c>
      <c r="I252" s="182">
        <f>I253+I254</f>
        <v>0</v>
      </c>
      <c r="J252" s="182">
        <f>J253+J254</f>
        <v>0</v>
      </c>
      <c r="K252" s="182">
        <f>K253+K254</f>
        <v>0</v>
      </c>
      <c r="L252" s="182">
        <f>L253+L254</f>
        <v>0</v>
      </c>
    </row>
    <row r="253" spans="1:12" ht="25.5" hidden="1" customHeight="1">
      <c r="A253" s="178">
        <v>3</v>
      </c>
      <c r="B253" s="177">
        <v>2</v>
      </c>
      <c r="C253" s="177">
        <v>1</v>
      </c>
      <c r="D253" s="177">
        <v>3</v>
      </c>
      <c r="E253" s="177">
        <v>1</v>
      </c>
      <c r="F253" s="176">
        <v>1</v>
      </c>
      <c r="G253" s="175" t="s">
        <v>179</v>
      </c>
      <c r="H253" s="167">
        <v>222</v>
      </c>
      <c r="I253" s="174">
        <v>0</v>
      </c>
      <c r="J253" s="174">
        <v>0</v>
      </c>
      <c r="K253" s="174">
        <v>0</v>
      </c>
      <c r="L253" s="174">
        <v>0</v>
      </c>
    </row>
    <row r="254" spans="1:12" ht="25.5" hidden="1" customHeight="1">
      <c r="A254" s="178">
        <v>3</v>
      </c>
      <c r="B254" s="177">
        <v>2</v>
      </c>
      <c r="C254" s="177">
        <v>1</v>
      </c>
      <c r="D254" s="177">
        <v>3</v>
      </c>
      <c r="E254" s="177">
        <v>1</v>
      </c>
      <c r="F254" s="176">
        <v>2</v>
      </c>
      <c r="G254" s="175" t="s">
        <v>180</v>
      </c>
      <c r="H254" s="167">
        <v>223</v>
      </c>
      <c r="I254" s="181">
        <v>0</v>
      </c>
      <c r="J254" s="221">
        <v>0</v>
      </c>
      <c r="K254" s="181">
        <v>0</v>
      </c>
      <c r="L254" s="181">
        <v>0</v>
      </c>
    </row>
    <row r="255" spans="1:12" hidden="1">
      <c r="A255" s="178">
        <v>3</v>
      </c>
      <c r="B255" s="177">
        <v>2</v>
      </c>
      <c r="C255" s="177">
        <v>1</v>
      </c>
      <c r="D255" s="177">
        <v>4</v>
      </c>
      <c r="E255" s="177"/>
      <c r="F255" s="176"/>
      <c r="G255" s="175" t="s">
        <v>181</v>
      </c>
      <c r="H255" s="167">
        <v>224</v>
      </c>
      <c r="I255" s="182">
        <f>I256</f>
        <v>0</v>
      </c>
      <c r="J255" s="187">
        <f>J256</f>
        <v>0</v>
      </c>
      <c r="K255" s="182">
        <f>K256</f>
        <v>0</v>
      </c>
      <c r="L255" s="187">
        <f>L256</f>
        <v>0</v>
      </c>
    </row>
    <row r="256" spans="1:12" hidden="1">
      <c r="A256" s="195">
        <v>3</v>
      </c>
      <c r="B256" s="194">
        <v>2</v>
      </c>
      <c r="C256" s="194">
        <v>1</v>
      </c>
      <c r="D256" s="194">
        <v>4</v>
      </c>
      <c r="E256" s="194">
        <v>1</v>
      </c>
      <c r="F256" s="193"/>
      <c r="G256" s="220" t="s">
        <v>181</v>
      </c>
      <c r="H256" s="167">
        <v>225</v>
      </c>
      <c r="I256" s="192">
        <f>SUM(I257:I258)</f>
        <v>0</v>
      </c>
      <c r="J256" s="191">
        <f>SUM(J257:J258)</f>
        <v>0</v>
      </c>
      <c r="K256" s="190">
        <f>SUM(K257:K258)</f>
        <v>0</v>
      </c>
      <c r="L256" s="190">
        <f>SUM(L257:L258)</f>
        <v>0</v>
      </c>
    </row>
    <row r="257" spans="1:12" ht="25.5" hidden="1" customHeight="1">
      <c r="A257" s="178">
        <v>3</v>
      </c>
      <c r="B257" s="177">
        <v>2</v>
      </c>
      <c r="C257" s="177">
        <v>1</v>
      </c>
      <c r="D257" s="177">
        <v>4</v>
      </c>
      <c r="E257" s="177">
        <v>1</v>
      </c>
      <c r="F257" s="176">
        <v>1</v>
      </c>
      <c r="G257" s="175" t="s">
        <v>182</v>
      </c>
      <c r="H257" s="167">
        <v>226</v>
      </c>
      <c r="I257" s="174">
        <v>0</v>
      </c>
      <c r="J257" s="174">
        <v>0</v>
      </c>
      <c r="K257" s="174">
        <v>0</v>
      </c>
      <c r="L257" s="174">
        <v>0</v>
      </c>
    </row>
    <row r="258" spans="1:12" ht="25.5" hidden="1" customHeight="1">
      <c r="A258" s="178">
        <v>3</v>
      </c>
      <c r="B258" s="177">
        <v>2</v>
      </c>
      <c r="C258" s="177">
        <v>1</v>
      </c>
      <c r="D258" s="177">
        <v>4</v>
      </c>
      <c r="E258" s="177">
        <v>1</v>
      </c>
      <c r="F258" s="176">
        <v>2</v>
      </c>
      <c r="G258" s="175" t="s">
        <v>183</v>
      </c>
      <c r="H258" s="167">
        <v>227</v>
      </c>
      <c r="I258" s="174">
        <v>0</v>
      </c>
      <c r="J258" s="174">
        <v>0</v>
      </c>
      <c r="K258" s="174">
        <v>0</v>
      </c>
      <c r="L258" s="174">
        <v>0</v>
      </c>
    </row>
    <row r="259" spans="1:12" hidden="1">
      <c r="A259" s="178">
        <v>3</v>
      </c>
      <c r="B259" s="177">
        <v>2</v>
      </c>
      <c r="C259" s="177">
        <v>1</v>
      </c>
      <c r="D259" s="177">
        <v>5</v>
      </c>
      <c r="E259" s="177"/>
      <c r="F259" s="176"/>
      <c r="G259" s="175" t="s">
        <v>184</v>
      </c>
      <c r="H259" s="167">
        <v>228</v>
      </c>
      <c r="I259" s="182">
        <f t="shared" ref="I259:L260" si="24">I260</f>
        <v>0</v>
      </c>
      <c r="J259" s="188">
        <f t="shared" si="24"/>
        <v>0</v>
      </c>
      <c r="K259" s="187">
        <f t="shared" si="24"/>
        <v>0</v>
      </c>
      <c r="L259" s="187">
        <f t="shared" si="24"/>
        <v>0</v>
      </c>
    </row>
    <row r="260" spans="1:12" hidden="1">
      <c r="A260" s="178">
        <v>3</v>
      </c>
      <c r="B260" s="177">
        <v>2</v>
      </c>
      <c r="C260" s="177">
        <v>1</v>
      </c>
      <c r="D260" s="177">
        <v>5</v>
      </c>
      <c r="E260" s="177">
        <v>1</v>
      </c>
      <c r="F260" s="176"/>
      <c r="G260" s="175" t="s">
        <v>184</v>
      </c>
      <c r="H260" s="167">
        <v>229</v>
      </c>
      <c r="I260" s="187">
        <f t="shared" si="24"/>
        <v>0</v>
      </c>
      <c r="J260" s="188">
        <f t="shared" si="24"/>
        <v>0</v>
      </c>
      <c r="K260" s="187">
        <f t="shared" si="24"/>
        <v>0</v>
      </c>
      <c r="L260" s="187">
        <f t="shared" si="24"/>
        <v>0</v>
      </c>
    </row>
    <row r="261" spans="1:12" hidden="1">
      <c r="A261" s="204">
        <v>3</v>
      </c>
      <c r="B261" s="210">
        <v>2</v>
      </c>
      <c r="C261" s="210">
        <v>1</v>
      </c>
      <c r="D261" s="210">
        <v>5</v>
      </c>
      <c r="E261" s="210">
        <v>1</v>
      </c>
      <c r="F261" s="203">
        <v>1</v>
      </c>
      <c r="G261" s="175" t="s">
        <v>184</v>
      </c>
      <c r="H261" s="167">
        <v>230</v>
      </c>
      <c r="I261" s="181">
        <v>0</v>
      </c>
      <c r="J261" s="181">
        <v>0</v>
      </c>
      <c r="K261" s="181">
        <v>0</v>
      </c>
      <c r="L261" s="181">
        <v>0</v>
      </c>
    </row>
    <row r="262" spans="1:12" hidden="1">
      <c r="A262" s="178">
        <v>3</v>
      </c>
      <c r="B262" s="177">
        <v>2</v>
      </c>
      <c r="C262" s="177">
        <v>1</v>
      </c>
      <c r="D262" s="177">
        <v>6</v>
      </c>
      <c r="E262" s="177"/>
      <c r="F262" s="176"/>
      <c r="G262" s="175" t="s">
        <v>185</v>
      </c>
      <c r="H262" s="167">
        <v>231</v>
      </c>
      <c r="I262" s="182">
        <f t="shared" ref="I262:L263" si="25">I263</f>
        <v>0</v>
      </c>
      <c r="J262" s="188">
        <f t="shared" si="25"/>
        <v>0</v>
      </c>
      <c r="K262" s="187">
        <f t="shared" si="25"/>
        <v>0</v>
      </c>
      <c r="L262" s="187">
        <f t="shared" si="25"/>
        <v>0</v>
      </c>
    </row>
    <row r="263" spans="1:12" hidden="1">
      <c r="A263" s="178">
        <v>3</v>
      </c>
      <c r="B263" s="178">
        <v>2</v>
      </c>
      <c r="C263" s="177">
        <v>1</v>
      </c>
      <c r="D263" s="177">
        <v>6</v>
      </c>
      <c r="E263" s="177">
        <v>1</v>
      </c>
      <c r="F263" s="176"/>
      <c r="G263" s="175" t="s">
        <v>185</v>
      </c>
      <c r="H263" s="167">
        <v>232</v>
      </c>
      <c r="I263" s="182">
        <f t="shared" si="25"/>
        <v>0</v>
      </c>
      <c r="J263" s="188">
        <f t="shared" si="25"/>
        <v>0</v>
      </c>
      <c r="K263" s="187">
        <f t="shared" si="25"/>
        <v>0</v>
      </c>
      <c r="L263" s="187">
        <f t="shared" si="25"/>
        <v>0</v>
      </c>
    </row>
    <row r="264" spans="1:12" hidden="1">
      <c r="A264" s="195">
        <v>3</v>
      </c>
      <c r="B264" s="195">
        <v>2</v>
      </c>
      <c r="C264" s="177">
        <v>1</v>
      </c>
      <c r="D264" s="177">
        <v>6</v>
      </c>
      <c r="E264" s="177">
        <v>1</v>
      </c>
      <c r="F264" s="176">
        <v>1</v>
      </c>
      <c r="G264" s="175" t="s">
        <v>185</v>
      </c>
      <c r="H264" s="167">
        <v>233</v>
      </c>
      <c r="I264" s="181">
        <v>0</v>
      </c>
      <c r="J264" s="181">
        <v>0</v>
      </c>
      <c r="K264" s="181">
        <v>0</v>
      </c>
      <c r="L264" s="181">
        <v>0</v>
      </c>
    </row>
    <row r="265" spans="1:12" hidden="1">
      <c r="A265" s="178">
        <v>3</v>
      </c>
      <c r="B265" s="178">
        <v>2</v>
      </c>
      <c r="C265" s="177">
        <v>1</v>
      </c>
      <c r="D265" s="177">
        <v>7</v>
      </c>
      <c r="E265" s="177"/>
      <c r="F265" s="176"/>
      <c r="G265" s="175" t="s">
        <v>186</v>
      </c>
      <c r="H265" s="167">
        <v>234</v>
      </c>
      <c r="I265" s="182">
        <f>I266</f>
        <v>0</v>
      </c>
      <c r="J265" s="188">
        <f>J266</f>
        <v>0</v>
      </c>
      <c r="K265" s="187">
        <f>K266</f>
        <v>0</v>
      </c>
      <c r="L265" s="187">
        <f>L266</f>
        <v>0</v>
      </c>
    </row>
    <row r="266" spans="1:12" hidden="1">
      <c r="A266" s="178">
        <v>3</v>
      </c>
      <c r="B266" s="177">
        <v>2</v>
      </c>
      <c r="C266" s="177">
        <v>1</v>
      </c>
      <c r="D266" s="177">
        <v>7</v>
      </c>
      <c r="E266" s="177">
        <v>1</v>
      </c>
      <c r="F266" s="176"/>
      <c r="G266" s="175" t="s">
        <v>186</v>
      </c>
      <c r="H266" s="167">
        <v>235</v>
      </c>
      <c r="I266" s="182">
        <f>I267+I268</f>
        <v>0</v>
      </c>
      <c r="J266" s="182">
        <f>J267+J268</f>
        <v>0</v>
      </c>
      <c r="K266" s="182">
        <f>K267+K268</f>
        <v>0</v>
      </c>
      <c r="L266" s="182">
        <f>L267+L268</f>
        <v>0</v>
      </c>
    </row>
    <row r="267" spans="1:12" ht="25.5" hidden="1" customHeight="1">
      <c r="A267" s="178">
        <v>3</v>
      </c>
      <c r="B267" s="177">
        <v>2</v>
      </c>
      <c r="C267" s="177">
        <v>1</v>
      </c>
      <c r="D267" s="177">
        <v>7</v>
      </c>
      <c r="E267" s="177">
        <v>1</v>
      </c>
      <c r="F267" s="176">
        <v>1</v>
      </c>
      <c r="G267" s="175" t="s">
        <v>187</v>
      </c>
      <c r="H267" s="167">
        <v>236</v>
      </c>
      <c r="I267" s="211">
        <v>0</v>
      </c>
      <c r="J267" s="174">
        <v>0</v>
      </c>
      <c r="K267" s="174">
        <v>0</v>
      </c>
      <c r="L267" s="174">
        <v>0</v>
      </c>
    </row>
    <row r="268" spans="1:12" ht="25.5" hidden="1" customHeight="1">
      <c r="A268" s="178">
        <v>3</v>
      </c>
      <c r="B268" s="177">
        <v>2</v>
      </c>
      <c r="C268" s="177">
        <v>1</v>
      </c>
      <c r="D268" s="177">
        <v>7</v>
      </c>
      <c r="E268" s="177">
        <v>1</v>
      </c>
      <c r="F268" s="176">
        <v>2</v>
      </c>
      <c r="G268" s="175" t="s">
        <v>188</v>
      </c>
      <c r="H268" s="167">
        <v>237</v>
      </c>
      <c r="I268" s="174">
        <v>0</v>
      </c>
      <c r="J268" s="174">
        <v>0</v>
      </c>
      <c r="K268" s="174">
        <v>0</v>
      </c>
      <c r="L268" s="174">
        <v>0</v>
      </c>
    </row>
    <row r="269" spans="1:12" ht="38.25" hidden="1" customHeight="1">
      <c r="A269" s="178">
        <v>3</v>
      </c>
      <c r="B269" s="177">
        <v>2</v>
      </c>
      <c r="C269" s="177">
        <v>2</v>
      </c>
      <c r="D269" s="219"/>
      <c r="E269" s="219"/>
      <c r="F269" s="218"/>
      <c r="G269" s="175" t="s">
        <v>189</v>
      </c>
      <c r="H269" s="167">
        <v>238</v>
      </c>
      <c r="I269" s="182">
        <f>SUM(I270+I279+I283+I287+I291+I294+I297)</f>
        <v>0</v>
      </c>
      <c r="J269" s="188">
        <f>SUM(J270+J279+J283+J287+J291+J294+J297)</f>
        <v>0</v>
      </c>
      <c r="K269" s="187">
        <f>SUM(K270+K279+K283+K287+K291+K294+K297)</f>
        <v>0</v>
      </c>
      <c r="L269" s="187">
        <f>SUM(L270+L279+L283+L287+L291+L294+L297)</f>
        <v>0</v>
      </c>
    </row>
    <row r="270" spans="1:12" hidden="1">
      <c r="A270" s="178">
        <v>3</v>
      </c>
      <c r="B270" s="177">
        <v>2</v>
      </c>
      <c r="C270" s="177">
        <v>2</v>
      </c>
      <c r="D270" s="177">
        <v>1</v>
      </c>
      <c r="E270" s="177"/>
      <c r="F270" s="176"/>
      <c r="G270" s="175" t="s">
        <v>190</v>
      </c>
      <c r="H270" s="167">
        <v>239</v>
      </c>
      <c r="I270" s="182">
        <f>I271</f>
        <v>0</v>
      </c>
      <c r="J270" s="182">
        <f>J271</f>
        <v>0</v>
      </c>
      <c r="K270" s="182">
        <f>K271</f>
        <v>0</v>
      </c>
      <c r="L270" s="182">
        <f>L271</f>
        <v>0</v>
      </c>
    </row>
    <row r="271" spans="1:12" hidden="1">
      <c r="A271" s="179">
        <v>3</v>
      </c>
      <c r="B271" s="178">
        <v>2</v>
      </c>
      <c r="C271" s="177">
        <v>2</v>
      </c>
      <c r="D271" s="177">
        <v>1</v>
      </c>
      <c r="E271" s="177">
        <v>1</v>
      </c>
      <c r="F271" s="176"/>
      <c r="G271" s="175" t="s">
        <v>168</v>
      </c>
      <c r="H271" s="167">
        <v>240</v>
      </c>
      <c r="I271" s="182">
        <f>SUM(I272)</f>
        <v>0</v>
      </c>
      <c r="J271" s="182">
        <f>SUM(J272)</f>
        <v>0</v>
      </c>
      <c r="K271" s="182">
        <f>SUM(K272)</f>
        <v>0</v>
      </c>
      <c r="L271" s="182">
        <f>SUM(L272)</f>
        <v>0</v>
      </c>
    </row>
    <row r="272" spans="1:12" hidden="1">
      <c r="A272" s="179">
        <v>3</v>
      </c>
      <c r="B272" s="178">
        <v>2</v>
      </c>
      <c r="C272" s="177">
        <v>2</v>
      </c>
      <c r="D272" s="177">
        <v>1</v>
      </c>
      <c r="E272" s="177">
        <v>1</v>
      </c>
      <c r="F272" s="176">
        <v>1</v>
      </c>
      <c r="G272" s="175" t="s">
        <v>168</v>
      </c>
      <c r="H272" s="167">
        <v>241</v>
      </c>
      <c r="I272" s="174">
        <v>0</v>
      </c>
      <c r="J272" s="174">
        <v>0</v>
      </c>
      <c r="K272" s="174">
        <v>0</v>
      </c>
      <c r="L272" s="174">
        <v>0</v>
      </c>
    </row>
    <row r="273" spans="1:12" hidden="1">
      <c r="A273" s="179">
        <v>3</v>
      </c>
      <c r="B273" s="178">
        <v>2</v>
      </c>
      <c r="C273" s="177">
        <v>2</v>
      </c>
      <c r="D273" s="177">
        <v>1</v>
      </c>
      <c r="E273" s="177">
        <v>2</v>
      </c>
      <c r="F273" s="176"/>
      <c r="G273" s="175" t="s">
        <v>191</v>
      </c>
      <c r="H273" s="167">
        <v>242</v>
      </c>
      <c r="I273" s="182">
        <f>SUM(I274:I275)</f>
        <v>0</v>
      </c>
      <c r="J273" s="182">
        <f>SUM(J274:J275)</f>
        <v>0</v>
      </c>
      <c r="K273" s="182">
        <f>SUM(K274:K275)</f>
        <v>0</v>
      </c>
      <c r="L273" s="182">
        <f>SUM(L274:L275)</f>
        <v>0</v>
      </c>
    </row>
    <row r="274" spans="1:12" hidden="1">
      <c r="A274" s="179">
        <v>3</v>
      </c>
      <c r="B274" s="178">
        <v>2</v>
      </c>
      <c r="C274" s="177">
        <v>2</v>
      </c>
      <c r="D274" s="177">
        <v>1</v>
      </c>
      <c r="E274" s="177">
        <v>2</v>
      </c>
      <c r="F274" s="176">
        <v>1</v>
      </c>
      <c r="G274" s="175" t="s">
        <v>170</v>
      </c>
      <c r="H274" s="167">
        <v>243</v>
      </c>
      <c r="I274" s="174">
        <v>0</v>
      </c>
      <c r="J274" s="211">
        <v>0</v>
      </c>
      <c r="K274" s="174">
        <v>0</v>
      </c>
      <c r="L274" s="174">
        <v>0</v>
      </c>
    </row>
    <row r="275" spans="1:12" hidden="1">
      <c r="A275" s="179">
        <v>3</v>
      </c>
      <c r="B275" s="178">
        <v>2</v>
      </c>
      <c r="C275" s="177">
        <v>2</v>
      </c>
      <c r="D275" s="177">
        <v>1</v>
      </c>
      <c r="E275" s="177">
        <v>2</v>
      </c>
      <c r="F275" s="176">
        <v>2</v>
      </c>
      <c r="G275" s="175" t="s">
        <v>171</v>
      </c>
      <c r="H275" s="167">
        <v>244</v>
      </c>
      <c r="I275" s="174">
        <v>0</v>
      </c>
      <c r="J275" s="211">
        <v>0</v>
      </c>
      <c r="K275" s="174">
        <v>0</v>
      </c>
      <c r="L275" s="174">
        <v>0</v>
      </c>
    </row>
    <row r="276" spans="1:12" hidden="1">
      <c r="A276" s="179">
        <v>3</v>
      </c>
      <c r="B276" s="178">
        <v>2</v>
      </c>
      <c r="C276" s="177">
        <v>2</v>
      </c>
      <c r="D276" s="177">
        <v>1</v>
      </c>
      <c r="E276" s="177">
        <v>3</v>
      </c>
      <c r="F276" s="176"/>
      <c r="G276" s="175" t="s">
        <v>172</v>
      </c>
      <c r="H276" s="167">
        <v>245</v>
      </c>
      <c r="I276" s="182">
        <f>SUM(I277:I278)</f>
        <v>0</v>
      </c>
      <c r="J276" s="182">
        <f>SUM(J277:J278)</f>
        <v>0</v>
      </c>
      <c r="K276" s="182">
        <f>SUM(K277:K278)</f>
        <v>0</v>
      </c>
      <c r="L276" s="182">
        <f>SUM(L277:L278)</f>
        <v>0</v>
      </c>
    </row>
    <row r="277" spans="1:12" hidden="1">
      <c r="A277" s="179">
        <v>3</v>
      </c>
      <c r="B277" s="178">
        <v>2</v>
      </c>
      <c r="C277" s="177">
        <v>2</v>
      </c>
      <c r="D277" s="177">
        <v>1</v>
      </c>
      <c r="E277" s="177">
        <v>3</v>
      </c>
      <c r="F277" s="176">
        <v>1</v>
      </c>
      <c r="G277" s="175" t="s">
        <v>173</v>
      </c>
      <c r="H277" s="167">
        <v>246</v>
      </c>
      <c r="I277" s="174">
        <v>0</v>
      </c>
      <c r="J277" s="211">
        <v>0</v>
      </c>
      <c r="K277" s="174">
        <v>0</v>
      </c>
      <c r="L277" s="174">
        <v>0</v>
      </c>
    </row>
    <row r="278" spans="1:12" hidden="1">
      <c r="A278" s="179">
        <v>3</v>
      </c>
      <c r="B278" s="178">
        <v>2</v>
      </c>
      <c r="C278" s="177">
        <v>2</v>
      </c>
      <c r="D278" s="177">
        <v>1</v>
      </c>
      <c r="E278" s="177">
        <v>3</v>
      </c>
      <c r="F278" s="176">
        <v>2</v>
      </c>
      <c r="G278" s="175" t="s">
        <v>192</v>
      </c>
      <c r="H278" s="167">
        <v>247</v>
      </c>
      <c r="I278" s="174">
        <v>0</v>
      </c>
      <c r="J278" s="211">
        <v>0</v>
      </c>
      <c r="K278" s="174">
        <v>0</v>
      </c>
      <c r="L278" s="174">
        <v>0</v>
      </c>
    </row>
    <row r="279" spans="1:12" ht="25.5" hidden="1" customHeight="1">
      <c r="A279" s="179">
        <v>3</v>
      </c>
      <c r="B279" s="178">
        <v>2</v>
      </c>
      <c r="C279" s="177">
        <v>2</v>
      </c>
      <c r="D279" s="177">
        <v>2</v>
      </c>
      <c r="E279" s="177"/>
      <c r="F279" s="176"/>
      <c r="G279" s="175" t="s">
        <v>193</v>
      </c>
      <c r="H279" s="167">
        <v>248</v>
      </c>
      <c r="I279" s="182">
        <f>I280</f>
        <v>0</v>
      </c>
      <c r="J279" s="187">
        <f>J280</f>
        <v>0</v>
      </c>
      <c r="K279" s="182">
        <f>K280</f>
        <v>0</v>
      </c>
      <c r="L279" s="187">
        <f>L280</f>
        <v>0</v>
      </c>
    </row>
    <row r="280" spans="1:12" ht="25.5" hidden="1" customHeight="1">
      <c r="A280" s="178">
        <v>3</v>
      </c>
      <c r="B280" s="177">
        <v>2</v>
      </c>
      <c r="C280" s="194">
        <v>2</v>
      </c>
      <c r="D280" s="194">
        <v>2</v>
      </c>
      <c r="E280" s="194">
        <v>1</v>
      </c>
      <c r="F280" s="193"/>
      <c r="G280" s="175" t="s">
        <v>193</v>
      </c>
      <c r="H280" s="167">
        <v>249</v>
      </c>
      <c r="I280" s="192">
        <f>SUM(I281:I282)</f>
        <v>0</v>
      </c>
      <c r="J280" s="191">
        <f>SUM(J281:J282)</f>
        <v>0</v>
      </c>
      <c r="K280" s="190">
        <f>SUM(K281:K282)</f>
        <v>0</v>
      </c>
      <c r="L280" s="190">
        <f>SUM(L281:L282)</f>
        <v>0</v>
      </c>
    </row>
    <row r="281" spans="1:12" ht="25.5" hidden="1" customHeight="1">
      <c r="A281" s="178">
        <v>3</v>
      </c>
      <c r="B281" s="177">
        <v>2</v>
      </c>
      <c r="C281" s="177">
        <v>2</v>
      </c>
      <c r="D281" s="177">
        <v>2</v>
      </c>
      <c r="E281" s="177">
        <v>1</v>
      </c>
      <c r="F281" s="176">
        <v>1</v>
      </c>
      <c r="G281" s="175" t="s">
        <v>194</v>
      </c>
      <c r="H281" s="167">
        <v>250</v>
      </c>
      <c r="I281" s="174">
        <v>0</v>
      </c>
      <c r="J281" s="174">
        <v>0</v>
      </c>
      <c r="K281" s="174">
        <v>0</v>
      </c>
      <c r="L281" s="174">
        <v>0</v>
      </c>
    </row>
    <row r="282" spans="1:12" ht="25.5" hidden="1" customHeight="1">
      <c r="A282" s="178">
        <v>3</v>
      </c>
      <c r="B282" s="177">
        <v>2</v>
      </c>
      <c r="C282" s="177">
        <v>2</v>
      </c>
      <c r="D282" s="177">
        <v>2</v>
      </c>
      <c r="E282" s="177">
        <v>1</v>
      </c>
      <c r="F282" s="176">
        <v>2</v>
      </c>
      <c r="G282" s="179" t="s">
        <v>195</v>
      </c>
      <c r="H282" s="167">
        <v>251</v>
      </c>
      <c r="I282" s="174">
        <v>0</v>
      </c>
      <c r="J282" s="174">
        <v>0</v>
      </c>
      <c r="K282" s="174">
        <v>0</v>
      </c>
      <c r="L282" s="174">
        <v>0</v>
      </c>
    </row>
    <row r="283" spans="1:12" ht="25.5" hidden="1" customHeight="1">
      <c r="A283" s="178">
        <v>3</v>
      </c>
      <c r="B283" s="177">
        <v>2</v>
      </c>
      <c r="C283" s="177">
        <v>2</v>
      </c>
      <c r="D283" s="177">
        <v>3</v>
      </c>
      <c r="E283" s="177"/>
      <c r="F283" s="176"/>
      <c r="G283" s="175" t="s">
        <v>196</v>
      </c>
      <c r="H283" s="167">
        <v>252</v>
      </c>
      <c r="I283" s="182">
        <f>I284</f>
        <v>0</v>
      </c>
      <c r="J283" s="188">
        <f>J284</f>
        <v>0</v>
      </c>
      <c r="K283" s="187">
        <f>K284</f>
        <v>0</v>
      </c>
      <c r="L283" s="187">
        <f>L284</f>
        <v>0</v>
      </c>
    </row>
    <row r="284" spans="1:12" ht="25.5" hidden="1" customHeight="1">
      <c r="A284" s="195">
        <v>3</v>
      </c>
      <c r="B284" s="177">
        <v>2</v>
      </c>
      <c r="C284" s="177">
        <v>2</v>
      </c>
      <c r="D284" s="177">
        <v>3</v>
      </c>
      <c r="E284" s="177">
        <v>1</v>
      </c>
      <c r="F284" s="176"/>
      <c r="G284" s="175" t="s">
        <v>196</v>
      </c>
      <c r="H284" s="167">
        <v>253</v>
      </c>
      <c r="I284" s="182">
        <f>I285+I286</f>
        <v>0</v>
      </c>
      <c r="J284" s="182">
        <f>J285+J286</f>
        <v>0</v>
      </c>
      <c r="K284" s="182">
        <f>K285+K286</f>
        <v>0</v>
      </c>
      <c r="L284" s="182">
        <f>L285+L286</f>
        <v>0</v>
      </c>
    </row>
    <row r="285" spans="1:12" ht="25.5" hidden="1" customHeight="1">
      <c r="A285" s="195">
        <v>3</v>
      </c>
      <c r="B285" s="177">
        <v>2</v>
      </c>
      <c r="C285" s="177">
        <v>2</v>
      </c>
      <c r="D285" s="177">
        <v>3</v>
      </c>
      <c r="E285" s="177">
        <v>1</v>
      </c>
      <c r="F285" s="176">
        <v>1</v>
      </c>
      <c r="G285" s="175" t="s">
        <v>197</v>
      </c>
      <c r="H285" s="167">
        <v>254</v>
      </c>
      <c r="I285" s="174">
        <v>0</v>
      </c>
      <c r="J285" s="174">
        <v>0</v>
      </c>
      <c r="K285" s="174">
        <v>0</v>
      </c>
      <c r="L285" s="174">
        <v>0</v>
      </c>
    </row>
    <row r="286" spans="1:12" ht="25.5" hidden="1" customHeight="1">
      <c r="A286" s="195">
        <v>3</v>
      </c>
      <c r="B286" s="177">
        <v>2</v>
      </c>
      <c r="C286" s="177">
        <v>2</v>
      </c>
      <c r="D286" s="177">
        <v>3</v>
      </c>
      <c r="E286" s="177">
        <v>1</v>
      </c>
      <c r="F286" s="176">
        <v>2</v>
      </c>
      <c r="G286" s="175" t="s">
        <v>198</v>
      </c>
      <c r="H286" s="167">
        <v>255</v>
      </c>
      <c r="I286" s="174">
        <v>0</v>
      </c>
      <c r="J286" s="174">
        <v>0</v>
      </c>
      <c r="K286" s="174">
        <v>0</v>
      </c>
      <c r="L286" s="174">
        <v>0</v>
      </c>
    </row>
    <row r="287" spans="1:12" hidden="1">
      <c r="A287" s="178">
        <v>3</v>
      </c>
      <c r="B287" s="177">
        <v>2</v>
      </c>
      <c r="C287" s="177">
        <v>2</v>
      </c>
      <c r="D287" s="177">
        <v>4</v>
      </c>
      <c r="E287" s="177"/>
      <c r="F287" s="176"/>
      <c r="G287" s="175" t="s">
        <v>199</v>
      </c>
      <c r="H287" s="167">
        <v>256</v>
      </c>
      <c r="I287" s="182">
        <f>I288</f>
        <v>0</v>
      </c>
      <c r="J287" s="188">
        <f>J288</f>
        <v>0</v>
      </c>
      <c r="K287" s="187">
        <f>K288</f>
        <v>0</v>
      </c>
      <c r="L287" s="187">
        <f>L288</f>
        <v>0</v>
      </c>
    </row>
    <row r="288" spans="1:12" hidden="1">
      <c r="A288" s="178">
        <v>3</v>
      </c>
      <c r="B288" s="177">
        <v>2</v>
      </c>
      <c r="C288" s="177">
        <v>2</v>
      </c>
      <c r="D288" s="177">
        <v>4</v>
      </c>
      <c r="E288" s="177">
        <v>1</v>
      </c>
      <c r="F288" s="176"/>
      <c r="G288" s="175" t="s">
        <v>199</v>
      </c>
      <c r="H288" s="167">
        <v>257</v>
      </c>
      <c r="I288" s="182">
        <f>SUM(I289:I290)</f>
        <v>0</v>
      </c>
      <c r="J288" s="188">
        <f>SUM(J289:J290)</f>
        <v>0</v>
      </c>
      <c r="K288" s="187">
        <f>SUM(K289:K290)</f>
        <v>0</v>
      </c>
      <c r="L288" s="187">
        <f>SUM(L289:L290)</f>
        <v>0</v>
      </c>
    </row>
    <row r="289" spans="1:12" ht="25.5" hidden="1" customHeight="1">
      <c r="A289" s="178">
        <v>3</v>
      </c>
      <c r="B289" s="177">
        <v>2</v>
      </c>
      <c r="C289" s="177">
        <v>2</v>
      </c>
      <c r="D289" s="177">
        <v>4</v>
      </c>
      <c r="E289" s="177">
        <v>1</v>
      </c>
      <c r="F289" s="176">
        <v>1</v>
      </c>
      <c r="G289" s="175" t="s">
        <v>200</v>
      </c>
      <c r="H289" s="167">
        <v>258</v>
      </c>
      <c r="I289" s="174">
        <v>0</v>
      </c>
      <c r="J289" s="174">
        <v>0</v>
      </c>
      <c r="K289" s="174">
        <v>0</v>
      </c>
      <c r="L289" s="174">
        <v>0</v>
      </c>
    </row>
    <row r="290" spans="1:12" ht="25.5" hidden="1" customHeight="1">
      <c r="A290" s="195">
        <v>3</v>
      </c>
      <c r="B290" s="194">
        <v>2</v>
      </c>
      <c r="C290" s="194">
        <v>2</v>
      </c>
      <c r="D290" s="194">
        <v>4</v>
      </c>
      <c r="E290" s="194">
        <v>1</v>
      </c>
      <c r="F290" s="193">
        <v>2</v>
      </c>
      <c r="G290" s="179" t="s">
        <v>201</v>
      </c>
      <c r="H290" s="167">
        <v>259</v>
      </c>
      <c r="I290" s="174">
        <v>0</v>
      </c>
      <c r="J290" s="174">
        <v>0</v>
      </c>
      <c r="K290" s="174">
        <v>0</v>
      </c>
      <c r="L290" s="174">
        <v>0</v>
      </c>
    </row>
    <row r="291" spans="1:12" hidden="1">
      <c r="A291" s="178">
        <v>3</v>
      </c>
      <c r="B291" s="177">
        <v>2</v>
      </c>
      <c r="C291" s="177">
        <v>2</v>
      </c>
      <c r="D291" s="177">
        <v>5</v>
      </c>
      <c r="E291" s="177"/>
      <c r="F291" s="176"/>
      <c r="G291" s="175" t="s">
        <v>202</v>
      </c>
      <c r="H291" s="167">
        <v>260</v>
      </c>
      <c r="I291" s="182">
        <f t="shared" ref="I291:L292" si="26">I292</f>
        <v>0</v>
      </c>
      <c r="J291" s="188">
        <f t="shared" si="26"/>
        <v>0</v>
      </c>
      <c r="K291" s="187">
        <f t="shared" si="26"/>
        <v>0</v>
      </c>
      <c r="L291" s="187">
        <f t="shared" si="26"/>
        <v>0</v>
      </c>
    </row>
    <row r="292" spans="1:12" hidden="1">
      <c r="A292" s="178">
        <v>3</v>
      </c>
      <c r="B292" s="177">
        <v>2</v>
      </c>
      <c r="C292" s="177">
        <v>2</v>
      </c>
      <c r="D292" s="177">
        <v>5</v>
      </c>
      <c r="E292" s="177">
        <v>1</v>
      </c>
      <c r="F292" s="176"/>
      <c r="G292" s="175" t="s">
        <v>202</v>
      </c>
      <c r="H292" s="167">
        <v>261</v>
      </c>
      <c r="I292" s="182">
        <f t="shared" si="26"/>
        <v>0</v>
      </c>
      <c r="J292" s="188">
        <f t="shared" si="26"/>
        <v>0</v>
      </c>
      <c r="K292" s="187">
        <f t="shared" si="26"/>
        <v>0</v>
      </c>
      <c r="L292" s="187">
        <f t="shared" si="26"/>
        <v>0</v>
      </c>
    </row>
    <row r="293" spans="1:12" hidden="1">
      <c r="A293" s="178">
        <v>3</v>
      </c>
      <c r="B293" s="177">
        <v>2</v>
      </c>
      <c r="C293" s="177">
        <v>2</v>
      </c>
      <c r="D293" s="177">
        <v>5</v>
      </c>
      <c r="E293" s="177">
        <v>1</v>
      </c>
      <c r="F293" s="176">
        <v>1</v>
      </c>
      <c r="G293" s="175" t="s">
        <v>202</v>
      </c>
      <c r="H293" s="167">
        <v>262</v>
      </c>
      <c r="I293" s="174">
        <v>0</v>
      </c>
      <c r="J293" s="174">
        <v>0</v>
      </c>
      <c r="K293" s="174">
        <v>0</v>
      </c>
      <c r="L293" s="174">
        <v>0</v>
      </c>
    </row>
    <row r="294" spans="1:12" hidden="1">
      <c r="A294" s="178">
        <v>3</v>
      </c>
      <c r="B294" s="177">
        <v>2</v>
      </c>
      <c r="C294" s="177">
        <v>2</v>
      </c>
      <c r="D294" s="177">
        <v>6</v>
      </c>
      <c r="E294" s="177"/>
      <c r="F294" s="176"/>
      <c r="G294" s="175" t="s">
        <v>185</v>
      </c>
      <c r="H294" s="167">
        <v>263</v>
      </c>
      <c r="I294" s="182">
        <f t="shared" ref="I294:L295" si="27">I295</f>
        <v>0</v>
      </c>
      <c r="J294" s="208">
        <f t="shared" si="27"/>
        <v>0</v>
      </c>
      <c r="K294" s="187">
        <f t="shared" si="27"/>
        <v>0</v>
      </c>
      <c r="L294" s="187">
        <f t="shared" si="27"/>
        <v>0</v>
      </c>
    </row>
    <row r="295" spans="1:12" hidden="1">
      <c r="A295" s="178">
        <v>3</v>
      </c>
      <c r="B295" s="177">
        <v>2</v>
      </c>
      <c r="C295" s="177">
        <v>2</v>
      </c>
      <c r="D295" s="177">
        <v>6</v>
      </c>
      <c r="E295" s="177">
        <v>1</v>
      </c>
      <c r="F295" s="176"/>
      <c r="G295" s="175" t="s">
        <v>185</v>
      </c>
      <c r="H295" s="167">
        <v>264</v>
      </c>
      <c r="I295" s="182">
        <f t="shared" si="27"/>
        <v>0</v>
      </c>
      <c r="J295" s="208">
        <f t="shared" si="27"/>
        <v>0</v>
      </c>
      <c r="K295" s="187">
        <f t="shared" si="27"/>
        <v>0</v>
      </c>
      <c r="L295" s="187">
        <f t="shared" si="27"/>
        <v>0</v>
      </c>
    </row>
    <row r="296" spans="1:12" hidden="1">
      <c r="A296" s="178">
        <v>3</v>
      </c>
      <c r="B296" s="210">
        <v>2</v>
      </c>
      <c r="C296" s="210">
        <v>2</v>
      </c>
      <c r="D296" s="177">
        <v>6</v>
      </c>
      <c r="E296" s="210">
        <v>1</v>
      </c>
      <c r="F296" s="203">
        <v>1</v>
      </c>
      <c r="G296" s="199" t="s">
        <v>185</v>
      </c>
      <c r="H296" s="167">
        <v>265</v>
      </c>
      <c r="I296" s="174">
        <v>0</v>
      </c>
      <c r="J296" s="174">
        <v>0</v>
      </c>
      <c r="K296" s="174">
        <v>0</v>
      </c>
      <c r="L296" s="174">
        <v>0</v>
      </c>
    </row>
    <row r="297" spans="1:12" hidden="1">
      <c r="A297" s="179">
        <v>3</v>
      </c>
      <c r="B297" s="178">
        <v>2</v>
      </c>
      <c r="C297" s="177">
        <v>2</v>
      </c>
      <c r="D297" s="177">
        <v>7</v>
      </c>
      <c r="E297" s="177"/>
      <c r="F297" s="176"/>
      <c r="G297" s="175" t="s">
        <v>186</v>
      </c>
      <c r="H297" s="167">
        <v>266</v>
      </c>
      <c r="I297" s="182">
        <f>I298</f>
        <v>0</v>
      </c>
      <c r="J297" s="208">
        <f>J298</f>
        <v>0</v>
      </c>
      <c r="K297" s="187">
        <f>K298</f>
        <v>0</v>
      </c>
      <c r="L297" s="187">
        <f>L298</f>
        <v>0</v>
      </c>
    </row>
    <row r="298" spans="1:12" hidden="1">
      <c r="A298" s="179">
        <v>3</v>
      </c>
      <c r="B298" s="178">
        <v>2</v>
      </c>
      <c r="C298" s="177">
        <v>2</v>
      </c>
      <c r="D298" s="177">
        <v>7</v>
      </c>
      <c r="E298" s="177">
        <v>1</v>
      </c>
      <c r="F298" s="176"/>
      <c r="G298" s="175" t="s">
        <v>186</v>
      </c>
      <c r="H298" s="167">
        <v>267</v>
      </c>
      <c r="I298" s="182">
        <f>I299+I300</f>
        <v>0</v>
      </c>
      <c r="J298" s="182">
        <f>J299+J300</f>
        <v>0</v>
      </c>
      <c r="K298" s="182">
        <f>K299+K300</f>
        <v>0</v>
      </c>
      <c r="L298" s="182">
        <f>L299+L300</f>
        <v>0</v>
      </c>
    </row>
    <row r="299" spans="1:12" ht="25.5" hidden="1" customHeight="1">
      <c r="A299" s="179">
        <v>3</v>
      </c>
      <c r="B299" s="178">
        <v>2</v>
      </c>
      <c r="C299" s="178">
        <v>2</v>
      </c>
      <c r="D299" s="177">
        <v>7</v>
      </c>
      <c r="E299" s="177">
        <v>1</v>
      </c>
      <c r="F299" s="176">
        <v>1</v>
      </c>
      <c r="G299" s="175" t="s">
        <v>187</v>
      </c>
      <c r="H299" s="167">
        <v>268</v>
      </c>
      <c r="I299" s="174">
        <v>0</v>
      </c>
      <c r="J299" s="174">
        <v>0</v>
      </c>
      <c r="K299" s="174">
        <v>0</v>
      </c>
      <c r="L299" s="174">
        <v>0</v>
      </c>
    </row>
    <row r="300" spans="1:12" ht="25.5" hidden="1" customHeight="1">
      <c r="A300" s="179">
        <v>3</v>
      </c>
      <c r="B300" s="178">
        <v>2</v>
      </c>
      <c r="C300" s="178">
        <v>2</v>
      </c>
      <c r="D300" s="177">
        <v>7</v>
      </c>
      <c r="E300" s="177">
        <v>1</v>
      </c>
      <c r="F300" s="176">
        <v>2</v>
      </c>
      <c r="G300" s="175" t="s">
        <v>188</v>
      </c>
      <c r="H300" s="167">
        <v>269</v>
      </c>
      <c r="I300" s="174">
        <v>0</v>
      </c>
      <c r="J300" s="174">
        <v>0</v>
      </c>
      <c r="K300" s="174">
        <v>0</v>
      </c>
      <c r="L300" s="174">
        <v>0</v>
      </c>
    </row>
    <row r="301" spans="1:12" ht="25.5" hidden="1" customHeight="1">
      <c r="A301" s="217">
        <v>3</v>
      </c>
      <c r="B301" s="217">
        <v>3</v>
      </c>
      <c r="C301" s="216"/>
      <c r="D301" s="215"/>
      <c r="E301" s="215"/>
      <c r="F301" s="214"/>
      <c r="G301" s="213" t="s">
        <v>203</v>
      </c>
      <c r="H301" s="167">
        <v>270</v>
      </c>
      <c r="I301" s="182">
        <f>SUM(I302+I334)</f>
        <v>0</v>
      </c>
      <c r="J301" s="208">
        <f>SUM(J302+J334)</f>
        <v>0</v>
      </c>
      <c r="K301" s="187">
        <f>SUM(K302+K334)</f>
        <v>0</v>
      </c>
      <c r="L301" s="187">
        <f>SUM(L302+L334)</f>
        <v>0</v>
      </c>
    </row>
    <row r="302" spans="1:12" ht="38.25" hidden="1" customHeight="1">
      <c r="A302" s="179">
        <v>3</v>
      </c>
      <c r="B302" s="179">
        <v>3</v>
      </c>
      <c r="C302" s="178">
        <v>1</v>
      </c>
      <c r="D302" s="177"/>
      <c r="E302" s="177"/>
      <c r="F302" s="176"/>
      <c r="G302" s="175" t="s">
        <v>204</v>
      </c>
      <c r="H302" s="167">
        <v>271</v>
      </c>
      <c r="I302" s="182">
        <f>SUM(I303+I312+I316+I320+I324+I327+I330)</f>
        <v>0</v>
      </c>
      <c r="J302" s="208">
        <f>SUM(J303+J312+J316+J320+J324+J327+J330)</f>
        <v>0</v>
      </c>
      <c r="K302" s="187">
        <f>SUM(K303+K312+K316+K320+K324+K327+K330)</f>
        <v>0</v>
      </c>
      <c r="L302" s="187">
        <f>SUM(L303+L312+L316+L320+L324+L327+L330)</f>
        <v>0</v>
      </c>
    </row>
    <row r="303" spans="1:12" hidden="1">
      <c r="A303" s="179">
        <v>3</v>
      </c>
      <c r="B303" s="179">
        <v>3</v>
      </c>
      <c r="C303" s="178">
        <v>1</v>
      </c>
      <c r="D303" s="177">
        <v>1</v>
      </c>
      <c r="E303" s="177"/>
      <c r="F303" s="176"/>
      <c r="G303" s="175" t="s">
        <v>190</v>
      </c>
      <c r="H303" s="167">
        <v>272</v>
      </c>
      <c r="I303" s="182">
        <f>SUM(I304+I306+I309)</f>
        <v>0</v>
      </c>
      <c r="J303" s="182">
        <f>SUM(J304+J306+J309)</f>
        <v>0</v>
      </c>
      <c r="K303" s="182">
        <f>SUM(K304+K306+K309)</f>
        <v>0</v>
      </c>
      <c r="L303" s="182">
        <f>SUM(L304+L306+L309)</f>
        <v>0</v>
      </c>
    </row>
    <row r="304" spans="1:12" hidden="1">
      <c r="A304" s="179">
        <v>3</v>
      </c>
      <c r="B304" s="179">
        <v>3</v>
      </c>
      <c r="C304" s="178">
        <v>1</v>
      </c>
      <c r="D304" s="177">
        <v>1</v>
      </c>
      <c r="E304" s="177">
        <v>1</v>
      </c>
      <c r="F304" s="176"/>
      <c r="G304" s="175" t="s">
        <v>168</v>
      </c>
      <c r="H304" s="167">
        <v>273</v>
      </c>
      <c r="I304" s="182">
        <f>SUM(I305:I305)</f>
        <v>0</v>
      </c>
      <c r="J304" s="208">
        <f>SUM(J305:J305)</f>
        <v>0</v>
      </c>
      <c r="K304" s="187">
        <f>SUM(K305:K305)</f>
        <v>0</v>
      </c>
      <c r="L304" s="187">
        <f>SUM(L305:L305)</f>
        <v>0</v>
      </c>
    </row>
    <row r="305" spans="1:12" hidden="1">
      <c r="A305" s="179">
        <v>3</v>
      </c>
      <c r="B305" s="179">
        <v>3</v>
      </c>
      <c r="C305" s="178">
        <v>1</v>
      </c>
      <c r="D305" s="177">
        <v>1</v>
      </c>
      <c r="E305" s="177">
        <v>1</v>
      </c>
      <c r="F305" s="176">
        <v>1</v>
      </c>
      <c r="G305" s="175" t="s">
        <v>168</v>
      </c>
      <c r="H305" s="167">
        <v>274</v>
      </c>
      <c r="I305" s="174">
        <v>0</v>
      </c>
      <c r="J305" s="174">
        <v>0</v>
      </c>
      <c r="K305" s="174">
        <v>0</v>
      </c>
      <c r="L305" s="174">
        <v>0</v>
      </c>
    </row>
    <row r="306" spans="1:12" hidden="1">
      <c r="A306" s="179">
        <v>3</v>
      </c>
      <c r="B306" s="179">
        <v>3</v>
      </c>
      <c r="C306" s="178">
        <v>1</v>
      </c>
      <c r="D306" s="177">
        <v>1</v>
      </c>
      <c r="E306" s="177">
        <v>2</v>
      </c>
      <c r="F306" s="176"/>
      <c r="G306" s="175" t="s">
        <v>191</v>
      </c>
      <c r="H306" s="167">
        <v>275</v>
      </c>
      <c r="I306" s="182">
        <f>SUM(I307:I308)</f>
        <v>0</v>
      </c>
      <c r="J306" s="182">
        <f>SUM(J307:J308)</f>
        <v>0</v>
      </c>
      <c r="K306" s="182">
        <f>SUM(K307:K308)</f>
        <v>0</v>
      </c>
      <c r="L306" s="182">
        <f>SUM(L307:L308)</f>
        <v>0</v>
      </c>
    </row>
    <row r="307" spans="1:12" hidden="1">
      <c r="A307" s="179">
        <v>3</v>
      </c>
      <c r="B307" s="179">
        <v>3</v>
      </c>
      <c r="C307" s="178">
        <v>1</v>
      </c>
      <c r="D307" s="177">
        <v>1</v>
      </c>
      <c r="E307" s="177">
        <v>2</v>
      </c>
      <c r="F307" s="176">
        <v>1</v>
      </c>
      <c r="G307" s="175" t="s">
        <v>170</v>
      </c>
      <c r="H307" s="167">
        <v>276</v>
      </c>
      <c r="I307" s="174">
        <v>0</v>
      </c>
      <c r="J307" s="174">
        <v>0</v>
      </c>
      <c r="K307" s="174">
        <v>0</v>
      </c>
      <c r="L307" s="174">
        <v>0</v>
      </c>
    </row>
    <row r="308" spans="1:12" hidden="1">
      <c r="A308" s="179">
        <v>3</v>
      </c>
      <c r="B308" s="179">
        <v>3</v>
      </c>
      <c r="C308" s="178">
        <v>1</v>
      </c>
      <c r="D308" s="177">
        <v>1</v>
      </c>
      <c r="E308" s="177">
        <v>2</v>
      </c>
      <c r="F308" s="176">
        <v>2</v>
      </c>
      <c r="G308" s="175" t="s">
        <v>171</v>
      </c>
      <c r="H308" s="167">
        <v>277</v>
      </c>
      <c r="I308" s="174">
        <v>0</v>
      </c>
      <c r="J308" s="174">
        <v>0</v>
      </c>
      <c r="K308" s="174">
        <v>0</v>
      </c>
      <c r="L308" s="174">
        <v>0</v>
      </c>
    </row>
    <row r="309" spans="1:12" hidden="1">
      <c r="A309" s="179">
        <v>3</v>
      </c>
      <c r="B309" s="179">
        <v>3</v>
      </c>
      <c r="C309" s="178">
        <v>1</v>
      </c>
      <c r="D309" s="177">
        <v>1</v>
      </c>
      <c r="E309" s="177">
        <v>3</v>
      </c>
      <c r="F309" s="176"/>
      <c r="G309" s="175" t="s">
        <v>172</v>
      </c>
      <c r="H309" s="167">
        <v>278</v>
      </c>
      <c r="I309" s="182">
        <f>SUM(I310:I311)</f>
        <v>0</v>
      </c>
      <c r="J309" s="182">
        <f>SUM(J310:J311)</f>
        <v>0</v>
      </c>
      <c r="K309" s="182">
        <f>SUM(K310:K311)</f>
        <v>0</v>
      </c>
      <c r="L309" s="182">
        <f>SUM(L310:L311)</f>
        <v>0</v>
      </c>
    </row>
    <row r="310" spans="1:12" hidden="1">
      <c r="A310" s="179">
        <v>3</v>
      </c>
      <c r="B310" s="179">
        <v>3</v>
      </c>
      <c r="C310" s="178">
        <v>1</v>
      </c>
      <c r="D310" s="177">
        <v>1</v>
      </c>
      <c r="E310" s="177">
        <v>3</v>
      </c>
      <c r="F310" s="176">
        <v>1</v>
      </c>
      <c r="G310" s="175" t="s">
        <v>173</v>
      </c>
      <c r="H310" s="167">
        <v>279</v>
      </c>
      <c r="I310" s="174">
        <v>0</v>
      </c>
      <c r="J310" s="174">
        <v>0</v>
      </c>
      <c r="K310" s="174">
        <v>0</v>
      </c>
      <c r="L310" s="174">
        <v>0</v>
      </c>
    </row>
    <row r="311" spans="1:12" hidden="1">
      <c r="A311" s="179">
        <v>3</v>
      </c>
      <c r="B311" s="179">
        <v>3</v>
      </c>
      <c r="C311" s="178">
        <v>1</v>
      </c>
      <c r="D311" s="177">
        <v>1</v>
      </c>
      <c r="E311" s="177">
        <v>3</v>
      </c>
      <c r="F311" s="176">
        <v>2</v>
      </c>
      <c r="G311" s="175" t="s">
        <v>192</v>
      </c>
      <c r="H311" s="167">
        <v>280</v>
      </c>
      <c r="I311" s="174">
        <v>0</v>
      </c>
      <c r="J311" s="174">
        <v>0</v>
      </c>
      <c r="K311" s="174">
        <v>0</v>
      </c>
      <c r="L311" s="174">
        <v>0</v>
      </c>
    </row>
    <row r="312" spans="1:12" hidden="1">
      <c r="A312" s="196">
        <v>3</v>
      </c>
      <c r="B312" s="195">
        <v>3</v>
      </c>
      <c r="C312" s="178">
        <v>1</v>
      </c>
      <c r="D312" s="177">
        <v>2</v>
      </c>
      <c r="E312" s="177"/>
      <c r="F312" s="176"/>
      <c r="G312" s="175" t="s">
        <v>205</v>
      </c>
      <c r="H312" s="167">
        <v>281</v>
      </c>
      <c r="I312" s="182">
        <f>I313</f>
        <v>0</v>
      </c>
      <c r="J312" s="208">
        <f>J313</f>
        <v>0</v>
      </c>
      <c r="K312" s="187">
        <f>K313</f>
        <v>0</v>
      </c>
      <c r="L312" s="187">
        <f>L313</f>
        <v>0</v>
      </c>
    </row>
    <row r="313" spans="1:12" hidden="1">
      <c r="A313" s="196">
        <v>3</v>
      </c>
      <c r="B313" s="196">
        <v>3</v>
      </c>
      <c r="C313" s="195">
        <v>1</v>
      </c>
      <c r="D313" s="194">
        <v>2</v>
      </c>
      <c r="E313" s="194">
        <v>1</v>
      </c>
      <c r="F313" s="193"/>
      <c r="G313" s="175" t="s">
        <v>205</v>
      </c>
      <c r="H313" s="167">
        <v>282</v>
      </c>
      <c r="I313" s="192">
        <f>SUM(I314:I315)</f>
        <v>0</v>
      </c>
      <c r="J313" s="209">
        <f>SUM(J314:J315)</f>
        <v>0</v>
      </c>
      <c r="K313" s="190">
        <f>SUM(K314:K315)</f>
        <v>0</v>
      </c>
      <c r="L313" s="190">
        <f>SUM(L314:L315)</f>
        <v>0</v>
      </c>
    </row>
    <row r="314" spans="1:12" ht="25.5" hidden="1" customHeight="1">
      <c r="A314" s="179">
        <v>3</v>
      </c>
      <c r="B314" s="179">
        <v>3</v>
      </c>
      <c r="C314" s="178">
        <v>1</v>
      </c>
      <c r="D314" s="177">
        <v>2</v>
      </c>
      <c r="E314" s="177">
        <v>1</v>
      </c>
      <c r="F314" s="176">
        <v>1</v>
      </c>
      <c r="G314" s="175" t="s">
        <v>206</v>
      </c>
      <c r="H314" s="167">
        <v>283</v>
      </c>
      <c r="I314" s="174">
        <v>0</v>
      </c>
      <c r="J314" s="174">
        <v>0</v>
      </c>
      <c r="K314" s="174">
        <v>0</v>
      </c>
      <c r="L314" s="174">
        <v>0</v>
      </c>
    </row>
    <row r="315" spans="1:12" hidden="1">
      <c r="A315" s="186">
        <v>3</v>
      </c>
      <c r="B315" s="212">
        <v>3</v>
      </c>
      <c r="C315" s="204">
        <v>1</v>
      </c>
      <c r="D315" s="210">
        <v>2</v>
      </c>
      <c r="E315" s="210">
        <v>1</v>
      </c>
      <c r="F315" s="203">
        <v>2</v>
      </c>
      <c r="G315" s="199" t="s">
        <v>207</v>
      </c>
      <c r="H315" s="167">
        <v>284</v>
      </c>
      <c r="I315" s="174">
        <v>0</v>
      </c>
      <c r="J315" s="174">
        <v>0</v>
      </c>
      <c r="K315" s="174">
        <v>0</v>
      </c>
      <c r="L315" s="174">
        <v>0</v>
      </c>
    </row>
    <row r="316" spans="1:12" ht="25.5" hidden="1" customHeight="1">
      <c r="A316" s="178">
        <v>3</v>
      </c>
      <c r="B316" s="175">
        <v>3</v>
      </c>
      <c r="C316" s="178">
        <v>1</v>
      </c>
      <c r="D316" s="177">
        <v>3</v>
      </c>
      <c r="E316" s="177"/>
      <c r="F316" s="176"/>
      <c r="G316" s="175" t="s">
        <v>208</v>
      </c>
      <c r="H316" s="167">
        <v>285</v>
      </c>
      <c r="I316" s="182">
        <f>I317</f>
        <v>0</v>
      </c>
      <c r="J316" s="208">
        <f>J317</f>
        <v>0</v>
      </c>
      <c r="K316" s="187">
        <f>K317</f>
        <v>0</v>
      </c>
      <c r="L316" s="187">
        <f>L317</f>
        <v>0</v>
      </c>
    </row>
    <row r="317" spans="1:12" ht="25.5" hidden="1" customHeight="1">
      <c r="A317" s="178">
        <v>3</v>
      </c>
      <c r="B317" s="199">
        <v>3</v>
      </c>
      <c r="C317" s="204">
        <v>1</v>
      </c>
      <c r="D317" s="210">
        <v>3</v>
      </c>
      <c r="E317" s="210">
        <v>1</v>
      </c>
      <c r="F317" s="203"/>
      <c r="G317" s="175" t="s">
        <v>208</v>
      </c>
      <c r="H317" s="167">
        <v>286</v>
      </c>
      <c r="I317" s="187">
        <f>I318+I319</f>
        <v>0</v>
      </c>
      <c r="J317" s="187">
        <f>J318+J319</f>
        <v>0</v>
      </c>
      <c r="K317" s="187">
        <f>K318+K319</f>
        <v>0</v>
      </c>
      <c r="L317" s="187">
        <f>L318+L319</f>
        <v>0</v>
      </c>
    </row>
    <row r="318" spans="1:12" ht="25.5" hidden="1" customHeight="1">
      <c r="A318" s="178">
        <v>3</v>
      </c>
      <c r="B318" s="175">
        <v>3</v>
      </c>
      <c r="C318" s="178">
        <v>1</v>
      </c>
      <c r="D318" s="177">
        <v>3</v>
      </c>
      <c r="E318" s="177">
        <v>1</v>
      </c>
      <c r="F318" s="176">
        <v>1</v>
      </c>
      <c r="G318" s="175" t="s">
        <v>209</v>
      </c>
      <c r="H318" s="167">
        <v>287</v>
      </c>
      <c r="I318" s="181">
        <v>0</v>
      </c>
      <c r="J318" s="181">
        <v>0</v>
      </c>
      <c r="K318" s="181">
        <v>0</v>
      </c>
      <c r="L318" s="180">
        <v>0</v>
      </c>
    </row>
    <row r="319" spans="1:12" ht="25.5" hidden="1" customHeight="1">
      <c r="A319" s="178">
        <v>3</v>
      </c>
      <c r="B319" s="175">
        <v>3</v>
      </c>
      <c r="C319" s="178">
        <v>1</v>
      </c>
      <c r="D319" s="177">
        <v>3</v>
      </c>
      <c r="E319" s="177">
        <v>1</v>
      </c>
      <c r="F319" s="176">
        <v>2</v>
      </c>
      <c r="G319" s="175" t="s">
        <v>210</v>
      </c>
      <c r="H319" s="167">
        <v>288</v>
      </c>
      <c r="I319" s="174">
        <v>0</v>
      </c>
      <c r="J319" s="174">
        <v>0</v>
      </c>
      <c r="K319" s="174">
        <v>0</v>
      </c>
      <c r="L319" s="174">
        <v>0</v>
      </c>
    </row>
    <row r="320" spans="1:12" hidden="1">
      <c r="A320" s="178">
        <v>3</v>
      </c>
      <c r="B320" s="175">
        <v>3</v>
      </c>
      <c r="C320" s="178">
        <v>1</v>
      </c>
      <c r="D320" s="177">
        <v>4</v>
      </c>
      <c r="E320" s="177"/>
      <c r="F320" s="176"/>
      <c r="G320" s="175" t="s">
        <v>211</v>
      </c>
      <c r="H320" s="167">
        <v>289</v>
      </c>
      <c r="I320" s="182">
        <f>I321</f>
        <v>0</v>
      </c>
      <c r="J320" s="208">
        <f>J321</f>
        <v>0</v>
      </c>
      <c r="K320" s="187">
        <f>K321</f>
        <v>0</v>
      </c>
      <c r="L320" s="187">
        <f>L321</f>
        <v>0</v>
      </c>
    </row>
    <row r="321" spans="1:15" hidden="1">
      <c r="A321" s="179">
        <v>3</v>
      </c>
      <c r="B321" s="178">
        <v>3</v>
      </c>
      <c r="C321" s="177">
        <v>1</v>
      </c>
      <c r="D321" s="177">
        <v>4</v>
      </c>
      <c r="E321" s="177">
        <v>1</v>
      </c>
      <c r="F321" s="176"/>
      <c r="G321" s="175" t="s">
        <v>211</v>
      </c>
      <c r="H321" s="167">
        <v>290</v>
      </c>
      <c r="I321" s="182">
        <f>SUM(I322:I323)</f>
        <v>0</v>
      </c>
      <c r="J321" s="182">
        <f>SUM(J322:J323)</f>
        <v>0</v>
      </c>
      <c r="K321" s="182">
        <f>SUM(K322:K323)</f>
        <v>0</v>
      </c>
      <c r="L321" s="182">
        <f>SUM(L322:L323)</f>
        <v>0</v>
      </c>
    </row>
    <row r="322" spans="1:15" hidden="1">
      <c r="A322" s="179">
        <v>3</v>
      </c>
      <c r="B322" s="178">
        <v>3</v>
      </c>
      <c r="C322" s="177">
        <v>1</v>
      </c>
      <c r="D322" s="177">
        <v>4</v>
      </c>
      <c r="E322" s="177">
        <v>1</v>
      </c>
      <c r="F322" s="176">
        <v>1</v>
      </c>
      <c r="G322" s="175" t="s">
        <v>212</v>
      </c>
      <c r="H322" s="167">
        <v>291</v>
      </c>
      <c r="I322" s="211">
        <v>0</v>
      </c>
      <c r="J322" s="174">
        <v>0</v>
      </c>
      <c r="K322" s="174">
        <v>0</v>
      </c>
      <c r="L322" s="211">
        <v>0</v>
      </c>
    </row>
    <row r="323" spans="1:15" hidden="1">
      <c r="A323" s="178">
        <v>3</v>
      </c>
      <c r="B323" s="177">
        <v>3</v>
      </c>
      <c r="C323" s="177">
        <v>1</v>
      </c>
      <c r="D323" s="177">
        <v>4</v>
      </c>
      <c r="E323" s="177">
        <v>1</v>
      </c>
      <c r="F323" s="176">
        <v>2</v>
      </c>
      <c r="G323" s="175" t="s">
        <v>213</v>
      </c>
      <c r="H323" s="167">
        <v>292</v>
      </c>
      <c r="I323" s="174">
        <v>0</v>
      </c>
      <c r="J323" s="181">
        <v>0</v>
      </c>
      <c r="K323" s="181">
        <v>0</v>
      </c>
      <c r="L323" s="180">
        <v>0</v>
      </c>
    </row>
    <row r="324" spans="1:15" hidden="1">
      <c r="A324" s="178">
        <v>3</v>
      </c>
      <c r="B324" s="177">
        <v>3</v>
      </c>
      <c r="C324" s="177">
        <v>1</v>
      </c>
      <c r="D324" s="177">
        <v>5</v>
      </c>
      <c r="E324" s="177"/>
      <c r="F324" s="176"/>
      <c r="G324" s="175" t="s">
        <v>214</v>
      </c>
      <c r="H324" s="167">
        <v>293</v>
      </c>
      <c r="I324" s="190">
        <f t="shared" ref="I324:L325" si="28">I325</f>
        <v>0</v>
      </c>
      <c r="J324" s="208">
        <f t="shared" si="28"/>
        <v>0</v>
      </c>
      <c r="K324" s="187">
        <f t="shared" si="28"/>
        <v>0</v>
      </c>
      <c r="L324" s="187">
        <f t="shared" si="28"/>
        <v>0</v>
      </c>
    </row>
    <row r="325" spans="1:15" hidden="1">
      <c r="A325" s="195">
        <v>3</v>
      </c>
      <c r="B325" s="210">
        <v>3</v>
      </c>
      <c r="C325" s="210">
        <v>1</v>
      </c>
      <c r="D325" s="210">
        <v>5</v>
      </c>
      <c r="E325" s="210">
        <v>1</v>
      </c>
      <c r="F325" s="203"/>
      <c r="G325" s="175" t="s">
        <v>214</v>
      </c>
      <c r="H325" s="167">
        <v>294</v>
      </c>
      <c r="I325" s="187">
        <f t="shared" si="28"/>
        <v>0</v>
      </c>
      <c r="J325" s="209">
        <f t="shared" si="28"/>
        <v>0</v>
      </c>
      <c r="K325" s="190">
        <f t="shared" si="28"/>
        <v>0</v>
      </c>
      <c r="L325" s="190">
        <f t="shared" si="28"/>
        <v>0</v>
      </c>
    </row>
    <row r="326" spans="1:15" hidden="1">
      <c r="A326" s="178">
        <v>3</v>
      </c>
      <c r="B326" s="177">
        <v>3</v>
      </c>
      <c r="C326" s="177">
        <v>1</v>
      </c>
      <c r="D326" s="177">
        <v>5</v>
      </c>
      <c r="E326" s="177">
        <v>1</v>
      </c>
      <c r="F326" s="176">
        <v>1</v>
      </c>
      <c r="G326" s="175" t="s">
        <v>215</v>
      </c>
      <c r="H326" s="167">
        <v>295</v>
      </c>
      <c r="I326" s="174">
        <v>0</v>
      </c>
      <c r="J326" s="181">
        <v>0</v>
      </c>
      <c r="K326" s="181">
        <v>0</v>
      </c>
      <c r="L326" s="180">
        <v>0</v>
      </c>
    </row>
    <row r="327" spans="1:15" hidden="1">
      <c r="A327" s="178">
        <v>3</v>
      </c>
      <c r="B327" s="177">
        <v>3</v>
      </c>
      <c r="C327" s="177">
        <v>1</v>
      </c>
      <c r="D327" s="177">
        <v>6</v>
      </c>
      <c r="E327" s="177"/>
      <c r="F327" s="176"/>
      <c r="G327" s="175" t="s">
        <v>185</v>
      </c>
      <c r="H327" s="167">
        <v>296</v>
      </c>
      <c r="I327" s="187">
        <f t="shared" ref="I327:L328" si="29">I328</f>
        <v>0</v>
      </c>
      <c r="J327" s="208">
        <f t="shared" si="29"/>
        <v>0</v>
      </c>
      <c r="K327" s="187">
        <f t="shared" si="29"/>
        <v>0</v>
      </c>
      <c r="L327" s="187">
        <f t="shared" si="29"/>
        <v>0</v>
      </c>
    </row>
    <row r="328" spans="1:15" hidden="1">
      <c r="A328" s="178">
        <v>3</v>
      </c>
      <c r="B328" s="177">
        <v>3</v>
      </c>
      <c r="C328" s="177">
        <v>1</v>
      </c>
      <c r="D328" s="177">
        <v>6</v>
      </c>
      <c r="E328" s="177">
        <v>1</v>
      </c>
      <c r="F328" s="176"/>
      <c r="G328" s="175" t="s">
        <v>185</v>
      </c>
      <c r="H328" s="167">
        <v>297</v>
      </c>
      <c r="I328" s="182">
        <f t="shared" si="29"/>
        <v>0</v>
      </c>
      <c r="J328" s="208">
        <f t="shared" si="29"/>
        <v>0</v>
      </c>
      <c r="K328" s="187">
        <f t="shared" si="29"/>
        <v>0</v>
      </c>
      <c r="L328" s="187">
        <f t="shared" si="29"/>
        <v>0</v>
      </c>
    </row>
    <row r="329" spans="1:15" hidden="1">
      <c r="A329" s="178">
        <v>3</v>
      </c>
      <c r="B329" s="177">
        <v>3</v>
      </c>
      <c r="C329" s="177">
        <v>1</v>
      </c>
      <c r="D329" s="177">
        <v>6</v>
      </c>
      <c r="E329" s="177">
        <v>1</v>
      </c>
      <c r="F329" s="176">
        <v>1</v>
      </c>
      <c r="G329" s="175" t="s">
        <v>185</v>
      </c>
      <c r="H329" s="167">
        <v>298</v>
      </c>
      <c r="I329" s="181">
        <v>0</v>
      </c>
      <c r="J329" s="181">
        <v>0</v>
      </c>
      <c r="K329" s="181">
        <v>0</v>
      </c>
      <c r="L329" s="180">
        <v>0</v>
      </c>
    </row>
    <row r="330" spans="1:15" hidden="1">
      <c r="A330" s="178">
        <v>3</v>
      </c>
      <c r="B330" s="177">
        <v>3</v>
      </c>
      <c r="C330" s="177">
        <v>1</v>
      </c>
      <c r="D330" s="177">
        <v>7</v>
      </c>
      <c r="E330" s="177"/>
      <c r="F330" s="176"/>
      <c r="G330" s="175" t="s">
        <v>216</v>
      </c>
      <c r="H330" s="167">
        <v>299</v>
      </c>
      <c r="I330" s="182">
        <f>I331</f>
        <v>0</v>
      </c>
      <c r="J330" s="208">
        <f>J331</f>
        <v>0</v>
      </c>
      <c r="K330" s="187">
        <f>K331</f>
        <v>0</v>
      </c>
      <c r="L330" s="187">
        <f>L331</f>
        <v>0</v>
      </c>
    </row>
    <row r="331" spans="1:15" hidden="1">
      <c r="A331" s="178">
        <v>3</v>
      </c>
      <c r="B331" s="177">
        <v>3</v>
      </c>
      <c r="C331" s="177">
        <v>1</v>
      </c>
      <c r="D331" s="177">
        <v>7</v>
      </c>
      <c r="E331" s="177">
        <v>1</v>
      </c>
      <c r="F331" s="176"/>
      <c r="G331" s="175" t="s">
        <v>216</v>
      </c>
      <c r="H331" s="167">
        <v>300</v>
      </c>
      <c r="I331" s="182">
        <f>I332+I333</f>
        <v>0</v>
      </c>
      <c r="J331" s="182">
        <f>J332+J333</f>
        <v>0</v>
      </c>
      <c r="K331" s="182">
        <f>K332+K333</f>
        <v>0</v>
      </c>
      <c r="L331" s="182">
        <f>L332+L333</f>
        <v>0</v>
      </c>
    </row>
    <row r="332" spans="1:15" ht="25.5" hidden="1" customHeight="1">
      <c r="A332" s="178">
        <v>3</v>
      </c>
      <c r="B332" s="177">
        <v>3</v>
      </c>
      <c r="C332" s="177">
        <v>1</v>
      </c>
      <c r="D332" s="177">
        <v>7</v>
      </c>
      <c r="E332" s="177">
        <v>1</v>
      </c>
      <c r="F332" s="176">
        <v>1</v>
      </c>
      <c r="G332" s="175" t="s">
        <v>217</v>
      </c>
      <c r="H332" s="167">
        <v>301</v>
      </c>
      <c r="I332" s="181">
        <v>0</v>
      </c>
      <c r="J332" s="181">
        <v>0</v>
      </c>
      <c r="K332" s="181">
        <v>0</v>
      </c>
      <c r="L332" s="180">
        <v>0</v>
      </c>
    </row>
    <row r="333" spans="1:15" ht="25.5" hidden="1" customHeight="1">
      <c r="A333" s="178">
        <v>3</v>
      </c>
      <c r="B333" s="177">
        <v>3</v>
      </c>
      <c r="C333" s="177">
        <v>1</v>
      </c>
      <c r="D333" s="177">
        <v>7</v>
      </c>
      <c r="E333" s="177">
        <v>1</v>
      </c>
      <c r="F333" s="176">
        <v>2</v>
      </c>
      <c r="G333" s="175" t="s">
        <v>218</v>
      </c>
      <c r="H333" s="167">
        <v>302</v>
      </c>
      <c r="I333" s="174">
        <v>0</v>
      </c>
      <c r="J333" s="174">
        <v>0</v>
      </c>
      <c r="K333" s="174">
        <v>0</v>
      </c>
      <c r="L333" s="174">
        <v>0</v>
      </c>
    </row>
    <row r="334" spans="1:15" ht="38.25" hidden="1" customHeight="1">
      <c r="A334" s="178">
        <v>3</v>
      </c>
      <c r="B334" s="177">
        <v>3</v>
      </c>
      <c r="C334" s="177">
        <v>2</v>
      </c>
      <c r="D334" s="177"/>
      <c r="E334" s="177"/>
      <c r="F334" s="176"/>
      <c r="G334" s="175" t="s">
        <v>219</v>
      </c>
      <c r="H334" s="167">
        <v>303</v>
      </c>
      <c r="I334" s="182">
        <f>SUM(I335+I344+I348+I352+I356+I359+I362)</f>
        <v>0</v>
      </c>
      <c r="J334" s="208">
        <f>SUM(J335+J344+J348+J352+J356+J359+J362)</f>
        <v>0</v>
      </c>
      <c r="K334" s="187">
        <f>SUM(K335+K344+K348+K352+K356+K359+K362)</f>
        <v>0</v>
      </c>
      <c r="L334" s="187">
        <f>SUM(L335+L344+L348+L352+L356+L359+L362)</f>
        <v>0</v>
      </c>
    </row>
    <row r="335" spans="1:15" hidden="1">
      <c r="A335" s="178">
        <v>3</v>
      </c>
      <c r="B335" s="177">
        <v>3</v>
      </c>
      <c r="C335" s="177">
        <v>2</v>
      </c>
      <c r="D335" s="177">
        <v>1</v>
      </c>
      <c r="E335" s="177"/>
      <c r="F335" s="176"/>
      <c r="G335" s="175" t="s">
        <v>167</v>
      </c>
      <c r="H335" s="167">
        <v>304</v>
      </c>
      <c r="I335" s="182">
        <f>I336</f>
        <v>0</v>
      </c>
      <c r="J335" s="208">
        <f>J336</f>
        <v>0</v>
      </c>
      <c r="K335" s="187">
        <f>K336</f>
        <v>0</v>
      </c>
      <c r="L335" s="187">
        <f>L336</f>
        <v>0</v>
      </c>
    </row>
    <row r="336" spans="1:15" hidden="1">
      <c r="A336" s="179">
        <v>3</v>
      </c>
      <c r="B336" s="178">
        <v>3</v>
      </c>
      <c r="C336" s="177">
        <v>2</v>
      </c>
      <c r="D336" s="175">
        <v>1</v>
      </c>
      <c r="E336" s="178">
        <v>1</v>
      </c>
      <c r="F336" s="176"/>
      <c r="G336" s="175" t="s">
        <v>167</v>
      </c>
      <c r="H336" s="167">
        <v>305</v>
      </c>
      <c r="I336" s="182">
        <f>SUM(I337:I337)</f>
        <v>0</v>
      </c>
      <c r="J336" s="182">
        <f>SUM(J337:J337)</f>
        <v>0</v>
      </c>
      <c r="K336" s="182">
        <f>SUM(K337:K337)</f>
        <v>0</v>
      </c>
      <c r="L336" s="182">
        <f>SUM(L337:L337)</f>
        <v>0</v>
      </c>
      <c r="M336" s="207"/>
      <c r="N336" s="207"/>
      <c r="O336" s="207"/>
    </row>
    <row r="337" spans="1:12" hidden="1">
      <c r="A337" s="179">
        <v>3</v>
      </c>
      <c r="B337" s="178">
        <v>3</v>
      </c>
      <c r="C337" s="177">
        <v>2</v>
      </c>
      <c r="D337" s="175">
        <v>1</v>
      </c>
      <c r="E337" s="178">
        <v>1</v>
      </c>
      <c r="F337" s="176">
        <v>1</v>
      </c>
      <c r="G337" s="175" t="s">
        <v>168</v>
      </c>
      <c r="H337" s="167">
        <v>306</v>
      </c>
      <c r="I337" s="181">
        <v>0</v>
      </c>
      <c r="J337" s="181">
        <v>0</v>
      </c>
      <c r="K337" s="181">
        <v>0</v>
      </c>
      <c r="L337" s="180">
        <v>0</v>
      </c>
    </row>
    <row r="338" spans="1:12" hidden="1">
      <c r="A338" s="179">
        <v>3</v>
      </c>
      <c r="B338" s="178">
        <v>3</v>
      </c>
      <c r="C338" s="177">
        <v>2</v>
      </c>
      <c r="D338" s="175">
        <v>1</v>
      </c>
      <c r="E338" s="178">
        <v>2</v>
      </c>
      <c r="F338" s="176"/>
      <c r="G338" s="199" t="s">
        <v>191</v>
      </c>
      <c r="H338" s="167">
        <v>307</v>
      </c>
      <c r="I338" s="182">
        <f>SUM(I339:I340)</f>
        <v>0</v>
      </c>
      <c r="J338" s="182">
        <f>SUM(J339:J340)</f>
        <v>0</v>
      </c>
      <c r="K338" s="182">
        <f>SUM(K339:K340)</f>
        <v>0</v>
      </c>
      <c r="L338" s="182">
        <f>SUM(L339:L340)</f>
        <v>0</v>
      </c>
    </row>
    <row r="339" spans="1:12" hidden="1">
      <c r="A339" s="179">
        <v>3</v>
      </c>
      <c r="B339" s="178">
        <v>3</v>
      </c>
      <c r="C339" s="177">
        <v>2</v>
      </c>
      <c r="D339" s="175">
        <v>1</v>
      </c>
      <c r="E339" s="178">
        <v>2</v>
      </c>
      <c r="F339" s="176">
        <v>1</v>
      </c>
      <c r="G339" s="199" t="s">
        <v>170</v>
      </c>
      <c r="H339" s="167">
        <v>308</v>
      </c>
      <c r="I339" s="181">
        <v>0</v>
      </c>
      <c r="J339" s="181">
        <v>0</v>
      </c>
      <c r="K339" s="181">
        <v>0</v>
      </c>
      <c r="L339" s="180">
        <v>0</v>
      </c>
    </row>
    <row r="340" spans="1:12" hidden="1">
      <c r="A340" s="179">
        <v>3</v>
      </c>
      <c r="B340" s="178">
        <v>3</v>
      </c>
      <c r="C340" s="177">
        <v>2</v>
      </c>
      <c r="D340" s="175">
        <v>1</v>
      </c>
      <c r="E340" s="178">
        <v>2</v>
      </c>
      <c r="F340" s="176">
        <v>2</v>
      </c>
      <c r="G340" s="199" t="s">
        <v>171</v>
      </c>
      <c r="H340" s="167">
        <v>309</v>
      </c>
      <c r="I340" s="174">
        <v>0</v>
      </c>
      <c r="J340" s="174">
        <v>0</v>
      </c>
      <c r="K340" s="174">
        <v>0</v>
      </c>
      <c r="L340" s="174">
        <v>0</v>
      </c>
    </row>
    <row r="341" spans="1:12" hidden="1">
      <c r="A341" s="179">
        <v>3</v>
      </c>
      <c r="B341" s="178">
        <v>3</v>
      </c>
      <c r="C341" s="177">
        <v>2</v>
      </c>
      <c r="D341" s="175">
        <v>1</v>
      </c>
      <c r="E341" s="178">
        <v>3</v>
      </c>
      <c r="F341" s="176"/>
      <c r="G341" s="199" t="s">
        <v>172</v>
      </c>
      <c r="H341" s="167">
        <v>310</v>
      </c>
      <c r="I341" s="182">
        <f>SUM(I342:I343)</f>
        <v>0</v>
      </c>
      <c r="J341" s="182">
        <f>SUM(J342:J343)</f>
        <v>0</v>
      </c>
      <c r="K341" s="182">
        <f>SUM(K342:K343)</f>
        <v>0</v>
      </c>
      <c r="L341" s="182">
        <f>SUM(L342:L343)</f>
        <v>0</v>
      </c>
    </row>
    <row r="342" spans="1:12" hidden="1">
      <c r="A342" s="179">
        <v>3</v>
      </c>
      <c r="B342" s="178">
        <v>3</v>
      </c>
      <c r="C342" s="177">
        <v>2</v>
      </c>
      <c r="D342" s="175">
        <v>1</v>
      </c>
      <c r="E342" s="178">
        <v>3</v>
      </c>
      <c r="F342" s="176">
        <v>1</v>
      </c>
      <c r="G342" s="199" t="s">
        <v>173</v>
      </c>
      <c r="H342" s="167">
        <v>311</v>
      </c>
      <c r="I342" s="174">
        <v>0</v>
      </c>
      <c r="J342" s="174">
        <v>0</v>
      </c>
      <c r="K342" s="174">
        <v>0</v>
      </c>
      <c r="L342" s="174">
        <v>0</v>
      </c>
    </row>
    <row r="343" spans="1:12" hidden="1">
      <c r="A343" s="179">
        <v>3</v>
      </c>
      <c r="B343" s="178">
        <v>3</v>
      </c>
      <c r="C343" s="177">
        <v>2</v>
      </c>
      <c r="D343" s="175">
        <v>1</v>
      </c>
      <c r="E343" s="178">
        <v>3</v>
      </c>
      <c r="F343" s="176">
        <v>2</v>
      </c>
      <c r="G343" s="199" t="s">
        <v>192</v>
      </c>
      <c r="H343" s="167">
        <v>312</v>
      </c>
      <c r="I343" s="205">
        <v>0</v>
      </c>
      <c r="J343" s="206">
        <v>0</v>
      </c>
      <c r="K343" s="205">
        <v>0</v>
      </c>
      <c r="L343" s="205">
        <v>0</v>
      </c>
    </row>
    <row r="344" spans="1:12" hidden="1">
      <c r="A344" s="186">
        <v>3</v>
      </c>
      <c r="B344" s="186">
        <v>3</v>
      </c>
      <c r="C344" s="204">
        <v>2</v>
      </c>
      <c r="D344" s="199">
        <v>2</v>
      </c>
      <c r="E344" s="204"/>
      <c r="F344" s="203"/>
      <c r="G344" s="199" t="s">
        <v>205</v>
      </c>
      <c r="H344" s="167">
        <v>313</v>
      </c>
      <c r="I344" s="202">
        <f>I345</f>
        <v>0</v>
      </c>
      <c r="J344" s="201">
        <f>J345</f>
        <v>0</v>
      </c>
      <c r="K344" s="200">
        <f>K345</f>
        <v>0</v>
      </c>
      <c r="L344" s="200">
        <f>L345</f>
        <v>0</v>
      </c>
    </row>
    <row r="345" spans="1:12" hidden="1">
      <c r="A345" s="179">
        <v>3</v>
      </c>
      <c r="B345" s="179">
        <v>3</v>
      </c>
      <c r="C345" s="178">
        <v>2</v>
      </c>
      <c r="D345" s="175">
        <v>2</v>
      </c>
      <c r="E345" s="178">
        <v>1</v>
      </c>
      <c r="F345" s="176"/>
      <c r="G345" s="199" t="s">
        <v>205</v>
      </c>
      <c r="H345" s="167">
        <v>314</v>
      </c>
      <c r="I345" s="182">
        <f>SUM(I346:I347)</f>
        <v>0</v>
      </c>
      <c r="J345" s="188">
        <f>SUM(J346:J347)</f>
        <v>0</v>
      </c>
      <c r="K345" s="187">
        <f>SUM(K346:K347)</f>
        <v>0</v>
      </c>
      <c r="L345" s="187">
        <f>SUM(L346:L347)</f>
        <v>0</v>
      </c>
    </row>
    <row r="346" spans="1:12" ht="25.5" hidden="1" customHeight="1">
      <c r="A346" s="179">
        <v>3</v>
      </c>
      <c r="B346" s="179">
        <v>3</v>
      </c>
      <c r="C346" s="178">
        <v>2</v>
      </c>
      <c r="D346" s="175">
        <v>2</v>
      </c>
      <c r="E346" s="179">
        <v>1</v>
      </c>
      <c r="F346" s="197">
        <v>1</v>
      </c>
      <c r="G346" s="175" t="s">
        <v>206</v>
      </c>
      <c r="H346" s="167">
        <v>315</v>
      </c>
      <c r="I346" s="174">
        <v>0</v>
      </c>
      <c r="J346" s="174">
        <v>0</v>
      </c>
      <c r="K346" s="174">
        <v>0</v>
      </c>
      <c r="L346" s="174">
        <v>0</v>
      </c>
    </row>
    <row r="347" spans="1:12" hidden="1">
      <c r="A347" s="186">
        <v>3</v>
      </c>
      <c r="B347" s="186">
        <v>3</v>
      </c>
      <c r="C347" s="185">
        <v>2</v>
      </c>
      <c r="D347" s="184">
        <v>2</v>
      </c>
      <c r="E347" s="189">
        <v>1</v>
      </c>
      <c r="F347" s="198">
        <v>2</v>
      </c>
      <c r="G347" s="189" t="s">
        <v>207</v>
      </c>
      <c r="H347" s="167">
        <v>316</v>
      </c>
      <c r="I347" s="174">
        <v>0</v>
      </c>
      <c r="J347" s="174">
        <v>0</v>
      </c>
      <c r="K347" s="174">
        <v>0</v>
      </c>
      <c r="L347" s="174">
        <v>0</v>
      </c>
    </row>
    <row r="348" spans="1:12" ht="25.5" hidden="1" customHeight="1">
      <c r="A348" s="179">
        <v>3</v>
      </c>
      <c r="B348" s="179">
        <v>3</v>
      </c>
      <c r="C348" s="178">
        <v>2</v>
      </c>
      <c r="D348" s="177">
        <v>3</v>
      </c>
      <c r="E348" s="175"/>
      <c r="F348" s="197"/>
      <c r="G348" s="175" t="s">
        <v>208</v>
      </c>
      <c r="H348" s="167">
        <v>317</v>
      </c>
      <c r="I348" s="182">
        <f>I349</f>
        <v>0</v>
      </c>
      <c r="J348" s="188">
        <f>J349</f>
        <v>0</v>
      </c>
      <c r="K348" s="187">
        <f>K349</f>
        <v>0</v>
      </c>
      <c r="L348" s="187">
        <f>L349</f>
        <v>0</v>
      </c>
    </row>
    <row r="349" spans="1:12" ht="25.5" hidden="1" customHeight="1">
      <c r="A349" s="179">
        <v>3</v>
      </c>
      <c r="B349" s="179">
        <v>3</v>
      </c>
      <c r="C349" s="178">
        <v>2</v>
      </c>
      <c r="D349" s="177">
        <v>3</v>
      </c>
      <c r="E349" s="175">
        <v>1</v>
      </c>
      <c r="F349" s="197"/>
      <c r="G349" s="175" t="s">
        <v>208</v>
      </c>
      <c r="H349" s="167">
        <v>318</v>
      </c>
      <c r="I349" s="182">
        <f>I350+I351</f>
        <v>0</v>
      </c>
      <c r="J349" s="182">
        <f>J350+J351</f>
        <v>0</v>
      </c>
      <c r="K349" s="182">
        <f>K350+K351</f>
        <v>0</v>
      </c>
      <c r="L349" s="182">
        <f>L350+L351</f>
        <v>0</v>
      </c>
    </row>
    <row r="350" spans="1:12" ht="25.5" hidden="1" customHeight="1">
      <c r="A350" s="179">
        <v>3</v>
      </c>
      <c r="B350" s="179">
        <v>3</v>
      </c>
      <c r="C350" s="178">
        <v>2</v>
      </c>
      <c r="D350" s="177">
        <v>3</v>
      </c>
      <c r="E350" s="175">
        <v>1</v>
      </c>
      <c r="F350" s="197">
        <v>1</v>
      </c>
      <c r="G350" s="175" t="s">
        <v>209</v>
      </c>
      <c r="H350" s="167">
        <v>319</v>
      </c>
      <c r="I350" s="181">
        <v>0</v>
      </c>
      <c r="J350" s="181">
        <v>0</v>
      </c>
      <c r="K350" s="181">
        <v>0</v>
      </c>
      <c r="L350" s="180">
        <v>0</v>
      </c>
    </row>
    <row r="351" spans="1:12" ht="25.5" hidden="1" customHeight="1">
      <c r="A351" s="179">
        <v>3</v>
      </c>
      <c r="B351" s="179">
        <v>3</v>
      </c>
      <c r="C351" s="178">
        <v>2</v>
      </c>
      <c r="D351" s="177">
        <v>3</v>
      </c>
      <c r="E351" s="175">
        <v>1</v>
      </c>
      <c r="F351" s="197">
        <v>2</v>
      </c>
      <c r="G351" s="175" t="s">
        <v>210</v>
      </c>
      <c r="H351" s="167">
        <v>320</v>
      </c>
      <c r="I351" s="174">
        <v>0</v>
      </c>
      <c r="J351" s="174">
        <v>0</v>
      </c>
      <c r="K351" s="174">
        <v>0</v>
      </c>
      <c r="L351" s="174">
        <v>0</v>
      </c>
    </row>
    <row r="352" spans="1:12" hidden="1">
      <c r="A352" s="179">
        <v>3</v>
      </c>
      <c r="B352" s="179">
        <v>3</v>
      </c>
      <c r="C352" s="178">
        <v>2</v>
      </c>
      <c r="D352" s="177">
        <v>4</v>
      </c>
      <c r="E352" s="177"/>
      <c r="F352" s="176"/>
      <c r="G352" s="175" t="s">
        <v>211</v>
      </c>
      <c r="H352" s="167">
        <v>321</v>
      </c>
      <c r="I352" s="182">
        <f>I353</f>
        <v>0</v>
      </c>
      <c r="J352" s="188">
        <f>J353</f>
        <v>0</v>
      </c>
      <c r="K352" s="187">
        <f>K353</f>
        <v>0</v>
      </c>
      <c r="L352" s="187">
        <f>L353</f>
        <v>0</v>
      </c>
    </row>
    <row r="353" spans="1:12" hidden="1">
      <c r="A353" s="196">
        <v>3</v>
      </c>
      <c r="B353" s="196">
        <v>3</v>
      </c>
      <c r="C353" s="195">
        <v>2</v>
      </c>
      <c r="D353" s="194">
        <v>4</v>
      </c>
      <c r="E353" s="194">
        <v>1</v>
      </c>
      <c r="F353" s="193"/>
      <c r="G353" s="175" t="s">
        <v>211</v>
      </c>
      <c r="H353" s="167">
        <v>322</v>
      </c>
      <c r="I353" s="192">
        <f>SUM(I354:I355)</f>
        <v>0</v>
      </c>
      <c r="J353" s="191">
        <f>SUM(J354:J355)</f>
        <v>0</v>
      </c>
      <c r="K353" s="190">
        <f>SUM(K354:K355)</f>
        <v>0</v>
      </c>
      <c r="L353" s="190">
        <f>SUM(L354:L355)</f>
        <v>0</v>
      </c>
    </row>
    <row r="354" spans="1:12" hidden="1">
      <c r="A354" s="179">
        <v>3</v>
      </c>
      <c r="B354" s="179">
        <v>3</v>
      </c>
      <c r="C354" s="178">
        <v>2</v>
      </c>
      <c r="D354" s="177">
        <v>4</v>
      </c>
      <c r="E354" s="177">
        <v>1</v>
      </c>
      <c r="F354" s="176">
        <v>1</v>
      </c>
      <c r="G354" s="175" t="s">
        <v>212</v>
      </c>
      <c r="H354" s="167">
        <v>323</v>
      </c>
      <c r="I354" s="174">
        <v>0</v>
      </c>
      <c r="J354" s="174">
        <v>0</v>
      </c>
      <c r="K354" s="174">
        <v>0</v>
      </c>
      <c r="L354" s="174">
        <v>0</v>
      </c>
    </row>
    <row r="355" spans="1:12" hidden="1">
      <c r="A355" s="179">
        <v>3</v>
      </c>
      <c r="B355" s="179">
        <v>3</v>
      </c>
      <c r="C355" s="178">
        <v>2</v>
      </c>
      <c r="D355" s="177">
        <v>4</v>
      </c>
      <c r="E355" s="177">
        <v>1</v>
      </c>
      <c r="F355" s="176">
        <v>2</v>
      </c>
      <c r="G355" s="175" t="s">
        <v>220</v>
      </c>
      <c r="H355" s="167">
        <v>324</v>
      </c>
      <c r="I355" s="174">
        <v>0</v>
      </c>
      <c r="J355" s="174">
        <v>0</v>
      </c>
      <c r="K355" s="174">
        <v>0</v>
      </c>
      <c r="L355" s="174">
        <v>0</v>
      </c>
    </row>
    <row r="356" spans="1:12" hidden="1">
      <c r="A356" s="179">
        <v>3</v>
      </c>
      <c r="B356" s="179">
        <v>3</v>
      </c>
      <c r="C356" s="178">
        <v>2</v>
      </c>
      <c r="D356" s="177">
        <v>5</v>
      </c>
      <c r="E356" s="177"/>
      <c r="F356" s="176"/>
      <c r="G356" s="175" t="s">
        <v>214</v>
      </c>
      <c r="H356" s="167">
        <v>325</v>
      </c>
      <c r="I356" s="182">
        <f t="shared" ref="I356:L357" si="30">I357</f>
        <v>0</v>
      </c>
      <c r="J356" s="188">
        <f t="shared" si="30"/>
        <v>0</v>
      </c>
      <c r="K356" s="187">
        <f t="shared" si="30"/>
        <v>0</v>
      </c>
      <c r="L356" s="187">
        <f t="shared" si="30"/>
        <v>0</v>
      </c>
    </row>
    <row r="357" spans="1:12" hidden="1">
      <c r="A357" s="196">
        <v>3</v>
      </c>
      <c r="B357" s="196">
        <v>3</v>
      </c>
      <c r="C357" s="195">
        <v>2</v>
      </c>
      <c r="D357" s="194">
        <v>5</v>
      </c>
      <c r="E357" s="194">
        <v>1</v>
      </c>
      <c r="F357" s="193"/>
      <c r="G357" s="175" t="s">
        <v>214</v>
      </c>
      <c r="H357" s="167">
        <v>326</v>
      </c>
      <c r="I357" s="192">
        <f t="shared" si="30"/>
        <v>0</v>
      </c>
      <c r="J357" s="191">
        <f t="shared" si="30"/>
        <v>0</v>
      </c>
      <c r="K357" s="190">
        <f t="shared" si="30"/>
        <v>0</v>
      </c>
      <c r="L357" s="190">
        <f t="shared" si="30"/>
        <v>0</v>
      </c>
    </row>
    <row r="358" spans="1:12" hidden="1">
      <c r="A358" s="179">
        <v>3</v>
      </c>
      <c r="B358" s="179">
        <v>3</v>
      </c>
      <c r="C358" s="178">
        <v>2</v>
      </c>
      <c r="D358" s="177">
        <v>5</v>
      </c>
      <c r="E358" s="177">
        <v>1</v>
      </c>
      <c r="F358" s="176">
        <v>1</v>
      </c>
      <c r="G358" s="175" t="s">
        <v>214</v>
      </c>
      <c r="H358" s="167">
        <v>327</v>
      </c>
      <c r="I358" s="181">
        <v>0</v>
      </c>
      <c r="J358" s="181">
        <v>0</v>
      </c>
      <c r="K358" s="181">
        <v>0</v>
      </c>
      <c r="L358" s="180">
        <v>0</v>
      </c>
    </row>
    <row r="359" spans="1:12" hidden="1">
      <c r="A359" s="179">
        <v>3</v>
      </c>
      <c r="B359" s="179">
        <v>3</v>
      </c>
      <c r="C359" s="178">
        <v>2</v>
      </c>
      <c r="D359" s="177">
        <v>6</v>
      </c>
      <c r="E359" s="177"/>
      <c r="F359" s="176"/>
      <c r="G359" s="175" t="s">
        <v>185</v>
      </c>
      <c r="H359" s="167">
        <v>328</v>
      </c>
      <c r="I359" s="182">
        <f t="shared" ref="I359:L360" si="31">I360</f>
        <v>0</v>
      </c>
      <c r="J359" s="188">
        <f t="shared" si="31"/>
        <v>0</v>
      </c>
      <c r="K359" s="187">
        <f t="shared" si="31"/>
        <v>0</v>
      </c>
      <c r="L359" s="187">
        <f t="shared" si="31"/>
        <v>0</v>
      </c>
    </row>
    <row r="360" spans="1:12" hidden="1">
      <c r="A360" s="179">
        <v>3</v>
      </c>
      <c r="B360" s="179">
        <v>3</v>
      </c>
      <c r="C360" s="178">
        <v>2</v>
      </c>
      <c r="D360" s="177">
        <v>6</v>
      </c>
      <c r="E360" s="177">
        <v>1</v>
      </c>
      <c r="F360" s="176"/>
      <c r="G360" s="175" t="s">
        <v>185</v>
      </c>
      <c r="H360" s="167">
        <v>329</v>
      </c>
      <c r="I360" s="182">
        <f t="shared" si="31"/>
        <v>0</v>
      </c>
      <c r="J360" s="188">
        <f t="shared" si="31"/>
        <v>0</v>
      </c>
      <c r="K360" s="187">
        <f t="shared" si="31"/>
        <v>0</v>
      </c>
      <c r="L360" s="187">
        <f t="shared" si="31"/>
        <v>0</v>
      </c>
    </row>
    <row r="361" spans="1:12" hidden="1">
      <c r="A361" s="186">
        <v>3</v>
      </c>
      <c r="B361" s="186">
        <v>3</v>
      </c>
      <c r="C361" s="185">
        <v>2</v>
      </c>
      <c r="D361" s="184">
        <v>6</v>
      </c>
      <c r="E361" s="184">
        <v>1</v>
      </c>
      <c r="F361" s="183">
        <v>1</v>
      </c>
      <c r="G361" s="189" t="s">
        <v>185</v>
      </c>
      <c r="H361" s="167">
        <v>330</v>
      </c>
      <c r="I361" s="181">
        <v>0</v>
      </c>
      <c r="J361" s="181">
        <v>0</v>
      </c>
      <c r="K361" s="181">
        <v>0</v>
      </c>
      <c r="L361" s="180">
        <v>0</v>
      </c>
    </row>
    <row r="362" spans="1:12" hidden="1">
      <c r="A362" s="179">
        <v>3</v>
      </c>
      <c r="B362" s="179">
        <v>3</v>
      </c>
      <c r="C362" s="178">
        <v>2</v>
      </c>
      <c r="D362" s="177">
        <v>7</v>
      </c>
      <c r="E362" s="177"/>
      <c r="F362" s="176"/>
      <c r="G362" s="175" t="s">
        <v>216</v>
      </c>
      <c r="H362" s="167">
        <v>331</v>
      </c>
      <c r="I362" s="182">
        <f>I363</f>
        <v>0</v>
      </c>
      <c r="J362" s="188">
        <f>J363</f>
        <v>0</v>
      </c>
      <c r="K362" s="187">
        <f>K363</f>
        <v>0</v>
      </c>
      <c r="L362" s="187">
        <f>L363</f>
        <v>0</v>
      </c>
    </row>
    <row r="363" spans="1:12" hidden="1">
      <c r="A363" s="186">
        <v>3</v>
      </c>
      <c r="B363" s="186">
        <v>3</v>
      </c>
      <c r="C363" s="185">
        <v>2</v>
      </c>
      <c r="D363" s="184">
        <v>7</v>
      </c>
      <c r="E363" s="184">
        <v>1</v>
      </c>
      <c r="F363" s="183"/>
      <c r="G363" s="175" t="s">
        <v>216</v>
      </c>
      <c r="H363" s="167">
        <v>332</v>
      </c>
      <c r="I363" s="182">
        <f>SUM(I364:I365)</f>
        <v>0</v>
      </c>
      <c r="J363" s="182">
        <f>SUM(J364:J365)</f>
        <v>0</v>
      </c>
      <c r="K363" s="182">
        <f>SUM(K364:K365)</f>
        <v>0</v>
      </c>
      <c r="L363" s="182">
        <f>SUM(L364:L365)</f>
        <v>0</v>
      </c>
    </row>
    <row r="364" spans="1:12" ht="25.5" hidden="1" customHeight="1">
      <c r="A364" s="179">
        <v>3</v>
      </c>
      <c r="B364" s="179">
        <v>3</v>
      </c>
      <c r="C364" s="178">
        <v>2</v>
      </c>
      <c r="D364" s="177">
        <v>7</v>
      </c>
      <c r="E364" s="177">
        <v>1</v>
      </c>
      <c r="F364" s="176">
        <v>1</v>
      </c>
      <c r="G364" s="175" t="s">
        <v>217</v>
      </c>
      <c r="H364" s="167">
        <v>333</v>
      </c>
      <c r="I364" s="181">
        <v>0</v>
      </c>
      <c r="J364" s="181">
        <v>0</v>
      </c>
      <c r="K364" s="181">
        <v>0</v>
      </c>
      <c r="L364" s="180">
        <v>0</v>
      </c>
    </row>
    <row r="365" spans="1:12" ht="25.5" hidden="1" customHeight="1">
      <c r="A365" s="179">
        <v>3</v>
      </c>
      <c r="B365" s="179">
        <v>3</v>
      </c>
      <c r="C365" s="178">
        <v>2</v>
      </c>
      <c r="D365" s="177">
        <v>7</v>
      </c>
      <c r="E365" s="177">
        <v>1</v>
      </c>
      <c r="F365" s="176">
        <v>2</v>
      </c>
      <c r="G365" s="175" t="s">
        <v>218</v>
      </c>
      <c r="H365" s="167">
        <v>334</v>
      </c>
      <c r="I365" s="174">
        <v>0</v>
      </c>
      <c r="J365" s="174">
        <v>0</v>
      </c>
      <c r="K365" s="174">
        <v>0</v>
      </c>
      <c r="L365" s="174">
        <v>0</v>
      </c>
    </row>
    <row r="366" spans="1:12">
      <c r="A366" s="173"/>
      <c r="B366" s="173"/>
      <c r="C366" s="172"/>
      <c r="D366" s="171"/>
      <c r="E366" s="170"/>
      <c r="F366" s="169"/>
      <c r="G366" s="168" t="s">
        <v>221</v>
      </c>
      <c r="H366" s="167">
        <v>335</v>
      </c>
      <c r="I366" s="166">
        <f>SUM(I32+I182)</f>
        <v>19300</v>
      </c>
      <c r="J366" s="166">
        <f>SUM(J32+J182)</f>
        <v>3300</v>
      </c>
      <c r="K366" s="166">
        <f>SUM(K32+K182)</f>
        <v>3071.98</v>
      </c>
      <c r="L366" s="166">
        <f>SUM(L32+L182)</f>
        <v>3071.98</v>
      </c>
    </row>
    <row r="367" spans="1:12">
      <c r="G367" s="165"/>
      <c r="H367" s="164"/>
      <c r="I367" s="163"/>
      <c r="J367" s="160"/>
      <c r="K367" s="160"/>
      <c r="L367" s="160"/>
    </row>
    <row r="368" spans="1:12">
      <c r="A368" s="156"/>
      <c r="B368" s="156"/>
      <c r="C368" s="156"/>
      <c r="D368" s="541" t="s">
        <v>222</v>
      </c>
      <c r="E368" s="541"/>
      <c r="F368" s="541"/>
      <c r="G368" s="541"/>
      <c r="H368" s="162"/>
      <c r="I368" s="161"/>
      <c r="J368" s="160"/>
      <c r="K368" s="539" t="s">
        <v>223</v>
      </c>
      <c r="L368" s="539"/>
    </row>
    <row r="369" spans="1:12" ht="18.75" customHeight="1">
      <c r="A369" s="159" t="s">
        <v>224</v>
      </c>
      <c r="B369" s="159"/>
      <c r="C369" s="159"/>
      <c r="D369" s="159"/>
      <c r="E369" s="159"/>
      <c r="F369" s="159"/>
      <c r="G369" s="159"/>
      <c r="I369" s="158" t="s">
        <v>225</v>
      </c>
      <c r="K369" s="524" t="s">
        <v>226</v>
      </c>
      <c r="L369" s="524"/>
    </row>
    <row r="370" spans="1:12" ht="15.75" customHeight="1">
      <c r="D370" s="157"/>
      <c r="I370" s="155"/>
      <c r="K370" s="155"/>
      <c r="L370" s="155"/>
    </row>
    <row r="371" spans="1:12" ht="24" customHeight="1">
      <c r="A371" s="156"/>
      <c r="B371" s="156"/>
      <c r="C371" s="542" t="s">
        <v>227</v>
      </c>
      <c r="D371" s="542"/>
      <c r="E371" s="542"/>
      <c r="F371" s="542"/>
      <c r="G371" s="542"/>
      <c r="I371" s="155"/>
      <c r="K371" s="539" t="s">
        <v>228</v>
      </c>
      <c r="L371" s="539"/>
    </row>
    <row r="372" spans="1:12" ht="24.75" customHeight="1">
      <c r="A372" s="540" t="s">
        <v>229</v>
      </c>
      <c r="B372" s="540"/>
      <c r="C372" s="540"/>
      <c r="D372" s="540"/>
      <c r="E372" s="540"/>
      <c r="F372" s="540"/>
      <c r="G372" s="540"/>
      <c r="H372" s="153"/>
      <c r="I372" s="154" t="s">
        <v>225</v>
      </c>
      <c r="K372" s="524" t="s">
        <v>226</v>
      </c>
      <c r="L372" s="524"/>
    </row>
    <row r="374" spans="1:12">
      <c r="A374" s="522" t="s">
        <v>370</v>
      </c>
      <c r="B374" s="523"/>
      <c r="C374" s="523"/>
      <c r="D374" s="523"/>
      <c r="E374" s="523"/>
      <c r="F374" s="523"/>
      <c r="G374" s="523"/>
      <c r="H374" s="523"/>
      <c r="I374" s="523"/>
      <c r="J374" s="523"/>
      <c r="K374" s="523"/>
    </row>
  </sheetData>
  <sheetProtection formatCells="0" formatColumns="0" formatRows="0" insertColumns="0" insertRows="0" insertHyperlinks="0" deleteColumns="0" deleteRows="0" sort="0" autoFilter="0" pivotTables="0"/>
  <mergeCells count="29">
    <mergeCell ref="A7:L7"/>
    <mergeCell ref="A9:L9"/>
    <mergeCell ref="A10:L10"/>
    <mergeCell ref="A31:F31"/>
    <mergeCell ref="G12:K12"/>
    <mergeCell ref="A13:L13"/>
    <mergeCell ref="G14:K14"/>
    <mergeCell ref="G15:K15"/>
    <mergeCell ref="B16:L16"/>
    <mergeCell ref="E19:K19"/>
    <mergeCell ref="A20:L20"/>
    <mergeCell ref="A24:I24"/>
    <mergeCell ref="A25:I25"/>
    <mergeCell ref="G27:H27"/>
    <mergeCell ref="A28:I28"/>
    <mergeCell ref="A374:K374"/>
    <mergeCell ref="K372:L372"/>
    <mergeCell ref="A29:F30"/>
    <mergeCell ref="G29:G30"/>
    <mergeCell ref="H29:H30"/>
    <mergeCell ref="I29:J29"/>
    <mergeCell ref="K29:K30"/>
    <mergeCell ref="L29:L30"/>
    <mergeCell ref="K371:L371"/>
    <mergeCell ref="K368:L368"/>
    <mergeCell ref="A372:G372"/>
    <mergeCell ref="K369:L369"/>
    <mergeCell ref="D368:G368"/>
    <mergeCell ref="C371:G371"/>
  </mergeCells>
  <pageMargins left="0.51181102362205" right="0.31496062992126" top="0.23622047244093999" bottom="0.23622047244093999" header="0.31496062992126" footer="0.31496062992126"/>
  <pageSetup paperSize="9" scale="91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DC828F-DEDE-4894-9AA3-E9987B87CE6D}">
  <dimension ref="A1:S375"/>
  <sheetViews>
    <sheetView view="pageBreakPreview" topLeftCell="A19" zoomScale="60" zoomScaleNormal="100" workbookViewId="0">
      <selection activeCell="A375" sqref="A375:K375"/>
    </sheetView>
  </sheetViews>
  <sheetFormatPr defaultRowHeight="15"/>
  <cols>
    <col min="1" max="4" width="2" style="152" customWidth="1"/>
    <col min="5" max="5" width="2.140625" style="152" customWidth="1"/>
    <col min="6" max="6" width="3" style="153" customWidth="1"/>
    <col min="7" max="7" width="34.85546875" style="152" customWidth="1"/>
    <col min="8" max="8" width="3.85546875" style="152" customWidth="1"/>
    <col min="9" max="9" width="10" style="152" customWidth="1"/>
    <col min="10" max="10" width="11.140625" style="152" customWidth="1"/>
    <col min="11" max="11" width="11" style="152" customWidth="1"/>
    <col min="12" max="12" width="10.5703125" style="152" customWidth="1"/>
    <col min="13" max="13" width="0.140625" style="152" hidden="1" customWidth="1"/>
    <col min="14" max="14" width="6.140625" style="152" hidden="1" customWidth="1"/>
    <col min="15" max="15" width="5.5703125" style="152" hidden="1" customWidth="1"/>
    <col min="16" max="16" width="9.140625" style="151" customWidth="1"/>
    <col min="17" max="16384" width="9.140625" style="150"/>
  </cols>
  <sheetData>
    <row r="1" spans="1:15">
      <c r="G1" s="293"/>
      <c r="H1" s="290"/>
      <c r="I1" s="292"/>
      <c r="J1" s="279" t="s">
        <v>0</v>
      </c>
      <c r="K1" s="279"/>
      <c r="L1" s="279"/>
      <c r="M1" s="284"/>
      <c r="N1" s="279"/>
      <c r="O1" s="279"/>
    </row>
    <row r="2" spans="1:15">
      <c r="H2" s="290"/>
      <c r="I2" s="151"/>
      <c r="J2" s="279" t="s">
        <v>1</v>
      </c>
      <c r="K2" s="279"/>
      <c r="L2" s="279"/>
      <c r="M2" s="284"/>
      <c r="N2" s="279"/>
      <c r="O2" s="279"/>
    </row>
    <row r="3" spans="1:15">
      <c r="H3" s="280"/>
      <c r="I3" s="290"/>
      <c r="J3" s="279" t="s">
        <v>2</v>
      </c>
      <c r="K3" s="279"/>
      <c r="L3" s="279"/>
      <c r="M3" s="284"/>
      <c r="N3" s="279"/>
      <c r="O3" s="279"/>
    </row>
    <row r="4" spans="1:15">
      <c r="G4" s="291" t="s">
        <v>3</v>
      </c>
      <c r="H4" s="290"/>
      <c r="I4" s="151"/>
      <c r="J4" s="279" t="s">
        <v>4</v>
      </c>
      <c r="K4" s="279"/>
      <c r="L4" s="279"/>
      <c r="M4" s="284"/>
      <c r="N4" s="279"/>
      <c r="O4" s="279"/>
    </row>
    <row r="5" spans="1:15">
      <c r="H5" s="290"/>
      <c r="I5" s="151"/>
      <c r="J5" s="279" t="s">
        <v>5</v>
      </c>
      <c r="K5" s="279"/>
      <c r="L5" s="279"/>
      <c r="M5" s="284"/>
      <c r="N5" s="279"/>
      <c r="O5" s="279"/>
    </row>
    <row r="6" spans="1:15" ht="6" customHeight="1">
      <c r="F6" s="340"/>
      <c r="H6" s="290"/>
      <c r="I6" s="151"/>
      <c r="J6" s="279"/>
      <c r="K6" s="279"/>
      <c r="L6" s="279"/>
      <c r="M6" s="284"/>
      <c r="N6" s="279"/>
      <c r="O6" s="279"/>
    </row>
    <row r="7" spans="1:15" ht="30" customHeight="1">
      <c r="A7" s="543" t="s">
        <v>6</v>
      </c>
      <c r="B7" s="543"/>
      <c r="C7" s="543"/>
      <c r="D7" s="543"/>
      <c r="E7" s="543"/>
      <c r="F7" s="543"/>
      <c r="G7" s="543"/>
      <c r="H7" s="543"/>
      <c r="I7" s="543"/>
      <c r="J7" s="543"/>
      <c r="K7" s="543"/>
      <c r="L7" s="543"/>
      <c r="M7" s="284"/>
    </row>
    <row r="8" spans="1:15" ht="15.75" customHeight="1">
      <c r="A8" s="544" t="s">
        <v>7</v>
      </c>
      <c r="B8" s="544"/>
      <c r="C8" s="544"/>
      <c r="D8" s="544"/>
      <c r="E8" s="544"/>
      <c r="F8" s="544"/>
      <c r="G8" s="544"/>
      <c r="H8" s="544"/>
      <c r="I8" s="544"/>
      <c r="J8" s="544"/>
      <c r="K8" s="544"/>
      <c r="L8" s="544"/>
      <c r="M8" s="284"/>
    </row>
    <row r="9" spans="1:15">
      <c r="A9" s="545" t="s">
        <v>8</v>
      </c>
      <c r="B9" s="545"/>
      <c r="C9" s="545"/>
      <c r="D9" s="545"/>
      <c r="E9" s="545"/>
      <c r="F9" s="545"/>
      <c r="G9" s="545"/>
      <c r="H9" s="545"/>
      <c r="I9" s="545"/>
      <c r="J9" s="545"/>
      <c r="K9" s="545"/>
      <c r="L9" s="545"/>
      <c r="M9" s="284"/>
    </row>
    <row r="10" spans="1:15" ht="7.5" customHeight="1">
      <c r="A10" s="285"/>
      <c r="B10" s="279"/>
      <c r="C10" s="279"/>
      <c r="D10" s="279"/>
      <c r="E10" s="279"/>
      <c r="F10" s="279"/>
      <c r="G10" s="279"/>
      <c r="H10" s="279"/>
      <c r="I10" s="279"/>
      <c r="J10" s="279"/>
      <c r="K10" s="279"/>
      <c r="L10" s="279"/>
      <c r="M10" s="284"/>
    </row>
    <row r="11" spans="1:15" ht="15.75" customHeight="1">
      <c r="A11" s="285"/>
      <c r="B11" s="279"/>
      <c r="C11" s="279"/>
      <c r="D11" s="279"/>
      <c r="E11" s="279"/>
      <c r="F11" s="279"/>
      <c r="G11" s="549" t="s">
        <v>9</v>
      </c>
      <c r="H11" s="549"/>
      <c r="I11" s="549"/>
      <c r="J11" s="549"/>
      <c r="K11" s="549"/>
      <c r="L11" s="279"/>
      <c r="M11" s="284"/>
    </row>
    <row r="12" spans="1:15" ht="15.75" customHeight="1">
      <c r="A12" s="550" t="s">
        <v>10</v>
      </c>
      <c r="B12" s="550"/>
      <c r="C12" s="550"/>
      <c r="D12" s="550"/>
      <c r="E12" s="550"/>
      <c r="F12" s="550"/>
      <c r="G12" s="550"/>
      <c r="H12" s="550"/>
      <c r="I12" s="550"/>
      <c r="J12" s="550"/>
      <c r="K12" s="550"/>
      <c r="L12" s="550"/>
      <c r="M12" s="284"/>
    </row>
    <row r="13" spans="1:15" ht="12" customHeight="1">
      <c r="G13" s="551" t="s">
        <v>11</v>
      </c>
      <c r="H13" s="551"/>
      <c r="I13" s="551"/>
      <c r="J13" s="551"/>
      <c r="K13" s="551"/>
      <c r="M13" s="284"/>
    </row>
    <row r="14" spans="1:15">
      <c r="G14" s="545" t="s">
        <v>239</v>
      </c>
      <c r="H14" s="545"/>
      <c r="I14" s="545"/>
      <c r="J14" s="545"/>
      <c r="K14" s="545"/>
    </row>
    <row r="15" spans="1:15" ht="15.75" customHeight="1">
      <c r="B15" s="550" t="s">
        <v>13</v>
      </c>
      <c r="C15" s="550"/>
      <c r="D15" s="550"/>
      <c r="E15" s="550"/>
      <c r="F15" s="550"/>
      <c r="G15" s="550"/>
      <c r="H15" s="550"/>
      <c r="I15" s="550"/>
      <c r="J15" s="550"/>
      <c r="K15" s="550"/>
      <c r="L15" s="550"/>
    </row>
    <row r="16" spans="1:15" ht="7.5" customHeight="1"/>
    <row r="17" spans="1:15" ht="12.75" customHeight="1">
      <c r="B17" s="151"/>
      <c r="C17" s="151"/>
      <c r="D17" s="151"/>
      <c r="E17" s="552" t="s">
        <v>245</v>
      </c>
      <c r="F17" s="552"/>
      <c r="G17" s="552"/>
      <c r="H17" s="552"/>
      <c r="I17" s="552"/>
      <c r="J17" s="552"/>
      <c r="K17" s="552"/>
      <c r="L17" s="151"/>
    </row>
    <row r="18" spans="1:15" ht="13.5" customHeight="1">
      <c r="A18" s="553" t="s">
        <v>14</v>
      </c>
      <c r="B18" s="553"/>
      <c r="C18" s="553"/>
      <c r="D18" s="553"/>
      <c r="E18" s="553"/>
      <c r="F18" s="553"/>
      <c r="G18" s="553"/>
      <c r="H18" s="553"/>
      <c r="I18" s="553"/>
      <c r="J18" s="553"/>
      <c r="K18" s="553"/>
      <c r="L18" s="553"/>
      <c r="M18" s="267"/>
    </row>
    <row r="19" spans="1:15" ht="12" customHeight="1">
      <c r="F19" s="152"/>
      <c r="J19" s="283"/>
      <c r="K19" s="232"/>
      <c r="L19" s="282" t="s">
        <v>15</v>
      </c>
      <c r="M19" s="267"/>
    </row>
    <row r="20" spans="1:15">
      <c r="F20" s="152"/>
      <c r="J20" s="281" t="s">
        <v>16</v>
      </c>
      <c r="K20" s="280"/>
      <c r="L20" s="268"/>
      <c r="M20" s="267"/>
    </row>
    <row r="21" spans="1:15">
      <c r="E21" s="279"/>
      <c r="F21" s="278"/>
      <c r="I21" s="277"/>
      <c r="J21" s="277"/>
      <c r="K21" s="276" t="s">
        <v>17</v>
      </c>
      <c r="L21" s="268"/>
      <c r="M21" s="267"/>
    </row>
    <row r="22" spans="1:15">
      <c r="A22" s="554" t="s">
        <v>244</v>
      </c>
      <c r="B22" s="554"/>
      <c r="C22" s="554"/>
      <c r="D22" s="554"/>
      <c r="E22" s="554"/>
      <c r="F22" s="554"/>
      <c r="G22" s="554"/>
      <c r="H22" s="554"/>
      <c r="I22" s="554"/>
      <c r="K22" s="276" t="s">
        <v>18</v>
      </c>
      <c r="L22" s="275" t="s">
        <v>19</v>
      </c>
      <c r="M22" s="267"/>
    </row>
    <row r="23" spans="1:15" ht="25.5" customHeight="1">
      <c r="A23" s="554" t="s">
        <v>243</v>
      </c>
      <c r="B23" s="554"/>
      <c r="C23" s="554"/>
      <c r="D23" s="554"/>
      <c r="E23" s="554"/>
      <c r="F23" s="554"/>
      <c r="G23" s="554"/>
      <c r="H23" s="554"/>
      <c r="I23" s="554"/>
      <c r="J23" s="274" t="s">
        <v>21</v>
      </c>
      <c r="K23" s="273" t="s">
        <v>33</v>
      </c>
      <c r="L23" s="268"/>
      <c r="M23" s="267"/>
    </row>
    <row r="24" spans="1:15">
      <c r="F24" s="152"/>
      <c r="G24" s="272" t="s">
        <v>22</v>
      </c>
      <c r="H24" s="173" t="s">
        <v>256</v>
      </c>
      <c r="I24" s="172"/>
      <c r="J24" s="271"/>
      <c r="K24" s="268"/>
      <c r="L24" s="268"/>
      <c r="M24" s="267"/>
    </row>
    <row r="25" spans="1:15" ht="16.5" customHeight="1">
      <c r="F25" s="152"/>
      <c r="G25" s="555" t="s">
        <v>23</v>
      </c>
      <c r="H25" s="555"/>
      <c r="I25" s="270" t="s">
        <v>242</v>
      </c>
      <c r="J25" s="269" t="s">
        <v>241</v>
      </c>
      <c r="K25" s="268" t="s">
        <v>240</v>
      </c>
      <c r="L25" s="268" t="s">
        <v>240</v>
      </c>
      <c r="M25" s="267"/>
    </row>
    <row r="26" spans="1:15">
      <c r="A26" s="556" t="s">
        <v>255</v>
      </c>
      <c r="B26" s="556"/>
      <c r="C26" s="556"/>
      <c r="D26" s="556"/>
      <c r="E26" s="556"/>
      <c r="F26" s="556"/>
      <c r="G26" s="556"/>
      <c r="H26" s="556"/>
      <c r="I26" s="556"/>
      <c r="J26" s="266"/>
      <c r="K26" s="266"/>
      <c r="L26" s="265" t="s">
        <v>24</v>
      </c>
      <c r="M26" s="264"/>
    </row>
    <row r="27" spans="1:15" ht="27" customHeight="1">
      <c r="A27" s="525" t="s">
        <v>25</v>
      </c>
      <c r="B27" s="526"/>
      <c r="C27" s="526"/>
      <c r="D27" s="526"/>
      <c r="E27" s="526"/>
      <c r="F27" s="526"/>
      <c r="G27" s="529" t="s">
        <v>26</v>
      </c>
      <c r="H27" s="531" t="s">
        <v>27</v>
      </c>
      <c r="I27" s="533" t="s">
        <v>28</v>
      </c>
      <c r="J27" s="534"/>
      <c r="K27" s="535" t="s">
        <v>29</v>
      </c>
      <c r="L27" s="537" t="s">
        <v>30</v>
      </c>
      <c r="M27" s="264"/>
    </row>
    <row r="28" spans="1:15" ht="58.5" customHeight="1">
      <c r="A28" s="527"/>
      <c r="B28" s="528"/>
      <c r="C28" s="528"/>
      <c r="D28" s="528"/>
      <c r="E28" s="528"/>
      <c r="F28" s="528"/>
      <c r="G28" s="530"/>
      <c r="H28" s="532"/>
      <c r="I28" s="263" t="s">
        <v>31</v>
      </c>
      <c r="J28" s="262" t="s">
        <v>32</v>
      </c>
      <c r="K28" s="536"/>
      <c r="L28" s="538"/>
    </row>
    <row r="29" spans="1:15">
      <c r="A29" s="546" t="s">
        <v>33</v>
      </c>
      <c r="B29" s="547"/>
      <c r="C29" s="547"/>
      <c r="D29" s="547"/>
      <c r="E29" s="547"/>
      <c r="F29" s="548"/>
      <c r="G29" s="164">
        <v>2</v>
      </c>
      <c r="H29" s="261">
        <v>3</v>
      </c>
      <c r="I29" s="260" t="s">
        <v>34</v>
      </c>
      <c r="J29" s="259" t="s">
        <v>35</v>
      </c>
      <c r="K29" s="258">
        <v>6</v>
      </c>
      <c r="L29" s="258">
        <v>7</v>
      </c>
    </row>
    <row r="30" spans="1:15">
      <c r="A30" s="216">
        <v>2</v>
      </c>
      <c r="B30" s="216"/>
      <c r="C30" s="215"/>
      <c r="D30" s="213"/>
      <c r="E30" s="216"/>
      <c r="F30" s="214"/>
      <c r="G30" s="213" t="s">
        <v>36</v>
      </c>
      <c r="H30" s="164">
        <v>1</v>
      </c>
      <c r="I30" s="182">
        <f>SUM(I31+I42+I61+I82+I89+I109+I135+I154+I164)</f>
        <v>73200</v>
      </c>
      <c r="J30" s="182">
        <f>SUM(J31+J42+J61+J82+J89+J109+J135+J154+J164)</f>
        <v>18900</v>
      </c>
      <c r="K30" s="187">
        <f>SUM(K31+K42+K61+K82+K89+K109+K135+K154+K164)</f>
        <v>16418.36</v>
      </c>
      <c r="L30" s="182">
        <f>SUM(L31+L42+L61+L82+L89+L109+L135+L154+L164)</f>
        <v>16418.36</v>
      </c>
      <c r="M30" s="165"/>
      <c r="N30" s="165"/>
      <c r="O30" s="165"/>
    </row>
    <row r="31" spans="1:15" ht="17.25" customHeight="1">
      <c r="A31" s="216">
        <v>2</v>
      </c>
      <c r="B31" s="237">
        <v>1</v>
      </c>
      <c r="C31" s="194"/>
      <c r="D31" s="220"/>
      <c r="E31" s="195"/>
      <c r="F31" s="193"/>
      <c r="G31" s="244" t="s">
        <v>37</v>
      </c>
      <c r="H31" s="164">
        <v>2</v>
      </c>
      <c r="I31" s="182">
        <f>SUM(I32+I38)</f>
        <v>10400</v>
      </c>
      <c r="J31" s="182">
        <f>SUM(J32+J38)</f>
        <v>1700</v>
      </c>
      <c r="K31" s="227">
        <f>SUM(K32+K38)</f>
        <v>1700</v>
      </c>
      <c r="L31" s="226">
        <f>SUM(L32+L38)</f>
        <v>1700</v>
      </c>
    </row>
    <row r="32" spans="1:15">
      <c r="A32" s="178">
        <v>2</v>
      </c>
      <c r="B32" s="178">
        <v>1</v>
      </c>
      <c r="C32" s="177">
        <v>1</v>
      </c>
      <c r="D32" s="175"/>
      <c r="E32" s="178"/>
      <c r="F32" s="176"/>
      <c r="G32" s="175" t="s">
        <v>38</v>
      </c>
      <c r="H32" s="164">
        <v>3</v>
      </c>
      <c r="I32" s="182">
        <f>SUM(I33)</f>
        <v>10200</v>
      </c>
      <c r="J32" s="182">
        <f>SUM(J33)</f>
        <v>1700</v>
      </c>
      <c r="K32" s="187">
        <f>SUM(K33)</f>
        <v>1700</v>
      </c>
      <c r="L32" s="182">
        <f>SUM(L33)</f>
        <v>1700</v>
      </c>
    </row>
    <row r="33" spans="1:12">
      <c r="A33" s="179">
        <v>2</v>
      </c>
      <c r="B33" s="178">
        <v>1</v>
      </c>
      <c r="C33" s="177">
        <v>1</v>
      </c>
      <c r="D33" s="175">
        <v>1</v>
      </c>
      <c r="E33" s="178"/>
      <c r="F33" s="176"/>
      <c r="G33" s="175" t="s">
        <v>38</v>
      </c>
      <c r="H33" s="164">
        <v>4</v>
      </c>
      <c r="I33" s="182">
        <f>SUM(I34+I36)</f>
        <v>10200</v>
      </c>
      <c r="J33" s="182">
        <f t="shared" ref="J33:L34" si="0">SUM(J34)</f>
        <v>1700</v>
      </c>
      <c r="K33" s="182">
        <f t="shared" si="0"/>
        <v>1700</v>
      </c>
      <c r="L33" s="182">
        <f t="shared" si="0"/>
        <v>1700</v>
      </c>
    </row>
    <row r="34" spans="1:12">
      <c r="A34" s="179">
        <v>2</v>
      </c>
      <c r="B34" s="178">
        <v>1</v>
      </c>
      <c r="C34" s="177">
        <v>1</v>
      </c>
      <c r="D34" s="175">
        <v>1</v>
      </c>
      <c r="E34" s="178">
        <v>1</v>
      </c>
      <c r="F34" s="176"/>
      <c r="G34" s="175" t="s">
        <v>39</v>
      </c>
      <c r="H34" s="164">
        <v>5</v>
      </c>
      <c r="I34" s="187">
        <f>SUM(I35)</f>
        <v>10200</v>
      </c>
      <c r="J34" s="187">
        <f t="shared" si="0"/>
        <v>1700</v>
      </c>
      <c r="K34" s="187">
        <f t="shared" si="0"/>
        <v>1700</v>
      </c>
      <c r="L34" s="187">
        <f t="shared" si="0"/>
        <v>1700</v>
      </c>
    </row>
    <row r="35" spans="1:12">
      <c r="A35" s="179">
        <v>2</v>
      </c>
      <c r="B35" s="178">
        <v>1</v>
      </c>
      <c r="C35" s="177">
        <v>1</v>
      </c>
      <c r="D35" s="175">
        <v>1</v>
      </c>
      <c r="E35" s="178">
        <v>1</v>
      </c>
      <c r="F35" s="176">
        <v>1</v>
      </c>
      <c r="G35" s="175" t="s">
        <v>39</v>
      </c>
      <c r="H35" s="164">
        <v>6</v>
      </c>
      <c r="I35" s="229">
        <v>10200</v>
      </c>
      <c r="J35" s="211">
        <v>1700</v>
      </c>
      <c r="K35" s="211">
        <v>1700</v>
      </c>
      <c r="L35" s="211">
        <v>1700</v>
      </c>
    </row>
    <row r="36" spans="1:12" hidden="1">
      <c r="A36" s="179">
        <v>2</v>
      </c>
      <c r="B36" s="178">
        <v>1</v>
      </c>
      <c r="C36" s="177">
        <v>1</v>
      </c>
      <c r="D36" s="175">
        <v>1</v>
      </c>
      <c r="E36" s="178">
        <v>2</v>
      </c>
      <c r="F36" s="176"/>
      <c r="G36" s="175" t="s">
        <v>40</v>
      </c>
      <c r="H36" s="164">
        <v>7</v>
      </c>
      <c r="I36" s="187">
        <f>I37</f>
        <v>0</v>
      </c>
      <c r="J36" s="187">
        <f>J37</f>
        <v>0</v>
      </c>
      <c r="K36" s="187">
        <f>K37</f>
        <v>0</v>
      </c>
      <c r="L36" s="187">
        <f>L37</f>
        <v>0</v>
      </c>
    </row>
    <row r="37" spans="1:12" hidden="1">
      <c r="A37" s="179">
        <v>2</v>
      </c>
      <c r="B37" s="178">
        <v>1</v>
      </c>
      <c r="C37" s="177">
        <v>1</v>
      </c>
      <c r="D37" s="175">
        <v>1</v>
      </c>
      <c r="E37" s="178">
        <v>2</v>
      </c>
      <c r="F37" s="176">
        <v>1</v>
      </c>
      <c r="G37" s="175" t="s">
        <v>40</v>
      </c>
      <c r="H37" s="164">
        <v>8</v>
      </c>
      <c r="I37" s="211">
        <v>0</v>
      </c>
      <c r="J37" s="174">
        <v>0</v>
      </c>
      <c r="K37" s="211">
        <v>0</v>
      </c>
      <c r="L37" s="174">
        <v>0</v>
      </c>
    </row>
    <row r="38" spans="1:12">
      <c r="A38" s="179">
        <v>2</v>
      </c>
      <c r="B38" s="178">
        <v>1</v>
      </c>
      <c r="C38" s="177">
        <v>2</v>
      </c>
      <c r="D38" s="175"/>
      <c r="E38" s="178"/>
      <c r="F38" s="176"/>
      <c r="G38" s="175" t="s">
        <v>41</v>
      </c>
      <c r="H38" s="164">
        <v>9</v>
      </c>
      <c r="I38" s="187">
        <f t="shared" ref="I38:L40" si="1">I39</f>
        <v>200</v>
      </c>
      <c r="J38" s="182">
        <f t="shared" si="1"/>
        <v>0</v>
      </c>
      <c r="K38" s="187">
        <f t="shared" si="1"/>
        <v>0</v>
      </c>
      <c r="L38" s="182">
        <f t="shared" si="1"/>
        <v>0</v>
      </c>
    </row>
    <row r="39" spans="1:12">
      <c r="A39" s="179">
        <v>2</v>
      </c>
      <c r="B39" s="178">
        <v>1</v>
      </c>
      <c r="C39" s="177">
        <v>2</v>
      </c>
      <c r="D39" s="175">
        <v>1</v>
      </c>
      <c r="E39" s="178"/>
      <c r="F39" s="176"/>
      <c r="G39" s="175" t="s">
        <v>41</v>
      </c>
      <c r="H39" s="164">
        <v>10</v>
      </c>
      <c r="I39" s="187">
        <f t="shared" si="1"/>
        <v>200</v>
      </c>
      <c r="J39" s="182">
        <f t="shared" si="1"/>
        <v>0</v>
      </c>
      <c r="K39" s="182">
        <f t="shared" si="1"/>
        <v>0</v>
      </c>
      <c r="L39" s="182">
        <f t="shared" si="1"/>
        <v>0</v>
      </c>
    </row>
    <row r="40" spans="1:12">
      <c r="A40" s="179">
        <v>2</v>
      </c>
      <c r="B40" s="178">
        <v>1</v>
      </c>
      <c r="C40" s="177">
        <v>2</v>
      </c>
      <c r="D40" s="175">
        <v>1</v>
      </c>
      <c r="E40" s="178">
        <v>1</v>
      </c>
      <c r="F40" s="176"/>
      <c r="G40" s="175" t="s">
        <v>41</v>
      </c>
      <c r="H40" s="164">
        <v>11</v>
      </c>
      <c r="I40" s="182">
        <f t="shared" si="1"/>
        <v>200</v>
      </c>
      <c r="J40" s="182">
        <f t="shared" si="1"/>
        <v>0</v>
      </c>
      <c r="K40" s="182">
        <f t="shared" si="1"/>
        <v>0</v>
      </c>
      <c r="L40" s="182">
        <f t="shared" si="1"/>
        <v>0</v>
      </c>
    </row>
    <row r="41" spans="1:12">
      <c r="A41" s="179">
        <v>2</v>
      </c>
      <c r="B41" s="178">
        <v>1</v>
      </c>
      <c r="C41" s="177">
        <v>2</v>
      </c>
      <c r="D41" s="175">
        <v>1</v>
      </c>
      <c r="E41" s="178">
        <v>1</v>
      </c>
      <c r="F41" s="176">
        <v>1</v>
      </c>
      <c r="G41" s="175" t="s">
        <v>41</v>
      </c>
      <c r="H41" s="164">
        <v>12</v>
      </c>
      <c r="I41" s="174">
        <v>200</v>
      </c>
      <c r="J41" s="211">
        <v>0</v>
      </c>
      <c r="K41" s="211">
        <v>0</v>
      </c>
      <c r="L41" s="211">
        <v>0</v>
      </c>
    </row>
    <row r="42" spans="1:12" ht="13.5" customHeight="1">
      <c r="A42" s="217">
        <v>2</v>
      </c>
      <c r="B42" s="238">
        <v>2</v>
      </c>
      <c r="C42" s="194"/>
      <c r="D42" s="220"/>
      <c r="E42" s="195"/>
      <c r="F42" s="193"/>
      <c r="G42" s="244" t="s">
        <v>42</v>
      </c>
      <c r="H42" s="164">
        <v>13</v>
      </c>
      <c r="I42" s="192">
        <f t="shared" ref="I42:L44" si="2">I43</f>
        <v>62800</v>
      </c>
      <c r="J42" s="190">
        <f t="shared" si="2"/>
        <v>17200</v>
      </c>
      <c r="K42" s="192">
        <f t="shared" si="2"/>
        <v>14718.36</v>
      </c>
      <c r="L42" s="192">
        <f t="shared" si="2"/>
        <v>14718.36</v>
      </c>
    </row>
    <row r="43" spans="1:12">
      <c r="A43" s="179">
        <v>2</v>
      </c>
      <c r="B43" s="178">
        <v>2</v>
      </c>
      <c r="C43" s="177">
        <v>1</v>
      </c>
      <c r="D43" s="175"/>
      <c r="E43" s="178"/>
      <c r="F43" s="176"/>
      <c r="G43" s="220" t="s">
        <v>42</v>
      </c>
      <c r="H43" s="164">
        <v>14</v>
      </c>
      <c r="I43" s="182">
        <f t="shared" si="2"/>
        <v>62800</v>
      </c>
      <c r="J43" s="187">
        <f t="shared" si="2"/>
        <v>17200</v>
      </c>
      <c r="K43" s="182">
        <f t="shared" si="2"/>
        <v>14718.36</v>
      </c>
      <c r="L43" s="187">
        <f t="shared" si="2"/>
        <v>14718.36</v>
      </c>
    </row>
    <row r="44" spans="1:12">
      <c r="A44" s="179">
        <v>2</v>
      </c>
      <c r="B44" s="178">
        <v>2</v>
      </c>
      <c r="C44" s="177">
        <v>1</v>
      </c>
      <c r="D44" s="175">
        <v>1</v>
      </c>
      <c r="E44" s="178"/>
      <c r="F44" s="176"/>
      <c r="G44" s="220" t="s">
        <v>42</v>
      </c>
      <c r="H44" s="164">
        <v>15</v>
      </c>
      <c r="I44" s="182">
        <f t="shared" si="2"/>
        <v>62800</v>
      </c>
      <c r="J44" s="187">
        <f t="shared" si="2"/>
        <v>17200</v>
      </c>
      <c r="K44" s="226">
        <f t="shared" si="2"/>
        <v>14718.36</v>
      </c>
      <c r="L44" s="226">
        <f t="shared" si="2"/>
        <v>14718.36</v>
      </c>
    </row>
    <row r="45" spans="1:12">
      <c r="A45" s="186">
        <v>2</v>
      </c>
      <c r="B45" s="185">
        <v>2</v>
      </c>
      <c r="C45" s="184">
        <v>1</v>
      </c>
      <c r="D45" s="189">
        <v>1</v>
      </c>
      <c r="E45" s="185">
        <v>1</v>
      </c>
      <c r="F45" s="183"/>
      <c r="G45" s="220" t="s">
        <v>42</v>
      </c>
      <c r="H45" s="164">
        <v>16</v>
      </c>
      <c r="I45" s="202">
        <f>SUM(I46:I60)</f>
        <v>62800</v>
      </c>
      <c r="J45" s="202">
        <f>SUM(J46:J60)</f>
        <v>17200</v>
      </c>
      <c r="K45" s="200">
        <f>SUM(K46:K60)</f>
        <v>14718.36</v>
      </c>
      <c r="L45" s="200">
        <f>SUM(L46:L60)</f>
        <v>14718.36</v>
      </c>
    </row>
    <row r="46" spans="1:12">
      <c r="A46" s="179">
        <v>2</v>
      </c>
      <c r="B46" s="178">
        <v>2</v>
      </c>
      <c r="C46" s="177">
        <v>1</v>
      </c>
      <c r="D46" s="175">
        <v>1</v>
      </c>
      <c r="E46" s="178">
        <v>1</v>
      </c>
      <c r="F46" s="257">
        <v>1</v>
      </c>
      <c r="G46" s="175" t="s">
        <v>43</v>
      </c>
      <c r="H46" s="164">
        <v>17</v>
      </c>
      <c r="I46" s="211">
        <v>61000</v>
      </c>
      <c r="J46" s="211">
        <v>16700</v>
      </c>
      <c r="K46" s="211">
        <v>14383.44</v>
      </c>
      <c r="L46" s="211">
        <v>14383.44</v>
      </c>
    </row>
    <row r="47" spans="1:12" ht="25.5" hidden="1" customHeight="1">
      <c r="A47" s="179">
        <v>2</v>
      </c>
      <c r="B47" s="178">
        <v>2</v>
      </c>
      <c r="C47" s="177">
        <v>1</v>
      </c>
      <c r="D47" s="175">
        <v>1</v>
      </c>
      <c r="E47" s="178">
        <v>1</v>
      </c>
      <c r="F47" s="176">
        <v>2</v>
      </c>
      <c r="G47" s="175" t="s">
        <v>44</v>
      </c>
      <c r="H47" s="164">
        <v>18</v>
      </c>
      <c r="I47" s="211">
        <v>0</v>
      </c>
      <c r="J47" s="211">
        <v>0</v>
      </c>
      <c r="K47" s="211">
        <v>0</v>
      </c>
      <c r="L47" s="211">
        <v>0</v>
      </c>
    </row>
    <row r="48" spans="1:12" ht="25.5" hidden="1" customHeight="1">
      <c r="A48" s="179">
        <v>2</v>
      </c>
      <c r="B48" s="178">
        <v>2</v>
      </c>
      <c r="C48" s="177">
        <v>1</v>
      </c>
      <c r="D48" s="175">
        <v>1</v>
      </c>
      <c r="E48" s="178">
        <v>1</v>
      </c>
      <c r="F48" s="176">
        <v>5</v>
      </c>
      <c r="G48" s="175" t="s">
        <v>45</v>
      </c>
      <c r="H48" s="164">
        <v>19</v>
      </c>
      <c r="I48" s="211">
        <v>0</v>
      </c>
      <c r="J48" s="211">
        <v>0</v>
      </c>
      <c r="K48" s="211">
        <v>0</v>
      </c>
      <c r="L48" s="211">
        <v>0</v>
      </c>
    </row>
    <row r="49" spans="1:12" ht="25.5" hidden="1" customHeight="1">
      <c r="A49" s="179">
        <v>2</v>
      </c>
      <c r="B49" s="178">
        <v>2</v>
      </c>
      <c r="C49" s="177">
        <v>1</v>
      </c>
      <c r="D49" s="175">
        <v>1</v>
      </c>
      <c r="E49" s="178">
        <v>1</v>
      </c>
      <c r="F49" s="176">
        <v>6</v>
      </c>
      <c r="G49" s="175" t="s">
        <v>46</v>
      </c>
      <c r="H49" s="164">
        <v>20</v>
      </c>
      <c r="I49" s="211">
        <v>0</v>
      </c>
      <c r="J49" s="211">
        <v>0</v>
      </c>
      <c r="K49" s="211">
        <v>0</v>
      </c>
      <c r="L49" s="211">
        <v>0</v>
      </c>
    </row>
    <row r="50" spans="1:12" ht="25.5" hidden="1" customHeight="1">
      <c r="A50" s="196">
        <v>2</v>
      </c>
      <c r="B50" s="195">
        <v>2</v>
      </c>
      <c r="C50" s="194">
        <v>1</v>
      </c>
      <c r="D50" s="220">
        <v>1</v>
      </c>
      <c r="E50" s="195">
        <v>1</v>
      </c>
      <c r="F50" s="193">
        <v>7</v>
      </c>
      <c r="G50" s="220" t="s">
        <v>47</v>
      </c>
      <c r="H50" s="164">
        <v>21</v>
      </c>
      <c r="I50" s="211">
        <v>0</v>
      </c>
      <c r="J50" s="211">
        <v>0</v>
      </c>
      <c r="K50" s="211">
        <v>0</v>
      </c>
      <c r="L50" s="211">
        <v>0</v>
      </c>
    </row>
    <row r="51" spans="1:12" hidden="1">
      <c r="A51" s="179">
        <v>2</v>
      </c>
      <c r="B51" s="178">
        <v>2</v>
      </c>
      <c r="C51" s="177">
        <v>1</v>
      </c>
      <c r="D51" s="175">
        <v>1</v>
      </c>
      <c r="E51" s="178">
        <v>1</v>
      </c>
      <c r="F51" s="176">
        <v>11</v>
      </c>
      <c r="G51" s="175" t="s">
        <v>48</v>
      </c>
      <c r="H51" s="164">
        <v>22</v>
      </c>
      <c r="I51" s="174">
        <v>0</v>
      </c>
      <c r="J51" s="211">
        <v>0</v>
      </c>
      <c r="K51" s="211">
        <v>0</v>
      </c>
      <c r="L51" s="211">
        <v>0</v>
      </c>
    </row>
    <row r="52" spans="1:12" ht="25.5" hidden="1" customHeight="1">
      <c r="A52" s="186">
        <v>2</v>
      </c>
      <c r="B52" s="204">
        <v>2</v>
      </c>
      <c r="C52" s="210">
        <v>1</v>
      </c>
      <c r="D52" s="210">
        <v>1</v>
      </c>
      <c r="E52" s="210">
        <v>1</v>
      </c>
      <c r="F52" s="203">
        <v>12</v>
      </c>
      <c r="G52" s="199" t="s">
        <v>49</v>
      </c>
      <c r="H52" s="164">
        <v>23</v>
      </c>
      <c r="I52" s="205">
        <v>0</v>
      </c>
      <c r="J52" s="211">
        <v>0</v>
      </c>
      <c r="K52" s="211">
        <v>0</v>
      </c>
      <c r="L52" s="211">
        <v>0</v>
      </c>
    </row>
    <row r="53" spans="1:12" ht="25.5" hidden="1" customHeight="1">
      <c r="A53" s="179">
        <v>2</v>
      </c>
      <c r="B53" s="178">
        <v>2</v>
      </c>
      <c r="C53" s="177">
        <v>1</v>
      </c>
      <c r="D53" s="177">
        <v>1</v>
      </c>
      <c r="E53" s="177">
        <v>1</v>
      </c>
      <c r="F53" s="176">
        <v>14</v>
      </c>
      <c r="G53" s="256" t="s">
        <v>50</v>
      </c>
      <c r="H53" s="164">
        <v>24</v>
      </c>
      <c r="I53" s="174">
        <v>0</v>
      </c>
      <c r="J53" s="174">
        <v>0</v>
      </c>
      <c r="K53" s="174">
        <v>0</v>
      </c>
      <c r="L53" s="174">
        <v>0</v>
      </c>
    </row>
    <row r="54" spans="1:12" ht="25.5" hidden="1" customHeight="1">
      <c r="A54" s="179">
        <v>2</v>
      </c>
      <c r="B54" s="178">
        <v>2</v>
      </c>
      <c r="C54" s="177">
        <v>1</v>
      </c>
      <c r="D54" s="177">
        <v>1</v>
      </c>
      <c r="E54" s="177">
        <v>1</v>
      </c>
      <c r="F54" s="176">
        <v>15</v>
      </c>
      <c r="G54" s="175" t="s">
        <v>51</v>
      </c>
      <c r="H54" s="164">
        <v>25</v>
      </c>
      <c r="I54" s="174">
        <v>0</v>
      </c>
      <c r="J54" s="211">
        <v>0</v>
      </c>
      <c r="K54" s="211">
        <v>0</v>
      </c>
      <c r="L54" s="211">
        <v>0</v>
      </c>
    </row>
    <row r="55" spans="1:12" hidden="1">
      <c r="A55" s="179">
        <v>2</v>
      </c>
      <c r="B55" s="178">
        <v>2</v>
      </c>
      <c r="C55" s="177">
        <v>1</v>
      </c>
      <c r="D55" s="177">
        <v>1</v>
      </c>
      <c r="E55" s="177">
        <v>1</v>
      </c>
      <c r="F55" s="176">
        <v>16</v>
      </c>
      <c r="G55" s="175" t="s">
        <v>52</v>
      </c>
      <c r="H55" s="164">
        <v>26</v>
      </c>
      <c r="I55" s="174">
        <v>0</v>
      </c>
      <c r="J55" s="211">
        <v>0</v>
      </c>
      <c r="K55" s="211">
        <v>0</v>
      </c>
      <c r="L55" s="211">
        <v>0</v>
      </c>
    </row>
    <row r="56" spans="1:12" ht="25.5" hidden="1" customHeight="1">
      <c r="A56" s="179">
        <v>2</v>
      </c>
      <c r="B56" s="178">
        <v>2</v>
      </c>
      <c r="C56" s="177">
        <v>1</v>
      </c>
      <c r="D56" s="177">
        <v>1</v>
      </c>
      <c r="E56" s="177">
        <v>1</v>
      </c>
      <c r="F56" s="176">
        <v>17</v>
      </c>
      <c r="G56" s="175" t="s">
        <v>53</v>
      </c>
      <c r="H56" s="164">
        <v>27</v>
      </c>
      <c r="I56" s="174">
        <v>0</v>
      </c>
      <c r="J56" s="174">
        <v>0</v>
      </c>
      <c r="K56" s="174">
        <v>0</v>
      </c>
      <c r="L56" s="174">
        <v>0</v>
      </c>
    </row>
    <row r="57" spans="1:12" hidden="1">
      <c r="A57" s="179">
        <v>2</v>
      </c>
      <c r="B57" s="178">
        <v>2</v>
      </c>
      <c r="C57" s="177">
        <v>1</v>
      </c>
      <c r="D57" s="177">
        <v>1</v>
      </c>
      <c r="E57" s="177">
        <v>1</v>
      </c>
      <c r="F57" s="176">
        <v>20</v>
      </c>
      <c r="G57" s="175" t="s">
        <v>54</v>
      </c>
      <c r="H57" s="164">
        <v>28</v>
      </c>
      <c r="I57" s="174">
        <v>0</v>
      </c>
      <c r="J57" s="211">
        <v>0</v>
      </c>
      <c r="K57" s="211">
        <v>0</v>
      </c>
      <c r="L57" s="211">
        <v>0</v>
      </c>
    </row>
    <row r="58" spans="1:12" ht="25.5" hidden="1" customHeight="1">
      <c r="A58" s="179">
        <v>2</v>
      </c>
      <c r="B58" s="178">
        <v>2</v>
      </c>
      <c r="C58" s="177">
        <v>1</v>
      </c>
      <c r="D58" s="177">
        <v>1</v>
      </c>
      <c r="E58" s="177">
        <v>1</v>
      </c>
      <c r="F58" s="176">
        <v>21</v>
      </c>
      <c r="G58" s="175" t="s">
        <v>55</v>
      </c>
      <c r="H58" s="164">
        <v>29</v>
      </c>
      <c r="I58" s="174">
        <v>0</v>
      </c>
      <c r="J58" s="211">
        <v>0</v>
      </c>
      <c r="K58" s="211">
        <v>0</v>
      </c>
      <c r="L58" s="211">
        <v>0</v>
      </c>
    </row>
    <row r="59" spans="1:12" hidden="1">
      <c r="A59" s="179">
        <v>2</v>
      </c>
      <c r="B59" s="178">
        <v>2</v>
      </c>
      <c r="C59" s="177">
        <v>1</v>
      </c>
      <c r="D59" s="177">
        <v>1</v>
      </c>
      <c r="E59" s="177">
        <v>1</v>
      </c>
      <c r="F59" s="176">
        <v>22</v>
      </c>
      <c r="G59" s="175" t="s">
        <v>56</v>
      </c>
      <c r="H59" s="164">
        <v>30</v>
      </c>
      <c r="I59" s="174">
        <v>0</v>
      </c>
      <c r="J59" s="211">
        <v>0</v>
      </c>
      <c r="K59" s="211">
        <v>0</v>
      </c>
      <c r="L59" s="211">
        <v>0</v>
      </c>
    </row>
    <row r="60" spans="1:12">
      <c r="A60" s="179">
        <v>2</v>
      </c>
      <c r="B60" s="178">
        <v>2</v>
      </c>
      <c r="C60" s="177">
        <v>1</v>
      </c>
      <c r="D60" s="177">
        <v>1</v>
      </c>
      <c r="E60" s="177">
        <v>1</v>
      </c>
      <c r="F60" s="176">
        <v>30</v>
      </c>
      <c r="G60" s="175" t="s">
        <v>57</v>
      </c>
      <c r="H60" s="164">
        <v>31</v>
      </c>
      <c r="I60" s="174">
        <v>1800</v>
      </c>
      <c r="J60" s="211">
        <v>500</v>
      </c>
      <c r="K60" s="211">
        <v>334.92</v>
      </c>
      <c r="L60" s="211">
        <v>334.92</v>
      </c>
    </row>
    <row r="61" spans="1:12" hidden="1">
      <c r="A61" s="255">
        <v>2</v>
      </c>
      <c r="B61" s="254">
        <v>3</v>
      </c>
      <c r="C61" s="237"/>
      <c r="D61" s="194"/>
      <c r="E61" s="194"/>
      <c r="F61" s="193"/>
      <c r="G61" s="235" t="s">
        <v>58</v>
      </c>
      <c r="H61" s="164">
        <v>32</v>
      </c>
      <c r="I61" s="192">
        <f>I62+I78</f>
        <v>0</v>
      </c>
      <c r="J61" s="192">
        <f>J62+J78</f>
        <v>0</v>
      </c>
      <c r="K61" s="192">
        <f>K62+K78</f>
        <v>0</v>
      </c>
      <c r="L61" s="192">
        <f>L62+L78</f>
        <v>0</v>
      </c>
    </row>
    <row r="62" spans="1:12" hidden="1">
      <c r="A62" s="179">
        <v>2</v>
      </c>
      <c r="B62" s="178">
        <v>3</v>
      </c>
      <c r="C62" s="177">
        <v>1</v>
      </c>
      <c r="D62" s="177"/>
      <c r="E62" s="177"/>
      <c r="F62" s="176"/>
      <c r="G62" s="175" t="s">
        <v>59</v>
      </c>
      <c r="H62" s="164">
        <v>33</v>
      </c>
      <c r="I62" s="182">
        <f>SUM(I63+I68+I73)</f>
        <v>0</v>
      </c>
      <c r="J62" s="188">
        <f>SUM(J63+J68+J73)</f>
        <v>0</v>
      </c>
      <c r="K62" s="187">
        <f>SUM(K63+K68+K73)</f>
        <v>0</v>
      </c>
      <c r="L62" s="182">
        <f>SUM(L63+L68+L73)</f>
        <v>0</v>
      </c>
    </row>
    <row r="63" spans="1:12" hidden="1">
      <c r="A63" s="179">
        <v>2</v>
      </c>
      <c r="B63" s="178">
        <v>3</v>
      </c>
      <c r="C63" s="177">
        <v>1</v>
      </c>
      <c r="D63" s="177">
        <v>1</v>
      </c>
      <c r="E63" s="177"/>
      <c r="F63" s="176"/>
      <c r="G63" s="175" t="s">
        <v>60</v>
      </c>
      <c r="H63" s="164">
        <v>34</v>
      </c>
      <c r="I63" s="182">
        <f>I64</f>
        <v>0</v>
      </c>
      <c r="J63" s="188">
        <f>J64</f>
        <v>0</v>
      </c>
      <c r="K63" s="187">
        <f>K64</f>
        <v>0</v>
      </c>
      <c r="L63" s="182">
        <f>L64</f>
        <v>0</v>
      </c>
    </row>
    <row r="64" spans="1:12" hidden="1">
      <c r="A64" s="179">
        <v>2</v>
      </c>
      <c r="B64" s="178">
        <v>3</v>
      </c>
      <c r="C64" s="177">
        <v>1</v>
      </c>
      <c r="D64" s="177">
        <v>1</v>
      </c>
      <c r="E64" s="177">
        <v>1</v>
      </c>
      <c r="F64" s="176"/>
      <c r="G64" s="175" t="s">
        <v>60</v>
      </c>
      <c r="H64" s="164">
        <v>35</v>
      </c>
      <c r="I64" s="182">
        <f>SUM(I65:I67)</f>
        <v>0</v>
      </c>
      <c r="J64" s="188">
        <f>SUM(J65:J67)</f>
        <v>0</v>
      </c>
      <c r="K64" s="187">
        <f>SUM(K65:K67)</f>
        <v>0</v>
      </c>
      <c r="L64" s="182">
        <f>SUM(L65:L67)</f>
        <v>0</v>
      </c>
    </row>
    <row r="65" spans="1:15" ht="25.5" hidden="1" customHeight="1">
      <c r="A65" s="179">
        <v>2</v>
      </c>
      <c r="B65" s="178">
        <v>3</v>
      </c>
      <c r="C65" s="177">
        <v>1</v>
      </c>
      <c r="D65" s="177">
        <v>1</v>
      </c>
      <c r="E65" s="177">
        <v>1</v>
      </c>
      <c r="F65" s="176">
        <v>1</v>
      </c>
      <c r="G65" s="175" t="s">
        <v>61</v>
      </c>
      <c r="H65" s="164">
        <v>36</v>
      </c>
      <c r="I65" s="174">
        <v>0</v>
      </c>
      <c r="J65" s="174">
        <v>0</v>
      </c>
      <c r="K65" s="174">
        <v>0</v>
      </c>
      <c r="L65" s="174">
        <v>0</v>
      </c>
      <c r="M65" s="253"/>
      <c r="N65" s="253"/>
      <c r="O65" s="253"/>
    </row>
    <row r="66" spans="1:15" ht="25.5" hidden="1" customHeight="1">
      <c r="A66" s="179">
        <v>2</v>
      </c>
      <c r="B66" s="195">
        <v>3</v>
      </c>
      <c r="C66" s="194">
        <v>1</v>
      </c>
      <c r="D66" s="194">
        <v>1</v>
      </c>
      <c r="E66" s="194">
        <v>1</v>
      </c>
      <c r="F66" s="193">
        <v>2</v>
      </c>
      <c r="G66" s="220" t="s">
        <v>62</v>
      </c>
      <c r="H66" s="164">
        <v>37</v>
      </c>
      <c r="I66" s="229">
        <v>0</v>
      </c>
      <c r="J66" s="229">
        <v>0</v>
      </c>
      <c r="K66" s="229">
        <v>0</v>
      </c>
      <c r="L66" s="229">
        <v>0</v>
      </c>
    </row>
    <row r="67" spans="1:15" hidden="1">
      <c r="A67" s="178">
        <v>2</v>
      </c>
      <c r="B67" s="177">
        <v>3</v>
      </c>
      <c r="C67" s="177">
        <v>1</v>
      </c>
      <c r="D67" s="177">
        <v>1</v>
      </c>
      <c r="E67" s="177">
        <v>1</v>
      </c>
      <c r="F67" s="176">
        <v>3</v>
      </c>
      <c r="G67" s="175" t="s">
        <v>63</v>
      </c>
      <c r="H67" s="164">
        <v>38</v>
      </c>
      <c r="I67" s="174">
        <v>0</v>
      </c>
      <c r="J67" s="174">
        <v>0</v>
      </c>
      <c r="K67" s="174">
        <v>0</v>
      </c>
      <c r="L67" s="174">
        <v>0</v>
      </c>
    </row>
    <row r="68" spans="1:15" ht="25.5" hidden="1" customHeight="1">
      <c r="A68" s="195">
        <v>2</v>
      </c>
      <c r="B68" s="194">
        <v>3</v>
      </c>
      <c r="C68" s="194">
        <v>1</v>
      </c>
      <c r="D68" s="194">
        <v>2</v>
      </c>
      <c r="E68" s="194"/>
      <c r="F68" s="193"/>
      <c r="G68" s="220" t="s">
        <v>64</v>
      </c>
      <c r="H68" s="164">
        <v>39</v>
      </c>
      <c r="I68" s="192">
        <f>I69</f>
        <v>0</v>
      </c>
      <c r="J68" s="191">
        <f>J69</f>
        <v>0</v>
      </c>
      <c r="K68" s="190">
        <f>K69</f>
        <v>0</v>
      </c>
      <c r="L68" s="190">
        <f>L69</f>
        <v>0</v>
      </c>
    </row>
    <row r="69" spans="1:15" ht="25.5" hidden="1" customHeight="1">
      <c r="A69" s="185">
        <v>2</v>
      </c>
      <c r="B69" s="184">
        <v>3</v>
      </c>
      <c r="C69" s="184">
        <v>1</v>
      </c>
      <c r="D69" s="184">
        <v>2</v>
      </c>
      <c r="E69" s="184">
        <v>1</v>
      </c>
      <c r="F69" s="183"/>
      <c r="G69" s="220" t="s">
        <v>64</v>
      </c>
      <c r="H69" s="164">
        <v>40</v>
      </c>
      <c r="I69" s="226">
        <f>SUM(I70:I72)</f>
        <v>0</v>
      </c>
      <c r="J69" s="228">
        <f>SUM(J70:J72)</f>
        <v>0</v>
      </c>
      <c r="K69" s="227">
        <f>SUM(K70:K72)</f>
        <v>0</v>
      </c>
      <c r="L69" s="187">
        <f>SUM(L70:L72)</f>
        <v>0</v>
      </c>
    </row>
    <row r="70" spans="1:15" ht="25.5" hidden="1" customHeight="1">
      <c r="A70" s="178">
        <v>2</v>
      </c>
      <c r="B70" s="177">
        <v>3</v>
      </c>
      <c r="C70" s="177">
        <v>1</v>
      </c>
      <c r="D70" s="177">
        <v>2</v>
      </c>
      <c r="E70" s="177">
        <v>1</v>
      </c>
      <c r="F70" s="176">
        <v>1</v>
      </c>
      <c r="G70" s="179" t="s">
        <v>61</v>
      </c>
      <c r="H70" s="164">
        <v>41</v>
      </c>
      <c r="I70" s="174">
        <v>0</v>
      </c>
      <c r="J70" s="174">
        <v>0</v>
      </c>
      <c r="K70" s="174">
        <v>0</v>
      </c>
      <c r="L70" s="174">
        <v>0</v>
      </c>
      <c r="M70" s="253"/>
      <c r="N70" s="253"/>
      <c r="O70" s="253"/>
    </row>
    <row r="71" spans="1:15" ht="25.5" hidden="1" customHeight="1">
      <c r="A71" s="178">
        <v>2</v>
      </c>
      <c r="B71" s="177">
        <v>3</v>
      </c>
      <c r="C71" s="177">
        <v>1</v>
      </c>
      <c r="D71" s="177">
        <v>2</v>
      </c>
      <c r="E71" s="177">
        <v>1</v>
      </c>
      <c r="F71" s="176">
        <v>2</v>
      </c>
      <c r="G71" s="179" t="s">
        <v>62</v>
      </c>
      <c r="H71" s="164">
        <v>42</v>
      </c>
      <c r="I71" s="174">
        <v>0</v>
      </c>
      <c r="J71" s="174">
        <v>0</v>
      </c>
      <c r="K71" s="174">
        <v>0</v>
      </c>
      <c r="L71" s="174">
        <v>0</v>
      </c>
    </row>
    <row r="72" spans="1:15" hidden="1">
      <c r="A72" s="178">
        <v>2</v>
      </c>
      <c r="B72" s="177">
        <v>3</v>
      </c>
      <c r="C72" s="177">
        <v>1</v>
      </c>
      <c r="D72" s="177">
        <v>2</v>
      </c>
      <c r="E72" s="177">
        <v>1</v>
      </c>
      <c r="F72" s="176">
        <v>3</v>
      </c>
      <c r="G72" s="179" t="s">
        <v>63</v>
      </c>
      <c r="H72" s="164">
        <v>43</v>
      </c>
      <c r="I72" s="174">
        <v>0</v>
      </c>
      <c r="J72" s="174">
        <v>0</v>
      </c>
      <c r="K72" s="174">
        <v>0</v>
      </c>
      <c r="L72" s="174">
        <v>0</v>
      </c>
    </row>
    <row r="73" spans="1:15" ht="25.5" hidden="1" customHeight="1">
      <c r="A73" s="178">
        <v>2</v>
      </c>
      <c r="B73" s="177">
        <v>3</v>
      </c>
      <c r="C73" s="177">
        <v>1</v>
      </c>
      <c r="D73" s="177">
        <v>3</v>
      </c>
      <c r="E73" s="177"/>
      <c r="F73" s="176"/>
      <c r="G73" s="179" t="s">
        <v>236</v>
      </c>
      <c r="H73" s="164">
        <v>44</v>
      </c>
      <c r="I73" s="182">
        <f>I74</f>
        <v>0</v>
      </c>
      <c r="J73" s="188">
        <f>J74</f>
        <v>0</v>
      </c>
      <c r="K73" s="187">
        <f>K74</f>
        <v>0</v>
      </c>
      <c r="L73" s="187">
        <f>L74</f>
        <v>0</v>
      </c>
    </row>
    <row r="74" spans="1:15" ht="25.5" hidden="1" customHeight="1">
      <c r="A74" s="178">
        <v>2</v>
      </c>
      <c r="B74" s="177">
        <v>3</v>
      </c>
      <c r="C74" s="177">
        <v>1</v>
      </c>
      <c r="D74" s="177">
        <v>3</v>
      </c>
      <c r="E74" s="177">
        <v>1</v>
      </c>
      <c r="F74" s="176"/>
      <c r="G74" s="179" t="s">
        <v>235</v>
      </c>
      <c r="H74" s="164">
        <v>45</v>
      </c>
      <c r="I74" s="182">
        <f>SUM(I75:I77)</f>
        <v>0</v>
      </c>
      <c r="J74" s="188">
        <f>SUM(J75:J77)</f>
        <v>0</v>
      </c>
      <c r="K74" s="187">
        <f>SUM(K75:K77)</f>
        <v>0</v>
      </c>
      <c r="L74" s="187">
        <f>SUM(L75:L77)</f>
        <v>0</v>
      </c>
    </row>
    <row r="75" spans="1:15" hidden="1">
      <c r="A75" s="195">
        <v>2</v>
      </c>
      <c r="B75" s="194">
        <v>3</v>
      </c>
      <c r="C75" s="194">
        <v>1</v>
      </c>
      <c r="D75" s="194">
        <v>3</v>
      </c>
      <c r="E75" s="194">
        <v>1</v>
      </c>
      <c r="F75" s="193">
        <v>1</v>
      </c>
      <c r="G75" s="196" t="s">
        <v>67</v>
      </c>
      <c r="H75" s="164">
        <v>46</v>
      </c>
      <c r="I75" s="229">
        <v>0</v>
      </c>
      <c r="J75" s="229">
        <v>0</v>
      </c>
      <c r="K75" s="229">
        <v>0</v>
      </c>
      <c r="L75" s="229">
        <v>0</v>
      </c>
    </row>
    <row r="76" spans="1:15" hidden="1">
      <c r="A76" s="178">
        <v>2</v>
      </c>
      <c r="B76" s="177">
        <v>3</v>
      </c>
      <c r="C76" s="177">
        <v>1</v>
      </c>
      <c r="D76" s="177">
        <v>3</v>
      </c>
      <c r="E76" s="177">
        <v>1</v>
      </c>
      <c r="F76" s="176">
        <v>2</v>
      </c>
      <c r="G76" s="179" t="s">
        <v>68</v>
      </c>
      <c r="H76" s="164">
        <v>47</v>
      </c>
      <c r="I76" s="174">
        <v>0</v>
      </c>
      <c r="J76" s="174">
        <v>0</v>
      </c>
      <c r="K76" s="174">
        <v>0</v>
      </c>
      <c r="L76" s="174">
        <v>0</v>
      </c>
    </row>
    <row r="77" spans="1:15" hidden="1">
      <c r="A77" s="195">
        <v>2</v>
      </c>
      <c r="B77" s="194">
        <v>3</v>
      </c>
      <c r="C77" s="194">
        <v>1</v>
      </c>
      <c r="D77" s="194">
        <v>3</v>
      </c>
      <c r="E77" s="194">
        <v>1</v>
      </c>
      <c r="F77" s="193">
        <v>3</v>
      </c>
      <c r="G77" s="196" t="s">
        <v>69</v>
      </c>
      <c r="H77" s="164">
        <v>48</v>
      </c>
      <c r="I77" s="229">
        <v>0</v>
      </c>
      <c r="J77" s="229">
        <v>0</v>
      </c>
      <c r="K77" s="229">
        <v>0</v>
      </c>
      <c r="L77" s="229">
        <v>0</v>
      </c>
    </row>
    <row r="78" spans="1:15" hidden="1">
      <c r="A78" s="195">
        <v>2</v>
      </c>
      <c r="B78" s="194">
        <v>3</v>
      </c>
      <c r="C78" s="194">
        <v>2</v>
      </c>
      <c r="D78" s="194"/>
      <c r="E78" s="194"/>
      <c r="F78" s="193"/>
      <c r="G78" s="196" t="s">
        <v>70</v>
      </c>
      <c r="H78" s="164">
        <v>49</v>
      </c>
      <c r="I78" s="182">
        <f t="shared" ref="I78:L79" si="3">I79</f>
        <v>0</v>
      </c>
      <c r="J78" s="182">
        <f t="shared" si="3"/>
        <v>0</v>
      </c>
      <c r="K78" s="182">
        <f t="shared" si="3"/>
        <v>0</v>
      </c>
      <c r="L78" s="182">
        <f t="shared" si="3"/>
        <v>0</v>
      </c>
    </row>
    <row r="79" spans="1:15" hidden="1">
      <c r="A79" s="195">
        <v>2</v>
      </c>
      <c r="B79" s="194">
        <v>3</v>
      </c>
      <c r="C79" s="194">
        <v>2</v>
      </c>
      <c r="D79" s="194">
        <v>1</v>
      </c>
      <c r="E79" s="194"/>
      <c r="F79" s="193"/>
      <c r="G79" s="196" t="s">
        <v>70</v>
      </c>
      <c r="H79" s="164">
        <v>50</v>
      </c>
      <c r="I79" s="182">
        <f t="shared" si="3"/>
        <v>0</v>
      </c>
      <c r="J79" s="182">
        <f t="shared" si="3"/>
        <v>0</v>
      </c>
      <c r="K79" s="182">
        <f t="shared" si="3"/>
        <v>0</v>
      </c>
      <c r="L79" s="182">
        <f t="shared" si="3"/>
        <v>0</v>
      </c>
    </row>
    <row r="80" spans="1:15" hidden="1">
      <c r="A80" s="195">
        <v>2</v>
      </c>
      <c r="B80" s="194">
        <v>3</v>
      </c>
      <c r="C80" s="194">
        <v>2</v>
      </c>
      <c r="D80" s="194">
        <v>1</v>
      </c>
      <c r="E80" s="194">
        <v>1</v>
      </c>
      <c r="F80" s="193"/>
      <c r="G80" s="196" t="s">
        <v>70</v>
      </c>
      <c r="H80" s="164">
        <v>51</v>
      </c>
      <c r="I80" s="182">
        <f>SUM(I81)</f>
        <v>0</v>
      </c>
      <c r="J80" s="182">
        <f>SUM(J81)</f>
        <v>0</v>
      </c>
      <c r="K80" s="182">
        <f>SUM(K81)</f>
        <v>0</v>
      </c>
      <c r="L80" s="182">
        <f>SUM(L81)</f>
        <v>0</v>
      </c>
    </row>
    <row r="81" spans="1:12" hidden="1">
      <c r="A81" s="195">
        <v>2</v>
      </c>
      <c r="B81" s="194">
        <v>3</v>
      </c>
      <c r="C81" s="194">
        <v>2</v>
      </c>
      <c r="D81" s="194">
        <v>1</v>
      </c>
      <c r="E81" s="194">
        <v>1</v>
      </c>
      <c r="F81" s="193">
        <v>1</v>
      </c>
      <c r="G81" s="196" t="s">
        <v>70</v>
      </c>
      <c r="H81" s="164">
        <v>52</v>
      </c>
      <c r="I81" s="174">
        <v>0</v>
      </c>
      <c r="J81" s="174">
        <v>0</v>
      </c>
      <c r="K81" s="174">
        <v>0</v>
      </c>
      <c r="L81" s="174">
        <v>0</v>
      </c>
    </row>
    <row r="82" spans="1:12" hidden="1">
      <c r="A82" s="216">
        <v>2</v>
      </c>
      <c r="B82" s="215">
        <v>4</v>
      </c>
      <c r="C82" s="215"/>
      <c r="D82" s="215"/>
      <c r="E82" s="215"/>
      <c r="F82" s="214"/>
      <c r="G82" s="239" t="s">
        <v>71</v>
      </c>
      <c r="H82" s="164">
        <v>53</v>
      </c>
      <c r="I82" s="182">
        <f t="shared" ref="I82:L84" si="4">I83</f>
        <v>0</v>
      </c>
      <c r="J82" s="188">
        <f t="shared" si="4"/>
        <v>0</v>
      </c>
      <c r="K82" s="187">
        <f t="shared" si="4"/>
        <v>0</v>
      </c>
      <c r="L82" s="187">
        <f t="shared" si="4"/>
        <v>0</v>
      </c>
    </row>
    <row r="83" spans="1:12" hidden="1">
      <c r="A83" s="178">
        <v>2</v>
      </c>
      <c r="B83" s="177">
        <v>4</v>
      </c>
      <c r="C83" s="177">
        <v>1</v>
      </c>
      <c r="D83" s="177"/>
      <c r="E83" s="177"/>
      <c r="F83" s="176"/>
      <c r="G83" s="179" t="s">
        <v>72</v>
      </c>
      <c r="H83" s="164">
        <v>54</v>
      </c>
      <c r="I83" s="182">
        <f t="shared" si="4"/>
        <v>0</v>
      </c>
      <c r="J83" s="188">
        <f t="shared" si="4"/>
        <v>0</v>
      </c>
      <c r="K83" s="187">
        <f t="shared" si="4"/>
        <v>0</v>
      </c>
      <c r="L83" s="187">
        <f t="shared" si="4"/>
        <v>0</v>
      </c>
    </row>
    <row r="84" spans="1:12" hidden="1">
      <c r="A84" s="178">
        <v>2</v>
      </c>
      <c r="B84" s="177">
        <v>4</v>
      </c>
      <c r="C84" s="177">
        <v>1</v>
      </c>
      <c r="D84" s="177">
        <v>1</v>
      </c>
      <c r="E84" s="177"/>
      <c r="F84" s="176"/>
      <c r="G84" s="179" t="s">
        <v>72</v>
      </c>
      <c r="H84" s="164">
        <v>55</v>
      </c>
      <c r="I84" s="182">
        <f t="shared" si="4"/>
        <v>0</v>
      </c>
      <c r="J84" s="188">
        <f t="shared" si="4"/>
        <v>0</v>
      </c>
      <c r="K84" s="187">
        <f t="shared" si="4"/>
        <v>0</v>
      </c>
      <c r="L84" s="187">
        <f t="shared" si="4"/>
        <v>0</v>
      </c>
    </row>
    <row r="85" spans="1:12" hidden="1">
      <c r="A85" s="178">
        <v>2</v>
      </c>
      <c r="B85" s="177">
        <v>4</v>
      </c>
      <c r="C85" s="177">
        <v>1</v>
      </c>
      <c r="D85" s="177">
        <v>1</v>
      </c>
      <c r="E85" s="177">
        <v>1</v>
      </c>
      <c r="F85" s="176"/>
      <c r="G85" s="179" t="s">
        <v>72</v>
      </c>
      <c r="H85" s="164">
        <v>56</v>
      </c>
      <c r="I85" s="182">
        <f>SUM(I86:I88)</f>
        <v>0</v>
      </c>
      <c r="J85" s="188">
        <f>SUM(J86:J88)</f>
        <v>0</v>
      </c>
      <c r="K85" s="187">
        <f>SUM(K86:K88)</f>
        <v>0</v>
      </c>
      <c r="L85" s="187">
        <f>SUM(L86:L88)</f>
        <v>0</v>
      </c>
    </row>
    <row r="86" spans="1:12" hidden="1">
      <c r="A86" s="178">
        <v>2</v>
      </c>
      <c r="B86" s="177">
        <v>4</v>
      </c>
      <c r="C86" s="177">
        <v>1</v>
      </c>
      <c r="D86" s="177">
        <v>1</v>
      </c>
      <c r="E86" s="177">
        <v>1</v>
      </c>
      <c r="F86" s="176">
        <v>1</v>
      </c>
      <c r="G86" s="179" t="s">
        <v>73</v>
      </c>
      <c r="H86" s="164">
        <v>57</v>
      </c>
      <c r="I86" s="174">
        <v>0</v>
      </c>
      <c r="J86" s="174">
        <v>0</v>
      </c>
      <c r="K86" s="174">
        <v>0</v>
      </c>
      <c r="L86" s="174">
        <v>0</v>
      </c>
    </row>
    <row r="87" spans="1:12" hidden="1">
      <c r="A87" s="178">
        <v>2</v>
      </c>
      <c r="B87" s="178">
        <v>4</v>
      </c>
      <c r="C87" s="178">
        <v>1</v>
      </c>
      <c r="D87" s="177">
        <v>1</v>
      </c>
      <c r="E87" s="177">
        <v>1</v>
      </c>
      <c r="F87" s="197">
        <v>2</v>
      </c>
      <c r="G87" s="175" t="s">
        <v>74</v>
      </c>
      <c r="H87" s="164">
        <v>58</v>
      </c>
      <c r="I87" s="174">
        <v>0</v>
      </c>
      <c r="J87" s="174">
        <v>0</v>
      </c>
      <c r="K87" s="174">
        <v>0</v>
      </c>
      <c r="L87" s="174">
        <v>0</v>
      </c>
    </row>
    <row r="88" spans="1:12" hidden="1">
      <c r="A88" s="178">
        <v>2</v>
      </c>
      <c r="B88" s="177">
        <v>4</v>
      </c>
      <c r="C88" s="178">
        <v>1</v>
      </c>
      <c r="D88" s="177">
        <v>1</v>
      </c>
      <c r="E88" s="177">
        <v>1</v>
      </c>
      <c r="F88" s="197">
        <v>3</v>
      </c>
      <c r="G88" s="175" t="s">
        <v>75</v>
      </c>
      <c r="H88" s="164">
        <v>59</v>
      </c>
      <c r="I88" s="174">
        <v>0</v>
      </c>
      <c r="J88" s="174">
        <v>0</v>
      </c>
      <c r="K88" s="174">
        <v>0</v>
      </c>
      <c r="L88" s="174">
        <v>0</v>
      </c>
    </row>
    <row r="89" spans="1:12" hidden="1">
      <c r="A89" s="216">
        <v>2</v>
      </c>
      <c r="B89" s="215">
        <v>5</v>
      </c>
      <c r="C89" s="216"/>
      <c r="D89" s="215"/>
      <c r="E89" s="215"/>
      <c r="F89" s="251"/>
      <c r="G89" s="213" t="s">
        <v>76</v>
      </c>
      <c r="H89" s="164">
        <v>60</v>
      </c>
      <c r="I89" s="182">
        <f>SUM(I90+I95+I100)</f>
        <v>0</v>
      </c>
      <c r="J89" s="188">
        <f>SUM(J90+J95+J100)</f>
        <v>0</v>
      </c>
      <c r="K89" s="187">
        <f>SUM(K90+K95+K100)</f>
        <v>0</v>
      </c>
      <c r="L89" s="187">
        <f>SUM(L90+L95+L100)</f>
        <v>0</v>
      </c>
    </row>
    <row r="90" spans="1:12" hidden="1">
      <c r="A90" s="195">
        <v>2</v>
      </c>
      <c r="B90" s="194">
        <v>5</v>
      </c>
      <c r="C90" s="195">
        <v>1</v>
      </c>
      <c r="D90" s="194"/>
      <c r="E90" s="194"/>
      <c r="F90" s="247"/>
      <c r="G90" s="220" t="s">
        <v>77</v>
      </c>
      <c r="H90" s="164">
        <v>61</v>
      </c>
      <c r="I90" s="192">
        <f t="shared" ref="I90:L91" si="5">I91</f>
        <v>0</v>
      </c>
      <c r="J90" s="191">
        <f t="shared" si="5"/>
        <v>0</v>
      </c>
      <c r="K90" s="190">
        <f t="shared" si="5"/>
        <v>0</v>
      </c>
      <c r="L90" s="190">
        <f t="shared" si="5"/>
        <v>0</v>
      </c>
    </row>
    <row r="91" spans="1:12" hidden="1">
      <c r="A91" s="178">
        <v>2</v>
      </c>
      <c r="B91" s="177">
        <v>5</v>
      </c>
      <c r="C91" s="178">
        <v>1</v>
      </c>
      <c r="D91" s="177">
        <v>1</v>
      </c>
      <c r="E91" s="177"/>
      <c r="F91" s="197"/>
      <c r="G91" s="175" t="s">
        <v>77</v>
      </c>
      <c r="H91" s="164">
        <v>62</v>
      </c>
      <c r="I91" s="182">
        <f t="shared" si="5"/>
        <v>0</v>
      </c>
      <c r="J91" s="188">
        <f t="shared" si="5"/>
        <v>0</v>
      </c>
      <c r="K91" s="187">
        <f t="shared" si="5"/>
        <v>0</v>
      </c>
      <c r="L91" s="187">
        <f t="shared" si="5"/>
        <v>0</v>
      </c>
    </row>
    <row r="92" spans="1:12" hidden="1">
      <c r="A92" s="178">
        <v>2</v>
      </c>
      <c r="B92" s="177">
        <v>5</v>
      </c>
      <c r="C92" s="178">
        <v>1</v>
      </c>
      <c r="D92" s="177">
        <v>1</v>
      </c>
      <c r="E92" s="177">
        <v>1</v>
      </c>
      <c r="F92" s="197"/>
      <c r="G92" s="175" t="s">
        <v>77</v>
      </c>
      <c r="H92" s="164">
        <v>63</v>
      </c>
      <c r="I92" s="182">
        <f>SUM(I93:I94)</f>
        <v>0</v>
      </c>
      <c r="J92" s="188">
        <f>SUM(J93:J94)</f>
        <v>0</v>
      </c>
      <c r="K92" s="187">
        <f>SUM(K93:K94)</f>
        <v>0</v>
      </c>
      <c r="L92" s="187">
        <f>SUM(L93:L94)</f>
        <v>0</v>
      </c>
    </row>
    <row r="93" spans="1:12" ht="25.5" hidden="1" customHeight="1">
      <c r="A93" s="178">
        <v>2</v>
      </c>
      <c r="B93" s="177">
        <v>5</v>
      </c>
      <c r="C93" s="178">
        <v>1</v>
      </c>
      <c r="D93" s="177">
        <v>1</v>
      </c>
      <c r="E93" s="177">
        <v>1</v>
      </c>
      <c r="F93" s="197">
        <v>1</v>
      </c>
      <c r="G93" s="175" t="s">
        <v>78</v>
      </c>
      <c r="H93" s="164">
        <v>64</v>
      </c>
      <c r="I93" s="174">
        <v>0</v>
      </c>
      <c r="J93" s="174">
        <v>0</v>
      </c>
      <c r="K93" s="174">
        <v>0</v>
      </c>
      <c r="L93" s="174">
        <v>0</v>
      </c>
    </row>
    <row r="94" spans="1:12" ht="25.5" hidden="1" customHeight="1">
      <c r="A94" s="178">
        <v>2</v>
      </c>
      <c r="B94" s="177">
        <v>5</v>
      </c>
      <c r="C94" s="178">
        <v>1</v>
      </c>
      <c r="D94" s="177">
        <v>1</v>
      </c>
      <c r="E94" s="177">
        <v>1</v>
      </c>
      <c r="F94" s="197">
        <v>2</v>
      </c>
      <c r="G94" s="175" t="s">
        <v>79</v>
      </c>
      <c r="H94" s="164">
        <v>65</v>
      </c>
      <c r="I94" s="174">
        <v>0</v>
      </c>
      <c r="J94" s="174">
        <v>0</v>
      </c>
      <c r="K94" s="174">
        <v>0</v>
      </c>
      <c r="L94" s="174">
        <v>0</v>
      </c>
    </row>
    <row r="95" spans="1:12" hidden="1">
      <c r="A95" s="178">
        <v>2</v>
      </c>
      <c r="B95" s="177">
        <v>5</v>
      </c>
      <c r="C95" s="178">
        <v>2</v>
      </c>
      <c r="D95" s="177"/>
      <c r="E95" s="177"/>
      <c r="F95" s="197"/>
      <c r="G95" s="175" t="s">
        <v>80</v>
      </c>
      <c r="H95" s="164">
        <v>66</v>
      </c>
      <c r="I95" s="182">
        <f t="shared" ref="I95:L96" si="6">I96</f>
        <v>0</v>
      </c>
      <c r="J95" s="188">
        <f t="shared" si="6"/>
        <v>0</v>
      </c>
      <c r="K95" s="187">
        <f t="shared" si="6"/>
        <v>0</v>
      </c>
      <c r="L95" s="182">
        <f t="shared" si="6"/>
        <v>0</v>
      </c>
    </row>
    <row r="96" spans="1:12" hidden="1">
      <c r="A96" s="179">
        <v>2</v>
      </c>
      <c r="B96" s="178">
        <v>5</v>
      </c>
      <c r="C96" s="177">
        <v>2</v>
      </c>
      <c r="D96" s="175">
        <v>1</v>
      </c>
      <c r="E96" s="178"/>
      <c r="F96" s="197"/>
      <c r="G96" s="175" t="s">
        <v>80</v>
      </c>
      <c r="H96" s="164">
        <v>67</v>
      </c>
      <c r="I96" s="182">
        <f t="shared" si="6"/>
        <v>0</v>
      </c>
      <c r="J96" s="188">
        <f t="shared" si="6"/>
        <v>0</v>
      </c>
      <c r="K96" s="187">
        <f t="shared" si="6"/>
        <v>0</v>
      </c>
      <c r="L96" s="182">
        <f t="shared" si="6"/>
        <v>0</v>
      </c>
    </row>
    <row r="97" spans="1:19" hidden="1">
      <c r="A97" s="179">
        <v>2</v>
      </c>
      <c r="B97" s="178">
        <v>5</v>
      </c>
      <c r="C97" s="177">
        <v>2</v>
      </c>
      <c r="D97" s="175">
        <v>1</v>
      </c>
      <c r="E97" s="178">
        <v>1</v>
      </c>
      <c r="F97" s="197"/>
      <c r="G97" s="175" t="s">
        <v>80</v>
      </c>
      <c r="H97" s="164">
        <v>68</v>
      </c>
      <c r="I97" s="182">
        <f>SUM(I98:I99)</f>
        <v>0</v>
      </c>
      <c r="J97" s="188">
        <f>SUM(J98:J99)</f>
        <v>0</v>
      </c>
      <c r="K97" s="187">
        <f>SUM(K98:K99)</f>
        <v>0</v>
      </c>
      <c r="L97" s="182">
        <f>SUM(L98:L99)</f>
        <v>0</v>
      </c>
    </row>
    <row r="98" spans="1:19" ht="25.5" hidden="1" customHeight="1">
      <c r="A98" s="179">
        <v>2</v>
      </c>
      <c r="B98" s="178">
        <v>5</v>
      </c>
      <c r="C98" s="177">
        <v>2</v>
      </c>
      <c r="D98" s="175">
        <v>1</v>
      </c>
      <c r="E98" s="178">
        <v>1</v>
      </c>
      <c r="F98" s="197">
        <v>1</v>
      </c>
      <c r="G98" s="175" t="s">
        <v>81</v>
      </c>
      <c r="H98" s="164">
        <v>69</v>
      </c>
      <c r="I98" s="174">
        <v>0</v>
      </c>
      <c r="J98" s="174">
        <v>0</v>
      </c>
      <c r="K98" s="174">
        <v>0</v>
      </c>
      <c r="L98" s="174">
        <v>0</v>
      </c>
    </row>
    <row r="99" spans="1:19" ht="25.5" hidden="1" customHeight="1">
      <c r="A99" s="179">
        <v>2</v>
      </c>
      <c r="B99" s="178">
        <v>5</v>
      </c>
      <c r="C99" s="177">
        <v>2</v>
      </c>
      <c r="D99" s="175">
        <v>1</v>
      </c>
      <c r="E99" s="178">
        <v>1</v>
      </c>
      <c r="F99" s="197">
        <v>2</v>
      </c>
      <c r="G99" s="175" t="s">
        <v>82</v>
      </c>
      <c r="H99" s="164">
        <v>70</v>
      </c>
      <c r="I99" s="174">
        <v>0</v>
      </c>
      <c r="J99" s="174">
        <v>0</v>
      </c>
      <c r="K99" s="174">
        <v>0</v>
      </c>
      <c r="L99" s="174">
        <v>0</v>
      </c>
    </row>
    <row r="100" spans="1:19" ht="25.5" hidden="1" customHeight="1">
      <c r="A100" s="179">
        <v>2</v>
      </c>
      <c r="B100" s="178">
        <v>5</v>
      </c>
      <c r="C100" s="177">
        <v>3</v>
      </c>
      <c r="D100" s="175"/>
      <c r="E100" s="178"/>
      <c r="F100" s="197"/>
      <c r="G100" s="175" t="s">
        <v>83</v>
      </c>
      <c r="H100" s="164">
        <v>71</v>
      </c>
      <c r="I100" s="182">
        <f>I101+I105</f>
        <v>0</v>
      </c>
      <c r="J100" s="182">
        <f>J101+J105</f>
        <v>0</v>
      </c>
      <c r="K100" s="182">
        <f>K101+K105</f>
        <v>0</v>
      </c>
      <c r="L100" s="182">
        <f>L101+L105</f>
        <v>0</v>
      </c>
    </row>
    <row r="101" spans="1:19" ht="25.5" hidden="1" customHeight="1">
      <c r="A101" s="179">
        <v>2</v>
      </c>
      <c r="B101" s="178">
        <v>5</v>
      </c>
      <c r="C101" s="177">
        <v>3</v>
      </c>
      <c r="D101" s="175">
        <v>1</v>
      </c>
      <c r="E101" s="178"/>
      <c r="F101" s="197"/>
      <c r="G101" s="175" t="s">
        <v>84</v>
      </c>
      <c r="H101" s="164">
        <v>72</v>
      </c>
      <c r="I101" s="182">
        <f>I102</f>
        <v>0</v>
      </c>
      <c r="J101" s="188">
        <f>J102</f>
        <v>0</v>
      </c>
      <c r="K101" s="187">
        <f>K102</f>
        <v>0</v>
      </c>
      <c r="L101" s="182">
        <f>L102</f>
        <v>0</v>
      </c>
    </row>
    <row r="102" spans="1:19" ht="25.5" hidden="1" customHeight="1">
      <c r="A102" s="186">
        <v>2</v>
      </c>
      <c r="B102" s="185">
        <v>5</v>
      </c>
      <c r="C102" s="184">
        <v>3</v>
      </c>
      <c r="D102" s="189">
        <v>1</v>
      </c>
      <c r="E102" s="185">
        <v>1</v>
      </c>
      <c r="F102" s="250"/>
      <c r="G102" s="189" t="s">
        <v>84</v>
      </c>
      <c r="H102" s="164">
        <v>73</v>
      </c>
      <c r="I102" s="226">
        <f>SUM(I103:I104)</f>
        <v>0</v>
      </c>
      <c r="J102" s="228">
        <f>SUM(J103:J104)</f>
        <v>0</v>
      </c>
      <c r="K102" s="227">
        <f>SUM(K103:K104)</f>
        <v>0</v>
      </c>
      <c r="L102" s="226">
        <f>SUM(L103:L104)</f>
        <v>0</v>
      </c>
    </row>
    <row r="103" spans="1:19" ht="25.5" hidden="1" customHeight="1">
      <c r="A103" s="179">
        <v>2</v>
      </c>
      <c r="B103" s="178">
        <v>5</v>
      </c>
      <c r="C103" s="177">
        <v>3</v>
      </c>
      <c r="D103" s="175">
        <v>1</v>
      </c>
      <c r="E103" s="178">
        <v>1</v>
      </c>
      <c r="F103" s="197">
        <v>1</v>
      </c>
      <c r="G103" s="175" t="s">
        <v>84</v>
      </c>
      <c r="H103" s="164">
        <v>74</v>
      </c>
      <c r="I103" s="174">
        <v>0</v>
      </c>
      <c r="J103" s="174">
        <v>0</v>
      </c>
      <c r="K103" s="174">
        <v>0</v>
      </c>
      <c r="L103" s="174">
        <v>0</v>
      </c>
    </row>
    <row r="104" spans="1:19" ht="25.5" hidden="1" customHeight="1">
      <c r="A104" s="186">
        <v>2</v>
      </c>
      <c r="B104" s="185">
        <v>5</v>
      </c>
      <c r="C104" s="184">
        <v>3</v>
      </c>
      <c r="D104" s="189">
        <v>1</v>
      </c>
      <c r="E104" s="185">
        <v>1</v>
      </c>
      <c r="F104" s="250">
        <v>2</v>
      </c>
      <c r="G104" s="189" t="s">
        <v>85</v>
      </c>
      <c r="H104" s="164">
        <v>75</v>
      </c>
      <c r="I104" s="174">
        <v>0</v>
      </c>
      <c r="J104" s="174">
        <v>0</v>
      </c>
      <c r="K104" s="174">
        <v>0</v>
      </c>
      <c r="L104" s="174">
        <v>0</v>
      </c>
      <c r="S104" s="252"/>
    </row>
    <row r="105" spans="1:19" ht="25.5" hidden="1" customHeight="1">
      <c r="A105" s="186">
        <v>2</v>
      </c>
      <c r="B105" s="185">
        <v>5</v>
      </c>
      <c r="C105" s="184">
        <v>3</v>
      </c>
      <c r="D105" s="189">
        <v>2</v>
      </c>
      <c r="E105" s="185"/>
      <c r="F105" s="250"/>
      <c r="G105" s="189" t="s">
        <v>86</v>
      </c>
      <c r="H105" s="164">
        <v>76</v>
      </c>
      <c r="I105" s="187">
        <f>I106</f>
        <v>0</v>
      </c>
      <c r="J105" s="182">
        <f>J106</f>
        <v>0</v>
      </c>
      <c r="K105" s="182">
        <f>K106</f>
        <v>0</v>
      </c>
      <c r="L105" s="182">
        <f>L106</f>
        <v>0</v>
      </c>
    </row>
    <row r="106" spans="1:19" ht="25.5" hidden="1" customHeight="1">
      <c r="A106" s="186">
        <v>2</v>
      </c>
      <c r="B106" s="185">
        <v>5</v>
      </c>
      <c r="C106" s="184">
        <v>3</v>
      </c>
      <c r="D106" s="189">
        <v>2</v>
      </c>
      <c r="E106" s="185">
        <v>1</v>
      </c>
      <c r="F106" s="250"/>
      <c r="G106" s="189" t="s">
        <v>86</v>
      </c>
      <c r="H106" s="164">
        <v>77</v>
      </c>
      <c r="I106" s="226">
        <f>SUM(I107:I108)</f>
        <v>0</v>
      </c>
      <c r="J106" s="226">
        <f>SUM(J107:J108)</f>
        <v>0</v>
      </c>
      <c r="K106" s="226">
        <f>SUM(K107:K108)</f>
        <v>0</v>
      </c>
      <c r="L106" s="226">
        <f>SUM(L107:L108)</f>
        <v>0</v>
      </c>
    </row>
    <row r="107" spans="1:19" ht="25.5" hidden="1" customHeight="1">
      <c r="A107" s="186">
        <v>2</v>
      </c>
      <c r="B107" s="185">
        <v>5</v>
      </c>
      <c r="C107" s="184">
        <v>3</v>
      </c>
      <c r="D107" s="189">
        <v>2</v>
      </c>
      <c r="E107" s="185">
        <v>1</v>
      </c>
      <c r="F107" s="250">
        <v>1</v>
      </c>
      <c r="G107" s="189" t="s">
        <v>86</v>
      </c>
      <c r="H107" s="164">
        <v>78</v>
      </c>
      <c r="I107" s="174">
        <v>0</v>
      </c>
      <c r="J107" s="174">
        <v>0</v>
      </c>
      <c r="K107" s="174">
        <v>0</v>
      </c>
      <c r="L107" s="174">
        <v>0</v>
      </c>
    </row>
    <row r="108" spans="1:19" hidden="1">
      <c r="A108" s="186">
        <v>2</v>
      </c>
      <c r="B108" s="185">
        <v>5</v>
      </c>
      <c r="C108" s="184">
        <v>3</v>
      </c>
      <c r="D108" s="189">
        <v>2</v>
      </c>
      <c r="E108" s="185">
        <v>1</v>
      </c>
      <c r="F108" s="250">
        <v>2</v>
      </c>
      <c r="G108" s="189" t="s">
        <v>87</v>
      </c>
      <c r="H108" s="164">
        <v>79</v>
      </c>
      <c r="I108" s="174">
        <v>0</v>
      </c>
      <c r="J108" s="174">
        <v>0</v>
      </c>
      <c r="K108" s="174">
        <v>0</v>
      </c>
      <c r="L108" s="174">
        <v>0</v>
      </c>
    </row>
    <row r="109" spans="1:19" hidden="1">
      <c r="A109" s="239">
        <v>2</v>
      </c>
      <c r="B109" s="216">
        <v>6</v>
      </c>
      <c r="C109" s="215"/>
      <c r="D109" s="213"/>
      <c r="E109" s="216"/>
      <c r="F109" s="251"/>
      <c r="G109" s="240" t="s">
        <v>88</v>
      </c>
      <c r="H109" s="164">
        <v>80</v>
      </c>
      <c r="I109" s="182">
        <f>SUM(I110+I115+I119+I123+I127+I131)</f>
        <v>0</v>
      </c>
      <c r="J109" s="182">
        <f>SUM(J110+J115+J119+J123+J127+J131)</f>
        <v>0</v>
      </c>
      <c r="K109" s="182">
        <f>SUM(K110+K115+K119+K123+K127+K131)</f>
        <v>0</v>
      </c>
      <c r="L109" s="182">
        <f>SUM(L110+L115+L119+L123+L127+L131)</f>
        <v>0</v>
      </c>
    </row>
    <row r="110" spans="1:19" hidden="1">
      <c r="A110" s="186">
        <v>2</v>
      </c>
      <c r="B110" s="185">
        <v>6</v>
      </c>
      <c r="C110" s="184">
        <v>1</v>
      </c>
      <c r="D110" s="189"/>
      <c r="E110" s="185"/>
      <c r="F110" s="250"/>
      <c r="G110" s="189" t="s">
        <v>89</v>
      </c>
      <c r="H110" s="164">
        <v>81</v>
      </c>
      <c r="I110" s="226">
        <f t="shared" ref="I110:L111" si="7">I111</f>
        <v>0</v>
      </c>
      <c r="J110" s="228">
        <f t="shared" si="7"/>
        <v>0</v>
      </c>
      <c r="K110" s="227">
        <f t="shared" si="7"/>
        <v>0</v>
      </c>
      <c r="L110" s="226">
        <f t="shared" si="7"/>
        <v>0</v>
      </c>
    </row>
    <row r="111" spans="1:19" hidden="1">
      <c r="A111" s="179">
        <v>2</v>
      </c>
      <c r="B111" s="178">
        <v>6</v>
      </c>
      <c r="C111" s="177">
        <v>1</v>
      </c>
      <c r="D111" s="175">
        <v>1</v>
      </c>
      <c r="E111" s="178"/>
      <c r="F111" s="197"/>
      <c r="G111" s="175" t="s">
        <v>89</v>
      </c>
      <c r="H111" s="164">
        <v>82</v>
      </c>
      <c r="I111" s="182">
        <f t="shared" si="7"/>
        <v>0</v>
      </c>
      <c r="J111" s="188">
        <f t="shared" si="7"/>
        <v>0</v>
      </c>
      <c r="K111" s="187">
        <f t="shared" si="7"/>
        <v>0</v>
      </c>
      <c r="L111" s="182">
        <f t="shared" si="7"/>
        <v>0</v>
      </c>
    </row>
    <row r="112" spans="1:19" hidden="1">
      <c r="A112" s="179">
        <v>2</v>
      </c>
      <c r="B112" s="178">
        <v>6</v>
      </c>
      <c r="C112" s="177">
        <v>1</v>
      </c>
      <c r="D112" s="175">
        <v>1</v>
      </c>
      <c r="E112" s="178">
        <v>1</v>
      </c>
      <c r="F112" s="197"/>
      <c r="G112" s="175" t="s">
        <v>89</v>
      </c>
      <c r="H112" s="164">
        <v>83</v>
      </c>
      <c r="I112" s="182">
        <f>SUM(I113:I114)</f>
        <v>0</v>
      </c>
      <c r="J112" s="188">
        <f>SUM(J113:J114)</f>
        <v>0</v>
      </c>
      <c r="K112" s="187">
        <f>SUM(K113:K114)</f>
        <v>0</v>
      </c>
      <c r="L112" s="182">
        <f>SUM(L113:L114)</f>
        <v>0</v>
      </c>
    </row>
    <row r="113" spans="1:12" hidden="1">
      <c r="A113" s="179">
        <v>2</v>
      </c>
      <c r="B113" s="178">
        <v>6</v>
      </c>
      <c r="C113" s="177">
        <v>1</v>
      </c>
      <c r="D113" s="175">
        <v>1</v>
      </c>
      <c r="E113" s="178">
        <v>1</v>
      </c>
      <c r="F113" s="197">
        <v>1</v>
      </c>
      <c r="G113" s="175" t="s">
        <v>90</v>
      </c>
      <c r="H113" s="164">
        <v>84</v>
      </c>
      <c r="I113" s="174">
        <v>0</v>
      </c>
      <c r="J113" s="174">
        <v>0</v>
      </c>
      <c r="K113" s="174">
        <v>0</v>
      </c>
      <c r="L113" s="174">
        <v>0</v>
      </c>
    </row>
    <row r="114" spans="1:12" hidden="1">
      <c r="A114" s="196">
        <v>2</v>
      </c>
      <c r="B114" s="195">
        <v>6</v>
      </c>
      <c r="C114" s="194">
        <v>1</v>
      </c>
      <c r="D114" s="220">
        <v>1</v>
      </c>
      <c r="E114" s="195">
        <v>1</v>
      </c>
      <c r="F114" s="247">
        <v>2</v>
      </c>
      <c r="G114" s="220" t="s">
        <v>91</v>
      </c>
      <c r="H114" s="164">
        <v>85</v>
      </c>
      <c r="I114" s="229">
        <v>0</v>
      </c>
      <c r="J114" s="229">
        <v>0</v>
      </c>
      <c r="K114" s="229">
        <v>0</v>
      </c>
      <c r="L114" s="229">
        <v>0</v>
      </c>
    </row>
    <row r="115" spans="1:12" ht="25.5" hidden="1" customHeight="1">
      <c r="A115" s="179">
        <v>2</v>
      </c>
      <c r="B115" s="178">
        <v>6</v>
      </c>
      <c r="C115" s="177">
        <v>2</v>
      </c>
      <c r="D115" s="175"/>
      <c r="E115" s="178"/>
      <c r="F115" s="197"/>
      <c r="G115" s="175" t="s">
        <v>92</v>
      </c>
      <c r="H115" s="164">
        <v>86</v>
      </c>
      <c r="I115" s="182">
        <f t="shared" ref="I115:L117" si="8">I116</f>
        <v>0</v>
      </c>
      <c r="J115" s="188">
        <f t="shared" si="8"/>
        <v>0</v>
      </c>
      <c r="K115" s="187">
        <f t="shared" si="8"/>
        <v>0</v>
      </c>
      <c r="L115" s="182">
        <f t="shared" si="8"/>
        <v>0</v>
      </c>
    </row>
    <row r="116" spans="1:12" ht="25.5" hidden="1" customHeight="1">
      <c r="A116" s="179">
        <v>2</v>
      </c>
      <c r="B116" s="178">
        <v>6</v>
      </c>
      <c r="C116" s="177">
        <v>2</v>
      </c>
      <c r="D116" s="175">
        <v>1</v>
      </c>
      <c r="E116" s="178"/>
      <c r="F116" s="197"/>
      <c r="G116" s="175" t="s">
        <v>92</v>
      </c>
      <c r="H116" s="164">
        <v>87</v>
      </c>
      <c r="I116" s="182">
        <f t="shared" si="8"/>
        <v>0</v>
      </c>
      <c r="J116" s="188">
        <f t="shared" si="8"/>
        <v>0</v>
      </c>
      <c r="K116" s="187">
        <f t="shared" si="8"/>
        <v>0</v>
      </c>
      <c r="L116" s="182">
        <f t="shared" si="8"/>
        <v>0</v>
      </c>
    </row>
    <row r="117" spans="1:12" ht="25.5" hidden="1" customHeight="1">
      <c r="A117" s="179">
        <v>2</v>
      </c>
      <c r="B117" s="178">
        <v>6</v>
      </c>
      <c r="C117" s="177">
        <v>2</v>
      </c>
      <c r="D117" s="175">
        <v>1</v>
      </c>
      <c r="E117" s="178">
        <v>1</v>
      </c>
      <c r="F117" s="197"/>
      <c r="G117" s="175" t="s">
        <v>92</v>
      </c>
      <c r="H117" s="164">
        <v>88</v>
      </c>
      <c r="I117" s="166">
        <f t="shared" si="8"/>
        <v>0</v>
      </c>
      <c r="J117" s="249">
        <f t="shared" si="8"/>
        <v>0</v>
      </c>
      <c r="K117" s="248">
        <f t="shared" si="8"/>
        <v>0</v>
      </c>
      <c r="L117" s="166">
        <f t="shared" si="8"/>
        <v>0</v>
      </c>
    </row>
    <row r="118" spans="1:12" ht="25.5" hidden="1" customHeight="1">
      <c r="A118" s="179">
        <v>2</v>
      </c>
      <c r="B118" s="178">
        <v>6</v>
      </c>
      <c r="C118" s="177">
        <v>2</v>
      </c>
      <c r="D118" s="175">
        <v>1</v>
      </c>
      <c r="E118" s="178">
        <v>1</v>
      </c>
      <c r="F118" s="197">
        <v>1</v>
      </c>
      <c r="G118" s="175" t="s">
        <v>92</v>
      </c>
      <c r="H118" s="164">
        <v>89</v>
      </c>
      <c r="I118" s="174">
        <v>0</v>
      </c>
      <c r="J118" s="174">
        <v>0</v>
      </c>
      <c r="K118" s="174">
        <v>0</v>
      </c>
      <c r="L118" s="174">
        <v>0</v>
      </c>
    </row>
    <row r="119" spans="1:12" ht="25.5" hidden="1" customHeight="1">
      <c r="A119" s="196">
        <v>2</v>
      </c>
      <c r="B119" s="195">
        <v>6</v>
      </c>
      <c r="C119" s="194">
        <v>3</v>
      </c>
      <c r="D119" s="220"/>
      <c r="E119" s="195"/>
      <c r="F119" s="247"/>
      <c r="G119" s="220" t="s">
        <v>93</v>
      </c>
      <c r="H119" s="164">
        <v>90</v>
      </c>
      <c r="I119" s="192">
        <f t="shared" ref="I119:L121" si="9">I120</f>
        <v>0</v>
      </c>
      <c r="J119" s="191">
        <f t="shared" si="9"/>
        <v>0</v>
      </c>
      <c r="K119" s="190">
        <f t="shared" si="9"/>
        <v>0</v>
      </c>
      <c r="L119" s="192">
        <f t="shared" si="9"/>
        <v>0</v>
      </c>
    </row>
    <row r="120" spans="1:12" ht="25.5" hidden="1" customHeight="1">
      <c r="A120" s="179">
        <v>2</v>
      </c>
      <c r="B120" s="178">
        <v>6</v>
      </c>
      <c r="C120" s="177">
        <v>3</v>
      </c>
      <c r="D120" s="175">
        <v>1</v>
      </c>
      <c r="E120" s="178"/>
      <c r="F120" s="197"/>
      <c r="G120" s="175" t="s">
        <v>93</v>
      </c>
      <c r="H120" s="164">
        <v>91</v>
      </c>
      <c r="I120" s="182">
        <f t="shared" si="9"/>
        <v>0</v>
      </c>
      <c r="J120" s="188">
        <f t="shared" si="9"/>
        <v>0</v>
      </c>
      <c r="K120" s="187">
        <f t="shared" si="9"/>
        <v>0</v>
      </c>
      <c r="L120" s="182">
        <f t="shared" si="9"/>
        <v>0</v>
      </c>
    </row>
    <row r="121" spans="1:12" ht="25.5" hidden="1" customHeight="1">
      <c r="A121" s="179">
        <v>2</v>
      </c>
      <c r="B121" s="178">
        <v>6</v>
      </c>
      <c r="C121" s="177">
        <v>3</v>
      </c>
      <c r="D121" s="175">
        <v>1</v>
      </c>
      <c r="E121" s="178">
        <v>1</v>
      </c>
      <c r="F121" s="197"/>
      <c r="G121" s="175" t="s">
        <v>93</v>
      </c>
      <c r="H121" s="164">
        <v>92</v>
      </c>
      <c r="I121" s="182">
        <f t="shared" si="9"/>
        <v>0</v>
      </c>
      <c r="J121" s="188">
        <f t="shared" si="9"/>
        <v>0</v>
      </c>
      <c r="K121" s="187">
        <f t="shared" si="9"/>
        <v>0</v>
      </c>
      <c r="L121" s="182">
        <f t="shared" si="9"/>
        <v>0</v>
      </c>
    </row>
    <row r="122" spans="1:12" ht="25.5" hidden="1" customHeight="1">
      <c r="A122" s="179">
        <v>2</v>
      </c>
      <c r="B122" s="178">
        <v>6</v>
      </c>
      <c r="C122" s="177">
        <v>3</v>
      </c>
      <c r="D122" s="175">
        <v>1</v>
      </c>
      <c r="E122" s="178">
        <v>1</v>
      </c>
      <c r="F122" s="197">
        <v>1</v>
      </c>
      <c r="G122" s="175" t="s">
        <v>93</v>
      </c>
      <c r="H122" s="164">
        <v>93</v>
      </c>
      <c r="I122" s="174">
        <v>0</v>
      </c>
      <c r="J122" s="174">
        <v>0</v>
      </c>
      <c r="K122" s="174">
        <v>0</v>
      </c>
      <c r="L122" s="174">
        <v>0</v>
      </c>
    </row>
    <row r="123" spans="1:12" ht="25.5" hidden="1" customHeight="1">
      <c r="A123" s="196">
        <v>2</v>
      </c>
      <c r="B123" s="195">
        <v>6</v>
      </c>
      <c r="C123" s="194">
        <v>4</v>
      </c>
      <c r="D123" s="220"/>
      <c r="E123" s="195"/>
      <c r="F123" s="247"/>
      <c r="G123" s="220" t="s">
        <v>94</v>
      </c>
      <c r="H123" s="164">
        <v>94</v>
      </c>
      <c r="I123" s="192">
        <f t="shared" ref="I123:L125" si="10">I124</f>
        <v>0</v>
      </c>
      <c r="J123" s="191">
        <f t="shared" si="10"/>
        <v>0</v>
      </c>
      <c r="K123" s="190">
        <f t="shared" si="10"/>
        <v>0</v>
      </c>
      <c r="L123" s="192">
        <f t="shared" si="10"/>
        <v>0</v>
      </c>
    </row>
    <row r="124" spans="1:12" ht="25.5" hidden="1" customHeight="1">
      <c r="A124" s="179">
        <v>2</v>
      </c>
      <c r="B124" s="178">
        <v>6</v>
      </c>
      <c r="C124" s="177">
        <v>4</v>
      </c>
      <c r="D124" s="175">
        <v>1</v>
      </c>
      <c r="E124" s="178"/>
      <c r="F124" s="197"/>
      <c r="G124" s="175" t="s">
        <v>94</v>
      </c>
      <c r="H124" s="164">
        <v>95</v>
      </c>
      <c r="I124" s="182">
        <f t="shared" si="10"/>
        <v>0</v>
      </c>
      <c r="J124" s="188">
        <f t="shared" si="10"/>
        <v>0</v>
      </c>
      <c r="K124" s="187">
        <f t="shared" si="10"/>
        <v>0</v>
      </c>
      <c r="L124" s="182">
        <f t="shared" si="10"/>
        <v>0</v>
      </c>
    </row>
    <row r="125" spans="1:12" ht="25.5" hidden="1" customHeight="1">
      <c r="A125" s="179">
        <v>2</v>
      </c>
      <c r="B125" s="178">
        <v>6</v>
      </c>
      <c r="C125" s="177">
        <v>4</v>
      </c>
      <c r="D125" s="175">
        <v>1</v>
      </c>
      <c r="E125" s="178">
        <v>1</v>
      </c>
      <c r="F125" s="197"/>
      <c r="G125" s="175" t="s">
        <v>94</v>
      </c>
      <c r="H125" s="164">
        <v>96</v>
      </c>
      <c r="I125" s="182">
        <f t="shared" si="10"/>
        <v>0</v>
      </c>
      <c r="J125" s="188">
        <f t="shared" si="10"/>
        <v>0</v>
      </c>
      <c r="K125" s="187">
        <f t="shared" si="10"/>
        <v>0</v>
      </c>
      <c r="L125" s="182">
        <f t="shared" si="10"/>
        <v>0</v>
      </c>
    </row>
    <row r="126" spans="1:12" ht="25.5" hidden="1" customHeight="1">
      <c r="A126" s="179">
        <v>2</v>
      </c>
      <c r="B126" s="178">
        <v>6</v>
      </c>
      <c r="C126" s="177">
        <v>4</v>
      </c>
      <c r="D126" s="175">
        <v>1</v>
      </c>
      <c r="E126" s="178">
        <v>1</v>
      </c>
      <c r="F126" s="197">
        <v>1</v>
      </c>
      <c r="G126" s="175" t="s">
        <v>94</v>
      </c>
      <c r="H126" s="164">
        <v>97</v>
      </c>
      <c r="I126" s="174">
        <v>0</v>
      </c>
      <c r="J126" s="174">
        <v>0</v>
      </c>
      <c r="K126" s="174">
        <v>0</v>
      </c>
      <c r="L126" s="174">
        <v>0</v>
      </c>
    </row>
    <row r="127" spans="1:12" ht="25.5" hidden="1" customHeight="1">
      <c r="A127" s="186">
        <v>2</v>
      </c>
      <c r="B127" s="204">
        <v>6</v>
      </c>
      <c r="C127" s="210">
        <v>5</v>
      </c>
      <c r="D127" s="199"/>
      <c r="E127" s="204"/>
      <c r="F127" s="198"/>
      <c r="G127" s="199" t="s">
        <v>95</v>
      </c>
      <c r="H127" s="164">
        <v>98</v>
      </c>
      <c r="I127" s="202">
        <f t="shared" ref="I127:L129" si="11">I128</f>
        <v>0</v>
      </c>
      <c r="J127" s="223">
        <f t="shared" si="11"/>
        <v>0</v>
      </c>
      <c r="K127" s="200">
        <f t="shared" si="11"/>
        <v>0</v>
      </c>
      <c r="L127" s="202">
        <f t="shared" si="11"/>
        <v>0</v>
      </c>
    </row>
    <row r="128" spans="1:12" ht="25.5" hidden="1" customHeight="1">
      <c r="A128" s="179">
        <v>2</v>
      </c>
      <c r="B128" s="178">
        <v>6</v>
      </c>
      <c r="C128" s="177">
        <v>5</v>
      </c>
      <c r="D128" s="175">
        <v>1</v>
      </c>
      <c r="E128" s="178"/>
      <c r="F128" s="197"/>
      <c r="G128" s="199" t="s">
        <v>95</v>
      </c>
      <c r="H128" s="164">
        <v>99</v>
      </c>
      <c r="I128" s="182">
        <f t="shared" si="11"/>
        <v>0</v>
      </c>
      <c r="J128" s="188">
        <f t="shared" si="11"/>
        <v>0</v>
      </c>
      <c r="K128" s="187">
        <f t="shared" si="11"/>
        <v>0</v>
      </c>
      <c r="L128" s="182">
        <f t="shared" si="11"/>
        <v>0</v>
      </c>
    </row>
    <row r="129" spans="1:12" ht="25.5" hidden="1" customHeight="1">
      <c r="A129" s="179">
        <v>2</v>
      </c>
      <c r="B129" s="178">
        <v>6</v>
      </c>
      <c r="C129" s="177">
        <v>5</v>
      </c>
      <c r="D129" s="175">
        <v>1</v>
      </c>
      <c r="E129" s="178">
        <v>1</v>
      </c>
      <c r="F129" s="197"/>
      <c r="G129" s="199" t="s">
        <v>95</v>
      </c>
      <c r="H129" s="164">
        <v>100</v>
      </c>
      <c r="I129" s="182">
        <f t="shared" si="11"/>
        <v>0</v>
      </c>
      <c r="J129" s="188">
        <f t="shared" si="11"/>
        <v>0</v>
      </c>
      <c r="K129" s="187">
        <f t="shared" si="11"/>
        <v>0</v>
      </c>
      <c r="L129" s="182">
        <f t="shared" si="11"/>
        <v>0</v>
      </c>
    </row>
    <row r="130" spans="1:12" ht="25.5" hidden="1" customHeight="1">
      <c r="A130" s="178">
        <v>2</v>
      </c>
      <c r="B130" s="177">
        <v>6</v>
      </c>
      <c r="C130" s="178">
        <v>5</v>
      </c>
      <c r="D130" s="178">
        <v>1</v>
      </c>
      <c r="E130" s="175">
        <v>1</v>
      </c>
      <c r="F130" s="197">
        <v>1</v>
      </c>
      <c r="G130" s="178" t="s">
        <v>96</v>
      </c>
      <c r="H130" s="164">
        <v>101</v>
      </c>
      <c r="I130" s="174">
        <v>0</v>
      </c>
      <c r="J130" s="174">
        <v>0</v>
      </c>
      <c r="K130" s="174">
        <v>0</v>
      </c>
      <c r="L130" s="174">
        <v>0</v>
      </c>
    </row>
    <row r="131" spans="1:12" ht="26.25" hidden="1" customHeight="1">
      <c r="A131" s="179">
        <v>2</v>
      </c>
      <c r="B131" s="177">
        <v>6</v>
      </c>
      <c r="C131" s="178">
        <v>6</v>
      </c>
      <c r="D131" s="177"/>
      <c r="E131" s="175"/>
      <c r="F131" s="176"/>
      <c r="G131" s="246" t="s">
        <v>97</v>
      </c>
      <c r="H131" s="164">
        <v>102</v>
      </c>
      <c r="I131" s="187">
        <f t="shared" ref="I131:L133" si="12">I132</f>
        <v>0</v>
      </c>
      <c r="J131" s="182">
        <f t="shared" si="12"/>
        <v>0</v>
      </c>
      <c r="K131" s="182">
        <f t="shared" si="12"/>
        <v>0</v>
      </c>
      <c r="L131" s="182">
        <f t="shared" si="12"/>
        <v>0</v>
      </c>
    </row>
    <row r="132" spans="1:12" ht="26.25" hidden="1" customHeight="1">
      <c r="A132" s="179">
        <v>2</v>
      </c>
      <c r="B132" s="177">
        <v>6</v>
      </c>
      <c r="C132" s="178">
        <v>6</v>
      </c>
      <c r="D132" s="177">
        <v>1</v>
      </c>
      <c r="E132" s="175"/>
      <c r="F132" s="176"/>
      <c r="G132" s="246" t="s">
        <v>97</v>
      </c>
      <c r="H132" s="167">
        <v>103</v>
      </c>
      <c r="I132" s="182">
        <f t="shared" si="12"/>
        <v>0</v>
      </c>
      <c r="J132" s="182">
        <f t="shared" si="12"/>
        <v>0</v>
      </c>
      <c r="K132" s="182">
        <f t="shared" si="12"/>
        <v>0</v>
      </c>
      <c r="L132" s="182">
        <f t="shared" si="12"/>
        <v>0</v>
      </c>
    </row>
    <row r="133" spans="1:12" ht="26.25" hidden="1" customHeight="1">
      <c r="A133" s="179">
        <v>2</v>
      </c>
      <c r="B133" s="177">
        <v>6</v>
      </c>
      <c r="C133" s="178">
        <v>6</v>
      </c>
      <c r="D133" s="177">
        <v>1</v>
      </c>
      <c r="E133" s="175">
        <v>1</v>
      </c>
      <c r="F133" s="176"/>
      <c r="G133" s="246" t="s">
        <v>97</v>
      </c>
      <c r="H133" s="167">
        <v>104</v>
      </c>
      <c r="I133" s="182">
        <f t="shared" si="12"/>
        <v>0</v>
      </c>
      <c r="J133" s="182">
        <f t="shared" si="12"/>
        <v>0</v>
      </c>
      <c r="K133" s="182">
        <f t="shared" si="12"/>
        <v>0</v>
      </c>
      <c r="L133" s="182">
        <f t="shared" si="12"/>
        <v>0</v>
      </c>
    </row>
    <row r="134" spans="1:12" ht="26.25" hidden="1" customHeight="1">
      <c r="A134" s="179">
        <v>2</v>
      </c>
      <c r="B134" s="177">
        <v>6</v>
      </c>
      <c r="C134" s="178">
        <v>6</v>
      </c>
      <c r="D134" s="177">
        <v>1</v>
      </c>
      <c r="E134" s="175">
        <v>1</v>
      </c>
      <c r="F134" s="176">
        <v>1</v>
      </c>
      <c r="G134" s="232" t="s">
        <v>97</v>
      </c>
      <c r="H134" s="167">
        <v>105</v>
      </c>
      <c r="I134" s="174">
        <v>0</v>
      </c>
      <c r="J134" s="245">
        <v>0</v>
      </c>
      <c r="K134" s="174">
        <v>0</v>
      </c>
      <c r="L134" s="174">
        <v>0</v>
      </c>
    </row>
    <row r="135" spans="1:12" hidden="1">
      <c r="A135" s="239">
        <v>2</v>
      </c>
      <c r="B135" s="216">
        <v>7</v>
      </c>
      <c r="C135" s="216"/>
      <c r="D135" s="215"/>
      <c r="E135" s="215"/>
      <c r="F135" s="214"/>
      <c r="G135" s="213" t="s">
        <v>98</v>
      </c>
      <c r="H135" s="167">
        <v>106</v>
      </c>
      <c r="I135" s="187">
        <f>SUM(I136+I141+I149)</f>
        <v>0</v>
      </c>
      <c r="J135" s="188">
        <f>SUM(J136+J141+J149)</f>
        <v>0</v>
      </c>
      <c r="K135" s="187">
        <f>SUM(K136+K141+K149)</f>
        <v>0</v>
      </c>
      <c r="L135" s="182">
        <f>SUM(L136+L141+L149)</f>
        <v>0</v>
      </c>
    </row>
    <row r="136" spans="1:12" hidden="1">
      <c r="A136" s="179">
        <v>2</v>
      </c>
      <c r="B136" s="178">
        <v>7</v>
      </c>
      <c r="C136" s="178">
        <v>1</v>
      </c>
      <c r="D136" s="177"/>
      <c r="E136" s="177"/>
      <c r="F136" s="176"/>
      <c r="G136" s="175" t="s">
        <v>99</v>
      </c>
      <c r="H136" s="167">
        <v>107</v>
      </c>
      <c r="I136" s="187">
        <f t="shared" ref="I136:L137" si="13">I137</f>
        <v>0</v>
      </c>
      <c r="J136" s="188">
        <f t="shared" si="13"/>
        <v>0</v>
      </c>
      <c r="K136" s="187">
        <f t="shared" si="13"/>
        <v>0</v>
      </c>
      <c r="L136" s="182">
        <f t="shared" si="13"/>
        <v>0</v>
      </c>
    </row>
    <row r="137" spans="1:12" hidden="1">
      <c r="A137" s="179">
        <v>2</v>
      </c>
      <c r="B137" s="178">
        <v>7</v>
      </c>
      <c r="C137" s="178">
        <v>1</v>
      </c>
      <c r="D137" s="177">
        <v>1</v>
      </c>
      <c r="E137" s="177"/>
      <c r="F137" s="176"/>
      <c r="G137" s="175" t="s">
        <v>99</v>
      </c>
      <c r="H137" s="167">
        <v>108</v>
      </c>
      <c r="I137" s="187">
        <f t="shared" si="13"/>
        <v>0</v>
      </c>
      <c r="J137" s="188">
        <f t="shared" si="13"/>
        <v>0</v>
      </c>
      <c r="K137" s="187">
        <f t="shared" si="13"/>
        <v>0</v>
      </c>
      <c r="L137" s="182">
        <f t="shared" si="13"/>
        <v>0</v>
      </c>
    </row>
    <row r="138" spans="1:12" hidden="1">
      <c r="A138" s="179">
        <v>2</v>
      </c>
      <c r="B138" s="178">
        <v>7</v>
      </c>
      <c r="C138" s="178">
        <v>1</v>
      </c>
      <c r="D138" s="177">
        <v>1</v>
      </c>
      <c r="E138" s="177">
        <v>1</v>
      </c>
      <c r="F138" s="176"/>
      <c r="G138" s="175" t="s">
        <v>99</v>
      </c>
      <c r="H138" s="167">
        <v>109</v>
      </c>
      <c r="I138" s="187">
        <f>SUM(I139:I140)</f>
        <v>0</v>
      </c>
      <c r="J138" s="188">
        <f>SUM(J139:J140)</f>
        <v>0</v>
      </c>
      <c r="K138" s="187">
        <f>SUM(K139:K140)</f>
        <v>0</v>
      </c>
      <c r="L138" s="182">
        <f>SUM(L139:L140)</f>
        <v>0</v>
      </c>
    </row>
    <row r="139" spans="1:12" hidden="1">
      <c r="A139" s="196">
        <v>2</v>
      </c>
      <c r="B139" s="195">
        <v>7</v>
      </c>
      <c r="C139" s="196">
        <v>1</v>
      </c>
      <c r="D139" s="178">
        <v>1</v>
      </c>
      <c r="E139" s="194">
        <v>1</v>
      </c>
      <c r="F139" s="193">
        <v>1</v>
      </c>
      <c r="G139" s="220" t="s">
        <v>100</v>
      </c>
      <c r="H139" s="167">
        <v>110</v>
      </c>
      <c r="I139" s="242">
        <v>0</v>
      </c>
      <c r="J139" s="242">
        <v>0</v>
      </c>
      <c r="K139" s="242">
        <v>0</v>
      </c>
      <c r="L139" s="242">
        <v>0</v>
      </c>
    </row>
    <row r="140" spans="1:12" hidden="1">
      <c r="A140" s="178">
        <v>2</v>
      </c>
      <c r="B140" s="178">
        <v>7</v>
      </c>
      <c r="C140" s="179">
        <v>1</v>
      </c>
      <c r="D140" s="178">
        <v>1</v>
      </c>
      <c r="E140" s="177">
        <v>1</v>
      </c>
      <c r="F140" s="176">
        <v>2</v>
      </c>
      <c r="G140" s="175" t="s">
        <v>101</v>
      </c>
      <c r="H140" s="167">
        <v>111</v>
      </c>
      <c r="I140" s="211">
        <v>0</v>
      </c>
      <c r="J140" s="211">
        <v>0</v>
      </c>
      <c r="K140" s="211">
        <v>0</v>
      </c>
      <c r="L140" s="211">
        <v>0</v>
      </c>
    </row>
    <row r="141" spans="1:12" ht="25.5" hidden="1" customHeight="1">
      <c r="A141" s="186">
        <v>2</v>
      </c>
      <c r="B141" s="185">
        <v>7</v>
      </c>
      <c r="C141" s="186">
        <v>2</v>
      </c>
      <c r="D141" s="185"/>
      <c r="E141" s="184"/>
      <c r="F141" s="183"/>
      <c r="G141" s="189" t="s">
        <v>102</v>
      </c>
      <c r="H141" s="167">
        <v>112</v>
      </c>
      <c r="I141" s="227">
        <f t="shared" ref="I141:L142" si="14">I142</f>
        <v>0</v>
      </c>
      <c r="J141" s="228">
        <f t="shared" si="14"/>
        <v>0</v>
      </c>
      <c r="K141" s="227">
        <f t="shared" si="14"/>
        <v>0</v>
      </c>
      <c r="L141" s="226">
        <f t="shared" si="14"/>
        <v>0</v>
      </c>
    </row>
    <row r="142" spans="1:12" ht="25.5" hidden="1" customHeight="1">
      <c r="A142" s="179">
        <v>2</v>
      </c>
      <c r="B142" s="178">
        <v>7</v>
      </c>
      <c r="C142" s="179">
        <v>2</v>
      </c>
      <c r="D142" s="178">
        <v>1</v>
      </c>
      <c r="E142" s="177"/>
      <c r="F142" s="176"/>
      <c r="G142" s="175" t="s">
        <v>103</v>
      </c>
      <c r="H142" s="167">
        <v>113</v>
      </c>
      <c r="I142" s="187">
        <f t="shared" si="14"/>
        <v>0</v>
      </c>
      <c r="J142" s="188">
        <f t="shared" si="14"/>
        <v>0</v>
      </c>
      <c r="K142" s="187">
        <f t="shared" si="14"/>
        <v>0</v>
      </c>
      <c r="L142" s="182">
        <f t="shared" si="14"/>
        <v>0</v>
      </c>
    </row>
    <row r="143" spans="1:12" ht="25.5" hidden="1" customHeight="1">
      <c r="A143" s="179">
        <v>2</v>
      </c>
      <c r="B143" s="178">
        <v>7</v>
      </c>
      <c r="C143" s="179">
        <v>2</v>
      </c>
      <c r="D143" s="178">
        <v>1</v>
      </c>
      <c r="E143" s="177">
        <v>1</v>
      </c>
      <c r="F143" s="176"/>
      <c r="G143" s="175" t="s">
        <v>103</v>
      </c>
      <c r="H143" s="167">
        <v>114</v>
      </c>
      <c r="I143" s="187">
        <f>SUM(I144:I145)</f>
        <v>0</v>
      </c>
      <c r="J143" s="188">
        <f>SUM(J144:J145)</f>
        <v>0</v>
      </c>
      <c r="K143" s="187">
        <f>SUM(K144:K145)</f>
        <v>0</v>
      </c>
      <c r="L143" s="182">
        <f>SUM(L144:L145)</f>
        <v>0</v>
      </c>
    </row>
    <row r="144" spans="1:12" hidden="1">
      <c r="A144" s="179">
        <v>2</v>
      </c>
      <c r="B144" s="178">
        <v>7</v>
      </c>
      <c r="C144" s="179">
        <v>2</v>
      </c>
      <c r="D144" s="178">
        <v>1</v>
      </c>
      <c r="E144" s="177">
        <v>1</v>
      </c>
      <c r="F144" s="176">
        <v>1</v>
      </c>
      <c r="G144" s="175" t="s">
        <v>104</v>
      </c>
      <c r="H144" s="167">
        <v>115</v>
      </c>
      <c r="I144" s="211">
        <v>0</v>
      </c>
      <c r="J144" s="211">
        <v>0</v>
      </c>
      <c r="K144" s="211">
        <v>0</v>
      </c>
      <c r="L144" s="211">
        <v>0</v>
      </c>
    </row>
    <row r="145" spans="1:12" hidden="1">
      <c r="A145" s="179">
        <v>2</v>
      </c>
      <c r="B145" s="178">
        <v>7</v>
      </c>
      <c r="C145" s="179">
        <v>2</v>
      </c>
      <c r="D145" s="178">
        <v>1</v>
      </c>
      <c r="E145" s="177">
        <v>1</v>
      </c>
      <c r="F145" s="176">
        <v>2</v>
      </c>
      <c r="G145" s="175" t="s">
        <v>105</v>
      </c>
      <c r="H145" s="167">
        <v>116</v>
      </c>
      <c r="I145" s="211">
        <v>0</v>
      </c>
      <c r="J145" s="211">
        <v>0</v>
      </c>
      <c r="K145" s="211">
        <v>0</v>
      </c>
      <c r="L145" s="211">
        <v>0</v>
      </c>
    </row>
    <row r="146" spans="1:12" hidden="1">
      <c r="A146" s="179">
        <v>2</v>
      </c>
      <c r="B146" s="178">
        <v>7</v>
      </c>
      <c r="C146" s="179">
        <v>2</v>
      </c>
      <c r="D146" s="178">
        <v>2</v>
      </c>
      <c r="E146" s="177"/>
      <c r="F146" s="176"/>
      <c r="G146" s="175" t="s">
        <v>106</v>
      </c>
      <c r="H146" s="167">
        <v>117</v>
      </c>
      <c r="I146" s="187">
        <f>I147</f>
        <v>0</v>
      </c>
      <c r="J146" s="187">
        <f>J147</f>
        <v>0</v>
      </c>
      <c r="K146" s="187">
        <f>K147</f>
        <v>0</v>
      </c>
      <c r="L146" s="187">
        <f>L147</f>
        <v>0</v>
      </c>
    </row>
    <row r="147" spans="1:12" hidden="1">
      <c r="A147" s="179">
        <v>2</v>
      </c>
      <c r="B147" s="178">
        <v>7</v>
      </c>
      <c r="C147" s="179">
        <v>2</v>
      </c>
      <c r="D147" s="178">
        <v>2</v>
      </c>
      <c r="E147" s="177">
        <v>1</v>
      </c>
      <c r="F147" s="176"/>
      <c r="G147" s="175" t="s">
        <v>106</v>
      </c>
      <c r="H147" s="167">
        <v>118</v>
      </c>
      <c r="I147" s="187">
        <f>SUM(I148)</f>
        <v>0</v>
      </c>
      <c r="J147" s="187">
        <f>SUM(J148)</f>
        <v>0</v>
      </c>
      <c r="K147" s="187">
        <f>SUM(K148)</f>
        <v>0</v>
      </c>
      <c r="L147" s="187">
        <f>SUM(L148)</f>
        <v>0</v>
      </c>
    </row>
    <row r="148" spans="1:12" hidden="1">
      <c r="A148" s="179">
        <v>2</v>
      </c>
      <c r="B148" s="178">
        <v>7</v>
      </c>
      <c r="C148" s="179">
        <v>2</v>
      </c>
      <c r="D148" s="178">
        <v>2</v>
      </c>
      <c r="E148" s="177">
        <v>1</v>
      </c>
      <c r="F148" s="176">
        <v>1</v>
      </c>
      <c r="G148" s="175" t="s">
        <v>106</v>
      </c>
      <c r="H148" s="167">
        <v>119</v>
      </c>
      <c r="I148" s="211">
        <v>0</v>
      </c>
      <c r="J148" s="211">
        <v>0</v>
      </c>
      <c r="K148" s="211">
        <v>0</v>
      </c>
      <c r="L148" s="211">
        <v>0</v>
      </c>
    </row>
    <row r="149" spans="1:12" hidden="1">
      <c r="A149" s="179">
        <v>2</v>
      </c>
      <c r="B149" s="178">
        <v>7</v>
      </c>
      <c r="C149" s="179">
        <v>3</v>
      </c>
      <c r="D149" s="178"/>
      <c r="E149" s="177"/>
      <c r="F149" s="176"/>
      <c r="G149" s="175" t="s">
        <v>107</v>
      </c>
      <c r="H149" s="167">
        <v>120</v>
      </c>
      <c r="I149" s="187">
        <f t="shared" ref="I149:L150" si="15">I150</f>
        <v>0</v>
      </c>
      <c r="J149" s="188">
        <f t="shared" si="15"/>
        <v>0</v>
      </c>
      <c r="K149" s="187">
        <f t="shared" si="15"/>
        <v>0</v>
      </c>
      <c r="L149" s="182">
        <f t="shared" si="15"/>
        <v>0</v>
      </c>
    </row>
    <row r="150" spans="1:12" hidden="1">
      <c r="A150" s="186">
        <v>2</v>
      </c>
      <c r="B150" s="204">
        <v>7</v>
      </c>
      <c r="C150" s="212">
        <v>3</v>
      </c>
      <c r="D150" s="204">
        <v>1</v>
      </c>
      <c r="E150" s="210"/>
      <c r="F150" s="203"/>
      <c r="G150" s="199" t="s">
        <v>107</v>
      </c>
      <c r="H150" s="167">
        <v>121</v>
      </c>
      <c r="I150" s="200">
        <f t="shared" si="15"/>
        <v>0</v>
      </c>
      <c r="J150" s="223">
        <f t="shared" si="15"/>
        <v>0</v>
      </c>
      <c r="K150" s="200">
        <f t="shared" si="15"/>
        <v>0</v>
      </c>
      <c r="L150" s="202">
        <f t="shared" si="15"/>
        <v>0</v>
      </c>
    </row>
    <row r="151" spans="1:12" hidden="1">
      <c r="A151" s="179">
        <v>2</v>
      </c>
      <c r="B151" s="178">
        <v>7</v>
      </c>
      <c r="C151" s="179">
        <v>3</v>
      </c>
      <c r="D151" s="178">
        <v>1</v>
      </c>
      <c r="E151" s="177">
        <v>1</v>
      </c>
      <c r="F151" s="176"/>
      <c r="G151" s="175" t="s">
        <v>107</v>
      </c>
      <c r="H151" s="167">
        <v>122</v>
      </c>
      <c r="I151" s="187">
        <f>SUM(I152:I153)</f>
        <v>0</v>
      </c>
      <c r="J151" s="188">
        <f>SUM(J152:J153)</f>
        <v>0</v>
      </c>
      <c r="K151" s="187">
        <f>SUM(K152:K153)</f>
        <v>0</v>
      </c>
      <c r="L151" s="182">
        <f>SUM(L152:L153)</f>
        <v>0</v>
      </c>
    </row>
    <row r="152" spans="1:12" hidden="1">
      <c r="A152" s="196">
        <v>2</v>
      </c>
      <c r="B152" s="195">
        <v>7</v>
      </c>
      <c r="C152" s="196">
        <v>3</v>
      </c>
      <c r="D152" s="195">
        <v>1</v>
      </c>
      <c r="E152" s="194">
        <v>1</v>
      </c>
      <c r="F152" s="193">
        <v>1</v>
      </c>
      <c r="G152" s="220" t="s">
        <v>108</v>
      </c>
      <c r="H152" s="167">
        <v>123</v>
      </c>
      <c r="I152" s="242">
        <v>0</v>
      </c>
      <c r="J152" s="242">
        <v>0</v>
      </c>
      <c r="K152" s="242">
        <v>0</v>
      </c>
      <c r="L152" s="242">
        <v>0</v>
      </c>
    </row>
    <row r="153" spans="1:12" hidden="1">
      <c r="A153" s="179">
        <v>2</v>
      </c>
      <c r="B153" s="178">
        <v>7</v>
      </c>
      <c r="C153" s="179">
        <v>3</v>
      </c>
      <c r="D153" s="178">
        <v>1</v>
      </c>
      <c r="E153" s="177">
        <v>1</v>
      </c>
      <c r="F153" s="176">
        <v>2</v>
      </c>
      <c r="G153" s="175" t="s">
        <v>109</v>
      </c>
      <c r="H153" s="167">
        <v>124</v>
      </c>
      <c r="I153" s="211">
        <v>0</v>
      </c>
      <c r="J153" s="174">
        <v>0</v>
      </c>
      <c r="K153" s="174">
        <v>0</v>
      </c>
      <c r="L153" s="174">
        <v>0</v>
      </c>
    </row>
    <row r="154" spans="1:12" hidden="1">
      <c r="A154" s="239">
        <v>2</v>
      </c>
      <c r="B154" s="239">
        <v>8</v>
      </c>
      <c r="C154" s="216"/>
      <c r="D154" s="238"/>
      <c r="E154" s="237"/>
      <c r="F154" s="236"/>
      <c r="G154" s="244" t="s">
        <v>110</v>
      </c>
      <c r="H154" s="167">
        <v>125</v>
      </c>
      <c r="I154" s="190">
        <f>I155</f>
        <v>0</v>
      </c>
      <c r="J154" s="191">
        <f>J155</f>
        <v>0</v>
      </c>
      <c r="K154" s="190">
        <f>K155</f>
        <v>0</v>
      </c>
      <c r="L154" s="192">
        <f>L155</f>
        <v>0</v>
      </c>
    </row>
    <row r="155" spans="1:12" hidden="1">
      <c r="A155" s="186">
        <v>2</v>
      </c>
      <c r="B155" s="186">
        <v>8</v>
      </c>
      <c r="C155" s="186">
        <v>1</v>
      </c>
      <c r="D155" s="185"/>
      <c r="E155" s="184"/>
      <c r="F155" s="183"/>
      <c r="G155" s="220" t="s">
        <v>110</v>
      </c>
      <c r="H155" s="167">
        <v>126</v>
      </c>
      <c r="I155" s="190">
        <f>I156+I161</f>
        <v>0</v>
      </c>
      <c r="J155" s="191">
        <f>J156+J161</f>
        <v>0</v>
      </c>
      <c r="K155" s="190">
        <f>K156+K161</f>
        <v>0</v>
      </c>
      <c r="L155" s="192">
        <f>L156+L161</f>
        <v>0</v>
      </c>
    </row>
    <row r="156" spans="1:12" hidden="1">
      <c r="A156" s="179">
        <v>2</v>
      </c>
      <c r="B156" s="178">
        <v>8</v>
      </c>
      <c r="C156" s="175">
        <v>1</v>
      </c>
      <c r="D156" s="178">
        <v>1</v>
      </c>
      <c r="E156" s="177"/>
      <c r="F156" s="176"/>
      <c r="G156" s="175" t="s">
        <v>111</v>
      </c>
      <c r="H156" s="167">
        <v>127</v>
      </c>
      <c r="I156" s="187">
        <f>I157</f>
        <v>0</v>
      </c>
      <c r="J156" s="188">
        <f>J157</f>
        <v>0</v>
      </c>
      <c r="K156" s="187">
        <f>K157</f>
        <v>0</v>
      </c>
      <c r="L156" s="182">
        <f>L157</f>
        <v>0</v>
      </c>
    </row>
    <row r="157" spans="1:12" hidden="1">
      <c r="A157" s="179">
        <v>2</v>
      </c>
      <c r="B157" s="178">
        <v>8</v>
      </c>
      <c r="C157" s="220">
        <v>1</v>
      </c>
      <c r="D157" s="195">
        <v>1</v>
      </c>
      <c r="E157" s="194">
        <v>1</v>
      </c>
      <c r="F157" s="193"/>
      <c r="G157" s="175" t="s">
        <v>111</v>
      </c>
      <c r="H157" s="167">
        <v>128</v>
      </c>
      <c r="I157" s="190">
        <f>SUM(I158:I160)</f>
        <v>0</v>
      </c>
      <c r="J157" s="190">
        <f>SUM(J158:J160)</f>
        <v>0</v>
      </c>
      <c r="K157" s="190">
        <f>SUM(K158:K160)</f>
        <v>0</v>
      </c>
      <c r="L157" s="190">
        <f>SUM(L158:L160)</f>
        <v>0</v>
      </c>
    </row>
    <row r="158" spans="1:12" hidden="1">
      <c r="A158" s="178">
        <v>2</v>
      </c>
      <c r="B158" s="195">
        <v>8</v>
      </c>
      <c r="C158" s="175">
        <v>1</v>
      </c>
      <c r="D158" s="178">
        <v>1</v>
      </c>
      <c r="E158" s="177">
        <v>1</v>
      </c>
      <c r="F158" s="176">
        <v>1</v>
      </c>
      <c r="G158" s="175" t="s">
        <v>112</v>
      </c>
      <c r="H158" s="167">
        <v>129</v>
      </c>
      <c r="I158" s="211">
        <v>0</v>
      </c>
      <c r="J158" s="211">
        <v>0</v>
      </c>
      <c r="K158" s="211">
        <v>0</v>
      </c>
      <c r="L158" s="211">
        <v>0</v>
      </c>
    </row>
    <row r="159" spans="1:12" ht="25.5" hidden="1" customHeight="1">
      <c r="A159" s="186">
        <v>2</v>
      </c>
      <c r="B159" s="204">
        <v>8</v>
      </c>
      <c r="C159" s="199">
        <v>1</v>
      </c>
      <c r="D159" s="204">
        <v>1</v>
      </c>
      <c r="E159" s="210">
        <v>1</v>
      </c>
      <c r="F159" s="203">
        <v>2</v>
      </c>
      <c r="G159" s="199" t="s">
        <v>113</v>
      </c>
      <c r="H159" s="167">
        <v>130</v>
      </c>
      <c r="I159" s="221">
        <v>0</v>
      </c>
      <c r="J159" s="221">
        <v>0</v>
      </c>
      <c r="K159" s="221">
        <v>0</v>
      </c>
      <c r="L159" s="221">
        <v>0</v>
      </c>
    </row>
    <row r="160" spans="1:12" hidden="1">
      <c r="A160" s="186">
        <v>2</v>
      </c>
      <c r="B160" s="204">
        <v>8</v>
      </c>
      <c r="C160" s="199">
        <v>1</v>
      </c>
      <c r="D160" s="204">
        <v>1</v>
      </c>
      <c r="E160" s="210">
        <v>1</v>
      </c>
      <c r="F160" s="203">
        <v>3</v>
      </c>
      <c r="G160" s="199" t="s">
        <v>114</v>
      </c>
      <c r="H160" s="167">
        <v>131</v>
      </c>
      <c r="I160" s="221">
        <v>0</v>
      </c>
      <c r="J160" s="243">
        <v>0</v>
      </c>
      <c r="K160" s="221">
        <v>0</v>
      </c>
      <c r="L160" s="205">
        <v>0</v>
      </c>
    </row>
    <row r="161" spans="1:15" hidden="1">
      <c r="A161" s="179">
        <v>2</v>
      </c>
      <c r="B161" s="178">
        <v>8</v>
      </c>
      <c r="C161" s="175">
        <v>1</v>
      </c>
      <c r="D161" s="178">
        <v>2</v>
      </c>
      <c r="E161" s="177"/>
      <c r="F161" s="176"/>
      <c r="G161" s="175" t="s">
        <v>115</v>
      </c>
      <c r="H161" s="167">
        <v>132</v>
      </c>
      <c r="I161" s="187">
        <f t="shared" ref="I161:L162" si="16">I162</f>
        <v>0</v>
      </c>
      <c r="J161" s="188">
        <f t="shared" si="16"/>
        <v>0</v>
      </c>
      <c r="K161" s="187">
        <f t="shared" si="16"/>
        <v>0</v>
      </c>
      <c r="L161" s="182">
        <f t="shared" si="16"/>
        <v>0</v>
      </c>
    </row>
    <row r="162" spans="1:15" hidden="1">
      <c r="A162" s="179">
        <v>2</v>
      </c>
      <c r="B162" s="178">
        <v>8</v>
      </c>
      <c r="C162" s="175">
        <v>1</v>
      </c>
      <c r="D162" s="178">
        <v>2</v>
      </c>
      <c r="E162" s="177">
        <v>1</v>
      </c>
      <c r="F162" s="176"/>
      <c r="G162" s="175" t="s">
        <v>115</v>
      </c>
      <c r="H162" s="167">
        <v>133</v>
      </c>
      <c r="I162" s="187">
        <f t="shared" si="16"/>
        <v>0</v>
      </c>
      <c r="J162" s="188">
        <f t="shared" si="16"/>
        <v>0</v>
      </c>
      <c r="K162" s="187">
        <f t="shared" si="16"/>
        <v>0</v>
      </c>
      <c r="L162" s="182">
        <f t="shared" si="16"/>
        <v>0</v>
      </c>
    </row>
    <row r="163" spans="1:15" hidden="1">
      <c r="A163" s="186">
        <v>2</v>
      </c>
      <c r="B163" s="185">
        <v>8</v>
      </c>
      <c r="C163" s="189">
        <v>1</v>
      </c>
      <c r="D163" s="185">
        <v>2</v>
      </c>
      <c r="E163" s="184">
        <v>1</v>
      </c>
      <c r="F163" s="183">
        <v>1</v>
      </c>
      <c r="G163" s="175" t="s">
        <v>115</v>
      </c>
      <c r="H163" s="167">
        <v>134</v>
      </c>
      <c r="I163" s="180">
        <v>0</v>
      </c>
      <c r="J163" s="174">
        <v>0</v>
      </c>
      <c r="K163" s="174">
        <v>0</v>
      </c>
      <c r="L163" s="174">
        <v>0</v>
      </c>
    </row>
    <row r="164" spans="1:15" ht="38.25" hidden="1" customHeight="1">
      <c r="A164" s="239">
        <v>2</v>
      </c>
      <c r="B164" s="216">
        <v>9</v>
      </c>
      <c r="C164" s="213"/>
      <c r="D164" s="216"/>
      <c r="E164" s="215"/>
      <c r="F164" s="214"/>
      <c r="G164" s="213" t="s">
        <v>116</v>
      </c>
      <c r="H164" s="167">
        <v>135</v>
      </c>
      <c r="I164" s="187">
        <f>I165+I169</f>
        <v>0</v>
      </c>
      <c r="J164" s="188">
        <f>J165+J169</f>
        <v>0</v>
      </c>
      <c r="K164" s="187">
        <f>K165+K169</f>
        <v>0</v>
      </c>
      <c r="L164" s="182">
        <f>L165+L169</f>
        <v>0</v>
      </c>
    </row>
    <row r="165" spans="1:15" ht="38.25" hidden="1" customHeight="1">
      <c r="A165" s="179">
        <v>2</v>
      </c>
      <c r="B165" s="178">
        <v>9</v>
      </c>
      <c r="C165" s="175">
        <v>1</v>
      </c>
      <c r="D165" s="178"/>
      <c r="E165" s="177"/>
      <c r="F165" s="176"/>
      <c r="G165" s="175" t="s">
        <v>117</v>
      </c>
      <c r="H165" s="167">
        <v>136</v>
      </c>
      <c r="I165" s="187">
        <f t="shared" ref="I165:L167" si="17">I166</f>
        <v>0</v>
      </c>
      <c r="J165" s="188">
        <f t="shared" si="17"/>
        <v>0</v>
      </c>
      <c r="K165" s="187">
        <f t="shared" si="17"/>
        <v>0</v>
      </c>
      <c r="L165" s="182">
        <f t="shared" si="17"/>
        <v>0</v>
      </c>
      <c r="M165" s="189"/>
      <c r="N165" s="189"/>
      <c r="O165" s="189"/>
    </row>
    <row r="166" spans="1:15" ht="38.25" hidden="1" customHeight="1">
      <c r="A166" s="196">
        <v>2</v>
      </c>
      <c r="B166" s="195">
        <v>9</v>
      </c>
      <c r="C166" s="220">
        <v>1</v>
      </c>
      <c r="D166" s="195">
        <v>1</v>
      </c>
      <c r="E166" s="194"/>
      <c r="F166" s="193"/>
      <c r="G166" s="175" t="s">
        <v>117</v>
      </c>
      <c r="H166" s="167">
        <v>137</v>
      </c>
      <c r="I166" s="190">
        <f t="shared" si="17"/>
        <v>0</v>
      </c>
      <c r="J166" s="191">
        <f t="shared" si="17"/>
        <v>0</v>
      </c>
      <c r="K166" s="190">
        <f t="shared" si="17"/>
        <v>0</v>
      </c>
      <c r="L166" s="192">
        <f t="shared" si="17"/>
        <v>0</v>
      </c>
    </row>
    <row r="167" spans="1:15" ht="38.25" hidden="1" customHeight="1">
      <c r="A167" s="179">
        <v>2</v>
      </c>
      <c r="B167" s="178">
        <v>9</v>
      </c>
      <c r="C167" s="179">
        <v>1</v>
      </c>
      <c r="D167" s="178">
        <v>1</v>
      </c>
      <c r="E167" s="177">
        <v>1</v>
      </c>
      <c r="F167" s="176"/>
      <c r="G167" s="175" t="s">
        <v>117</v>
      </c>
      <c r="H167" s="167">
        <v>138</v>
      </c>
      <c r="I167" s="187">
        <f t="shared" si="17"/>
        <v>0</v>
      </c>
      <c r="J167" s="188">
        <f t="shared" si="17"/>
        <v>0</v>
      </c>
      <c r="K167" s="187">
        <f t="shared" si="17"/>
        <v>0</v>
      </c>
      <c r="L167" s="182">
        <f t="shared" si="17"/>
        <v>0</v>
      </c>
    </row>
    <row r="168" spans="1:15" ht="38.25" hidden="1" customHeight="1">
      <c r="A168" s="196">
        <v>2</v>
      </c>
      <c r="B168" s="195">
        <v>9</v>
      </c>
      <c r="C168" s="195">
        <v>1</v>
      </c>
      <c r="D168" s="195">
        <v>1</v>
      </c>
      <c r="E168" s="194">
        <v>1</v>
      </c>
      <c r="F168" s="193">
        <v>1</v>
      </c>
      <c r="G168" s="175" t="s">
        <v>117</v>
      </c>
      <c r="H168" s="167">
        <v>139</v>
      </c>
      <c r="I168" s="242">
        <v>0</v>
      </c>
      <c r="J168" s="242">
        <v>0</v>
      </c>
      <c r="K168" s="242">
        <v>0</v>
      </c>
      <c r="L168" s="242">
        <v>0</v>
      </c>
    </row>
    <row r="169" spans="1:15" ht="38.25" hidden="1" customHeight="1">
      <c r="A169" s="179">
        <v>2</v>
      </c>
      <c r="B169" s="178">
        <v>9</v>
      </c>
      <c r="C169" s="178">
        <v>2</v>
      </c>
      <c r="D169" s="178"/>
      <c r="E169" s="177"/>
      <c r="F169" s="176"/>
      <c r="G169" s="175" t="s">
        <v>118</v>
      </c>
      <c r="H169" s="167">
        <v>140</v>
      </c>
      <c r="I169" s="187">
        <f>SUM(I170+I175)</f>
        <v>0</v>
      </c>
      <c r="J169" s="187">
        <f>SUM(J170+J175)</f>
        <v>0</v>
      </c>
      <c r="K169" s="187">
        <f>SUM(K170+K175)</f>
        <v>0</v>
      </c>
      <c r="L169" s="187">
        <f>SUM(L170+L175)</f>
        <v>0</v>
      </c>
    </row>
    <row r="170" spans="1:15" ht="51" hidden="1" customHeight="1">
      <c r="A170" s="179">
        <v>2</v>
      </c>
      <c r="B170" s="178">
        <v>9</v>
      </c>
      <c r="C170" s="178">
        <v>2</v>
      </c>
      <c r="D170" s="195">
        <v>1</v>
      </c>
      <c r="E170" s="194"/>
      <c r="F170" s="193"/>
      <c r="G170" s="220" t="s">
        <v>119</v>
      </c>
      <c r="H170" s="167">
        <v>141</v>
      </c>
      <c r="I170" s="190">
        <f>I171</f>
        <v>0</v>
      </c>
      <c r="J170" s="191">
        <f>J171</f>
        <v>0</v>
      </c>
      <c r="K170" s="190">
        <f>K171</f>
        <v>0</v>
      </c>
      <c r="L170" s="192">
        <f>L171</f>
        <v>0</v>
      </c>
    </row>
    <row r="171" spans="1:15" ht="51" hidden="1" customHeight="1">
      <c r="A171" s="196">
        <v>2</v>
      </c>
      <c r="B171" s="195">
        <v>9</v>
      </c>
      <c r="C171" s="195">
        <v>2</v>
      </c>
      <c r="D171" s="178">
        <v>1</v>
      </c>
      <c r="E171" s="177">
        <v>1</v>
      </c>
      <c r="F171" s="176"/>
      <c r="G171" s="220" t="s">
        <v>119</v>
      </c>
      <c r="H171" s="167">
        <v>142</v>
      </c>
      <c r="I171" s="187">
        <f>SUM(I172:I174)</f>
        <v>0</v>
      </c>
      <c r="J171" s="188">
        <f>SUM(J172:J174)</f>
        <v>0</v>
      </c>
      <c r="K171" s="187">
        <f>SUM(K172:K174)</f>
        <v>0</v>
      </c>
      <c r="L171" s="182">
        <f>SUM(L172:L174)</f>
        <v>0</v>
      </c>
    </row>
    <row r="172" spans="1:15" ht="51" hidden="1" customHeight="1">
      <c r="A172" s="186">
        <v>2</v>
      </c>
      <c r="B172" s="204">
        <v>9</v>
      </c>
      <c r="C172" s="204">
        <v>2</v>
      </c>
      <c r="D172" s="204">
        <v>1</v>
      </c>
      <c r="E172" s="210">
        <v>1</v>
      </c>
      <c r="F172" s="203">
        <v>1</v>
      </c>
      <c r="G172" s="220" t="s">
        <v>120</v>
      </c>
      <c r="H172" s="167">
        <v>143</v>
      </c>
      <c r="I172" s="221">
        <v>0</v>
      </c>
      <c r="J172" s="229">
        <v>0</v>
      </c>
      <c r="K172" s="229">
        <v>0</v>
      </c>
      <c r="L172" s="229">
        <v>0</v>
      </c>
    </row>
    <row r="173" spans="1:15" ht="63.75" hidden="1" customHeight="1">
      <c r="A173" s="179">
        <v>2</v>
      </c>
      <c r="B173" s="178">
        <v>9</v>
      </c>
      <c r="C173" s="178">
        <v>2</v>
      </c>
      <c r="D173" s="178">
        <v>1</v>
      </c>
      <c r="E173" s="177">
        <v>1</v>
      </c>
      <c r="F173" s="176">
        <v>2</v>
      </c>
      <c r="G173" s="220" t="s">
        <v>121</v>
      </c>
      <c r="H173" s="167">
        <v>144</v>
      </c>
      <c r="I173" s="211">
        <v>0</v>
      </c>
      <c r="J173" s="181">
        <v>0</v>
      </c>
      <c r="K173" s="181">
        <v>0</v>
      </c>
      <c r="L173" s="181">
        <v>0</v>
      </c>
    </row>
    <row r="174" spans="1:15" ht="51" hidden="1" customHeight="1">
      <c r="A174" s="179">
        <v>2</v>
      </c>
      <c r="B174" s="178">
        <v>9</v>
      </c>
      <c r="C174" s="178">
        <v>2</v>
      </c>
      <c r="D174" s="178">
        <v>1</v>
      </c>
      <c r="E174" s="177">
        <v>1</v>
      </c>
      <c r="F174" s="176">
        <v>3</v>
      </c>
      <c r="G174" s="220" t="s">
        <v>122</v>
      </c>
      <c r="H174" s="167">
        <v>145</v>
      </c>
      <c r="I174" s="211">
        <v>0</v>
      </c>
      <c r="J174" s="211">
        <v>0</v>
      </c>
      <c r="K174" s="211">
        <v>0</v>
      </c>
      <c r="L174" s="211">
        <v>0</v>
      </c>
    </row>
    <row r="175" spans="1:15" ht="38.25" hidden="1" customHeight="1">
      <c r="A175" s="241">
        <v>2</v>
      </c>
      <c r="B175" s="241">
        <v>9</v>
      </c>
      <c r="C175" s="241">
        <v>2</v>
      </c>
      <c r="D175" s="241">
        <v>2</v>
      </c>
      <c r="E175" s="241"/>
      <c r="F175" s="241"/>
      <c r="G175" s="175" t="s">
        <v>123</v>
      </c>
      <c r="H175" s="167">
        <v>146</v>
      </c>
      <c r="I175" s="187">
        <f>I176</f>
        <v>0</v>
      </c>
      <c r="J175" s="188">
        <f>J176</f>
        <v>0</v>
      </c>
      <c r="K175" s="187">
        <f>K176</f>
        <v>0</v>
      </c>
      <c r="L175" s="182">
        <f>L176</f>
        <v>0</v>
      </c>
    </row>
    <row r="176" spans="1:15" ht="38.25" hidden="1" customHeight="1">
      <c r="A176" s="179">
        <v>2</v>
      </c>
      <c r="B176" s="178">
        <v>9</v>
      </c>
      <c r="C176" s="178">
        <v>2</v>
      </c>
      <c r="D176" s="178">
        <v>2</v>
      </c>
      <c r="E176" s="177">
        <v>1</v>
      </c>
      <c r="F176" s="176"/>
      <c r="G176" s="220" t="s">
        <v>124</v>
      </c>
      <c r="H176" s="167">
        <v>147</v>
      </c>
      <c r="I176" s="190">
        <f>SUM(I177:I179)</f>
        <v>0</v>
      </c>
      <c r="J176" s="190">
        <f>SUM(J177:J179)</f>
        <v>0</v>
      </c>
      <c r="K176" s="190">
        <f>SUM(K177:K179)</f>
        <v>0</v>
      </c>
      <c r="L176" s="190">
        <f>SUM(L177:L179)</f>
        <v>0</v>
      </c>
    </row>
    <row r="177" spans="1:12" ht="51" hidden="1" customHeight="1">
      <c r="A177" s="179">
        <v>2</v>
      </c>
      <c r="B177" s="178">
        <v>9</v>
      </c>
      <c r="C177" s="178">
        <v>2</v>
      </c>
      <c r="D177" s="178">
        <v>2</v>
      </c>
      <c r="E177" s="178">
        <v>1</v>
      </c>
      <c r="F177" s="176">
        <v>1</v>
      </c>
      <c r="G177" s="224" t="s">
        <v>125</v>
      </c>
      <c r="H177" s="167">
        <v>148</v>
      </c>
      <c r="I177" s="211">
        <v>0</v>
      </c>
      <c r="J177" s="229">
        <v>0</v>
      </c>
      <c r="K177" s="229">
        <v>0</v>
      </c>
      <c r="L177" s="229">
        <v>0</v>
      </c>
    </row>
    <row r="178" spans="1:12" ht="51" hidden="1" customHeight="1">
      <c r="A178" s="185">
        <v>2</v>
      </c>
      <c r="B178" s="189">
        <v>9</v>
      </c>
      <c r="C178" s="185">
        <v>2</v>
      </c>
      <c r="D178" s="184">
        <v>2</v>
      </c>
      <c r="E178" s="184">
        <v>1</v>
      </c>
      <c r="F178" s="183">
        <v>2</v>
      </c>
      <c r="G178" s="189" t="s">
        <v>126</v>
      </c>
      <c r="H178" s="167">
        <v>149</v>
      </c>
      <c r="I178" s="229">
        <v>0</v>
      </c>
      <c r="J178" s="174">
        <v>0</v>
      </c>
      <c r="K178" s="174">
        <v>0</v>
      </c>
      <c r="L178" s="174">
        <v>0</v>
      </c>
    </row>
    <row r="179" spans="1:12" ht="51" hidden="1" customHeight="1">
      <c r="A179" s="178">
        <v>2</v>
      </c>
      <c r="B179" s="199">
        <v>9</v>
      </c>
      <c r="C179" s="204">
        <v>2</v>
      </c>
      <c r="D179" s="210">
        <v>2</v>
      </c>
      <c r="E179" s="210">
        <v>1</v>
      </c>
      <c r="F179" s="203">
        <v>3</v>
      </c>
      <c r="G179" s="199" t="s">
        <v>127</v>
      </c>
      <c r="H179" s="167">
        <v>150</v>
      </c>
      <c r="I179" s="181">
        <v>0</v>
      </c>
      <c r="J179" s="181">
        <v>0</v>
      </c>
      <c r="K179" s="181">
        <v>0</v>
      </c>
      <c r="L179" s="181">
        <v>0</v>
      </c>
    </row>
    <row r="180" spans="1:12" ht="76.5" hidden="1" customHeight="1">
      <c r="A180" s="216">
        <v>3</v>
      </c>
      <c r="B180" s="213"/>
      <c r="C180" s="216"/>
      <c r="D180" s="215"/>
      <c r="E180" s="215"/>
      <c r="F180" s="214"/>
      <c r="G180" s="240" t="s">
        <v>128</v>
      </c>
      <c r="H180" s="167">
        <v>151</v>
      </c>
      <c r="I180" s="182">
        <f>SUM(I181+I234+I299)</f>
        <v>0</v>
      </c>
      <c r="J180" s="188">
        <f>SUM(J181+J234+J299)</f>
        <v>0</v>
      </c>
      <c r="K180" s="187">
        <f>SUM(K181+K234+K299)</f>
        <v>0</v>
      </c>
      <c r="L180" s="182">
        <f>SUM(L181+L234+L299)</f>
        <v>0</v>
      </c>
    </row>
    <row r="181" spans="1:12" ht="25.5" hidden="1" customHeight="1">
      <c r="A181" s="239">
        <v>3</v>
      </c>
      <c r="B181" s="216">
        <v>1</v>
      </c>
      <c r="C181" s="238"/>
      <c r="D181" s="237"/>
      <c r="E181" s="237"/>
      <c r="F181" s="236"/>
      <c r="G181" s="235" t="s">
        <v>129</v>
      </c>
      <c r="H181" s="167">
        <v>152</v>
      </c>
      <c r="I181" s="182">
        <f>SUM(I182+I205+I212+I224+I228)</f>
        <v>0</v>
      </c>
      <c r="J181" s="192">
        <f>SUM(J182+J205+J212+J224+J228)</f>
        <v>0</v>
      </c>
      <c r="K181" s="192">
        <f>SUM(K182+K205+K212+K224+K228)</f>
        <v>0</v>
      </c>
      <c r="L181" s="192">
        <f>SUM(L182+L205+L212+L224+L228)</f>
        <v>0</v>
      </c>
    </row>
    <row r="182" spans="1:12" ht="25.5" hidden="1" customHeight="1">
      <c r="A182" s="195">
        <v>3</v>
      </c>
      <c r="B182" s="220">
        <v>1</v>
      </c>
      <c r="C182" s="195">
        <v>1</v>
      </c>
      <c r="D182" s="194"/>
      <c r="E182" s="194"/>
      <c r="F182" s="234"/>
      <c r="G182" s="179" t="s">
        <v>130</v>
      </c>
      <c r="H182" s="167">
        <v>153</v>
      </c>
      <c r="I182" s="192">
        <f>SUM(I183+I186+I191+I197+I202)</f>
        <v>0</v>
      </c>
      <c r="J182" s="188">
        <f>SUM(J183+J186+J191+J197+J202)</f>
        <v>0</v>
      </c>
      <c r="K182" s="187">
        <f>SUM(K183+K186+K191+K197+K202)</f>
        <v>0</v>
      </c>
      <c r="L182" s="182">
        <f>SUM(L183+L186+L191+L197+L202)</f>
        <v>0</v>
      </c>
    </row>
    <row r="183" spans="1:12" hidden="1">
      <c r="A183" s="178">
        <v>3</v>
      </c>
      <c r="B183" s="175">
        <v>1</v>
      </c>
      <c r="C183" s="178">
        <v>1</v>
      </c>
      <c r="D183" s="177">
        <v>1</v>
      </c>
      <c r="E183" s="177"/>
      <c r="F183" s="233"/>
      <c r="G183" s="179" t="s">
        <v>131</v>
      </c>
      <c r="H183" s="167">
        <v>154</v>
      </c>
      <c r="I183" s="182">
        <f t="shared" ref="I183:L184" si="18">I184</f>
        <v>0</v>
      </c>
      <c r="J183" s="191">
        <f t="shared" si="18"/>
        <v>0</v>
      </c>
      <c r="K183" s="190">
        <f t="shared" si="18"/>
        <v>0</v>
      </c>
      <c r="L183" s="192">
        <f t="shared" si="18"/>
        <v>0</v>
      </c>
    </row>
    <row r="184" spans="1:12" hidden="1">
      <c r="A184" s="178">
        <v>3</v>
      </c>
      <c r="B184" s="175">
        <v>1</v>
      </c>
      <c r="C184" s="178">
        <v>1</v>
      </c>
      <c r="D184" s="177">
        <v>1</v>
      </c>
      <c r="E184" s="177">
        <v>1</v>
      </c>
      <c r="F184" s="197"/>
      <c r="G184" s="179" t="s">
        <v>131</v>
      </c>
      <c r="H184" s="167">
        <v>155</v>
      </c>
      <c r="I184" s="192">
        <f t="shared" si="18"/>
        <v>0</v>
      </c>
      <c r="J184" s="182">
        <f t="shared" si="18"/>
        <v>0</v>
      </c>
      <c r="K184" s="182">
        <f t="shared" si="18"/>
        <v>0</v>
      </c>
      <c r="L184" s="182">
        <f t="shared" si="18"/>
        <v>0</v>
      </c>
    </row>
    <row r="185" spans="1:12" hidden="1">
      <c r="A185" s="178">
        <v>3</v>
      </c>
      <c r="B185" s="175">
        <v>1</v>
      </c>
      <c r="C185" s="178">
        <v>1</v>
      </c>
      <c r="D185" s="177">
        <v>1</v>
      </c>
      <c r="E185" s="177">
        <v>1</v>
      </c>
      <c r="F185" s="197">
        <v>1</v>
      </c>
      <c r="G185" s="179" t="s">
        <v>131</v>
      </c>
      <c r="H185" s="167">
        <v>156</v>
      </c>
      <c r="I185" s="174">
        <v>0</v>
      </c>
      <c r="J185" s="174">
        <v>0</v>
      </c>
      <c r="K185" s="174">
        <v>0</v>
      </c>
      <c r="L185" s="174">
        <v>0</v>
      </c>
    </row>
    <row r="186" spans="1:12" hidden="1">
      <c r="A186" s="195">
        <v>3</v>
      </c>
      <c r="B186" s="194">
        <v>1</v>
      </c>
      <c r="C186" s="194">
        <v>1</v>
      </c>
      <c r="D186" s="194">
        <v>2</v>
      </c>
      <c r="E186" s="194"/>
      <c r="F186" s="193"/>
      <c r="G186" s="220" t="s">
        <v>132</v>
      </c>
      <c r="H186" s="167">
        <v>157</v>
      </c>
      <c r="I186" s="192">
        <f>I187</f>
        <v>0</v>
      </c>
      <c r="J186" s="191">
        <f>J187</f>
        <v>0</v>
      </c>
      <c r="K186" s="190">
        <f>K187</f>
        <v>0</v>
      </c>
      <c r="L186" s="192">
        <f>L187</f>
        <v>0</v>
      </c>
    </row>
    <row r="187" spans="1:12" hidden="1">
      <c r="A187" s="178">
        <v>3</v>
      </c>
      <c r="B187" s="177">
        <v>1</v>
      </c>
      <c r="C187" s="177">
        <v>1</v>
      </c>
      <c r="D187" s="177">
        <v>2</v>
      </c>
      <c r="E187" s="177">
        <v>1</v>
      </c>
      <c r="F187" s="176"/>
      <c r="G187" s="220" t="s">
        <v>132</v>
      </c>
      <c r="H187" s="167">
        <v>158</v>
      </c>
      <c r="I187" s="182">
        <f>SUM(I188:I190)</f>
        <v>0</v>
      </c>
      <c r="J187" s="188">
        <f>SUM(J188:J190)</f>
        <v>0</v>
      </c>
      <c r="K187" s="187">
        <f>SUM(K188:K190)</f>
        <v>0</v>
      </c>
      <c r="L187" s="182">
        <f>SUM(L188:L190)</f>
        <v>0</v>
      </c>
    </row>
    <row r="188" spans="1:12" hidden="1">
      <c r="A188" s="195">
        <v>3</v>
      </c>
      <c r="B188" s="194">
        <v>1</v>
      </c>
      <c r="C188" s="194">
        <v>1</v>
      </c>
      <c r="D188" s="194">
        <v>2</v>
      </c>
      <c r="E188" s="194">
        <v>1</v>
      </c>
      <c r="F188" s="193">
        <v>1</v>
      </c>
      <c r="G188" s="220" t="s">
        <v>133</v>
      </c>
      <c r="H188" s="167">
        <v>159</v>
      </c>
      <c r="I188" s="229">
        <v>0</v>
      </c>
      <c r="J188" s="229">
        <v>0</v>
      </c>
      <c r="K188" s="229">
        <v>0</v>
      </c>
      <c r="L188" s="181">
        <v>0</v>
      </c>
    </row>
    <row r="189" spans="1:12" hidden="1">
      <c r="A189" s="178">
        <v>3</v>
      </c>
      <c r="B189" s="177">
        <v>1</v>
      </c>
      <c r="C189" s="177">
        <v>1</v>
      </c>
      <c r="D189" s="177">
        <v>2</v>
      </c>
      <c r="E189" s="177">
        <v>1</v>
      </c>
      <c r="F189" s="176">
        <v>2</v>
      </c>
      <c r="G189" s="175" t="s">
        <v>134</v>
      </c>
      <c r="H189" s="167">
        <v>160</v>
      </c>
      <c r="I189" s="174">
        <v>0</v>
      </c>
      <c r="J189" s="174">
        <v>0</v>
      </c>
      <c r="K189" s="174">
        <v>0</v>
      </c>
      <c r="L189" s="174">
        <v>0</v>
      </c>
    </row>
    <row r="190" spans="1:12" ht="25.5" hidden="1" customHeight="1">
      <c r="A190" s="195">
        <v>3</v>
      </c>
      <c r="B190" s="194">
        <v>1</v>
      </c>
      <c r="C190" s="194">
        <v>1</v>
      </c>
      <c r="D190" s="194">
        <v>2</v>
      </c>
      <c r="E190" s="194">
        <v>1</v>
      </c>
      <c r="F190" s="193">
        <v>3</v>
      </c>
      <c r="G190" s="220" t="s">
        <v>135</v>
      </c>
      <c r="H190" s="167">
        <v>161</v>
      </c>
      <c r="I190" s="229">
        <v>0</v>
      </c>
      <c r="J190" s="229">
        <v>0</v>
      </c>
      <c r="K190" s="229">
        <v>0</v>
      </c>
      <c r="L190" s="181">
        <v>0</v>
      </c>
    </row>
    <row r="191" spans="1:12" hidden="1">
      <c r="A191" s="178">
        <v>3</v>
      </c>
      <c r="B191" s="177">
        <v>1</v>
      </c>
      <c r="C191" s="177">
        <v>1</v>
      </c>
      <c r="D191" s="177">
        <v>3</v>
      </c>
      <c r="E191" s="177"/>
      <c r="F191" s="176"/>
      <c r="G191" s="175" t="s">
        <v>136</v>
      </c>
      <c r="H191" s="167">
        <v>162</v>
      </c>
      <c r="I191" s="182">
        <f>I192</f>
        <v>0</v>
      </c>
      <c r="J191" s="188">
        <f>J192</f>
        <v>0</v>
      </c>
      <c r="K191" s="187">
        <f>K192</f>
        <v>0</v>
      </c>
      <c r="L191" s="182">
        <f>L192</f>
        <v>0</v>
      </c>
    </row>
    <row r="192" spans="1:12" hidden="1">
      <c r="A192" s="178">
        <v>3</v>
      </c>
      <c r="B192" s="177">
        <v>1</v>
      </c>
      <c r="C192" s="177">
        <v>1</v>
      </c>
      <c r="D192" s="177">
        <v>3</v>
      </c>
      <c r="E192" s="177">
        <v>1</v>
      </c>
      <c r="F192" s="176"/>
      <c r="G192" s="175" t="s">
        <v>136</v>
      </c>
      <c r="H192" s="167">
        <v>163</v>
      </c>
      <c r="I192" s="182">
        <f>SUM(I193:I196)</f>
        <v>0</v>
      </c>
      <c r="J192" s="182">
        <f>SUM(J193:J196)</f>
        <v>0</v>
      </c>
      <c r="K192" s="182">
        <f>SUM(K193:K196)</f>
        <v>0</v>
      </c>
      <c r="L192" s="182">
        <f>SUM(L193:L196)</f>
        <v>0</v>
      </c>
    </row>
    <row r="193" spans="1:12" hidden="1">
      <c r="A193" s="178">
        <v>3</v>
      </c>
      <c r="B193" s="177">
        <v>1</v>
      </c>
      <c r="C193" s="177">
        <v>1</v>
      </c>
      <c r="D193" s="177">
        <v>3</v>
      </c>
      <c r="E193" s="177">
        <v>1</v>
      </c>
      <c r="F193" s="176">
        <v>1</v>
      </c>
      <c r="G193" s="175" t="s">
        <v>137</v>
      </c>
      <c r="H193" s="167">
        <v>164</v>
      </c>
      <c r="I193" s="174">
        <v>0</v>
      </c>
      <c r="J193" s="174">
        <v>0</v>
      </c>
      <c r="K193" s="174">
        <v>0</v>
      </c>
      <c r="L193" s="181">
        <v>0</v>
      </c>
    </row>
    <row r="194" spans="1:12" hidden="1">
      <c r="A194" s="178">
        <v>3</v>
      </c>
      <c r="B194" s="177">
        <v>1</v>
      </c>
      <c r="C194" s="177">
        <v>1</v>
      </c>
      <c r="D194" s="177">
        <v>3</v>
      </c>
      <c r="E194" s="177">
        <v>1</v>
      </c>
      <c r="F194" s="176">
        <v>2</v>
      </c>
      <c r="G194" s="175" t="s">
        <v>138</v>
      </c>
      <c r="H194" s="167">
        <v>165</v>
      </c>
      <c r="I194" s="229">
        <v>0</v>
      </c>
      <c r="J194" s="174">
        <v>0</v>
      </c>
      <c r="K194" s="174">
        <v>0</v>
      </c>
      <c r="L194" s="174">
        <v>0</v>
      </c>
    </row>
    <row r="195" spans="1:12" hidden="1">
      <c r="A195" s="178">
        <v>3</v>
      </c>
      <c r="B195" s="177">
        <v>1</v>
      </c>
      <c r="C195" s="177">
        <v>1</v>
      </c>
      <c r="D195" s="177">
        <v>3</v>
      </c>
      <c r="E195" s="177">
        <v>1</v>
      </c>
      <c r="F195" s="176">
        <v>3</v>
      </c>
      <c r="G195" s="179" t="s">
        <v>139</v>
      </c>
      <c r="H195" s="167">
        <v>166</v>
      </c>
      <c r="I195" s="229">
        <v>0</v>
      </c>
      <c r="J195" s="205">
        <v>0</v>
      </c>
      <c r="K195" s="205">
        <v>0</v>
      </c>
      <c r="L195" s="205">
        <v>0</v>
      </c>
    </row>
    <row r="196" spans="1:12" ht="26.25" hidden="1" customHeight="1">
      <c r="A196" s="185">
        <v>3</v>
      </c>
      <c r="B196" s="184">
        <v>1</v>
      </c>
      <c r="C196" s="184">
        <v>1</v>
      </c>
      <c r="D196" s="184">
        <v>3</v>
      </c>
      <c r="E196" s="184">
        <v>1</v>
      </c>
      <c r="F196" s="183">
        <v>4</v>
      </c>
      <c r="G196" s="232" t="s">
        <v>140</v>
      </c>
      <c r="H196" s="167">
        <v>167</v>
      </c>
      <c r="I196" s="231">
        <v>0</v>
      </c>
      <c r="J196" s="230">
        <v>0</v>
      </c>
      <c r="K196" s="174">
        <v>0</v>
      </c>
      <c r="L196" s="174">
        <v>0</v>
      </c>
    </row>
    <row r="197" spans="1:12" hidden="1">
      <c r="A197" s="185">
        <v>3</v>
      </c>
      <c r="B197" s="184">
        <v>1</v>
      </c>
      <c r="C197" s="184">
        <v>1</v>
      </c>
      <c r="D197" s="184">
        <v>4</v>
      </c>
      <c r="E197" s="184"/>
      <c r="F197" s="183"/>
      <c r="G197" s="189" t="s">
        <v>141</v>
      </c>
      <c r="H197" s="167">
        <v>168</v>
      </c>
      <c r="I197" s="182">
        <f>I198</f>
        <v>0</v>
      </c>
      <c r="J197" s="228">
        <f>J198</f>
        <v>0</v>
      </c>
      <c r="K197" s="227">
        <f>K198</f>
        <v>0</v>
      </c>
      <c r="L197" s="226">
        <f>L198</f>
        <v>0</v>
      </c>
    </row>
    <row r="198" spans="1:12" hidden="1">
      <c r="A198" s="178">
        <v>3</v>
      </c>
      <c r="B198" s="177">
        <v>1</v>
      </c>
      <c r="C198" s="177">
        <v>1</v>
      </c>
      <c r="D198" s="177">
        <v>4</v>
      </c>
      <c r="E198" s="177">
        <v>1</v>
      </c>
      <c r="F198" s="176"/>
      <c r="G198" s="189" t="s">
        <v>141</v>
      </c>
      <c r="H198" s="167">
        <v>169</v>
      </c>
      <c r="I198" s="192">
        <f>SUM(I199:I201)</f>
        <v>0</v>
      </c>
      <c r="J198" s="188">
        <f>SUM(J199:J201)</f>
        <v>0</v>
      </c>
      <c r="K198" s="187">
        <f>SUM(K199:K201)</f>
        <v>0</v>
      </c>
      <c r="L198" s="182">
        <f>SUM(L199:L201)</f>
        <v>0</v>
      </c>
    </row>
    <row r="199" spans="1:12" hidden="1">
      <c r="A199" s="178">
        <v>3</v>
      </c>
      <c r="B199" s="177">
        <v>1</v>
      </c>
      <c r="C199" s="177">
        <v>1</v>
      </c>
      <c r="D199" s="177">
        <v>4</v>
      </c>
      <c r="E199" s="177">
        <v>1</v>
      </c>
      <c r="F199" s="176">
        <v>1</v>
      </c>
      <c r="G199" s="175" t="s">
        <v>142</v>
      </c>
      <c r="H199" s="167">
        <v>170</v>
      </c>
      <c r="I199" s="174">
        <v>0</v>
      </c>
      <c r="J199" s="174">
        <v>0</v>
      </c>
      <c r="K199" s="174">
        <v>0</v>
      </c>
      <c r="L199" s="181">
        <v>0</v>
      </c>
    </row>
    <row r="200" spans="1:12" ht="25.5" hidden="1" customHeight="1">
      <c r="A200" s="195">
        <v>3</v>
      </c>
      <c r="B200" s="194">
        <v>1</v>
      </c>
      <c r="C200" s="194">
        <v>1</v>
      </c>
      <c r="D200" s="194">
        <v>4</v>
      </c>
      <c r="E200" s="194">
        <v>1</v>
      </c>
      <c r="F200" s="193">
        <v>2</v>
      </c>
      <c r="G200" s="220" t="s">
        <v>234</v>
      </c>
      <c r="H200" s="167">
        <v>171</v>
      </c>
      <c r="I200" s="229">
        <v>0</v>
      </c>
      <c r="J200" s="229">
        <v>0</v>
      </c>
      <c r="K200" s="211">
        <v>0</v>
      </c>
      <c r="L200" s="174">
        <v>0</v>
      </c>
    </row>
    <row r="201" spans="1:12" hidden="1">
      <c r="A201" s="178">
        <v>3</v>
      </c>
      <c r="B201" s="177">
        <v>1</v>
      </c>
      <c r="C201" s="177">
        <v>1</v>
      </c>
      <c r="D201" s="177">
        <v>4</v>
      </c>
      <c r="E201" s="177">
        <v>1</v>
      </c>
      <c r="F201" s="176">
        <v>3</v>
      </c>
      <c r="G201" s="175" t="s">
        <v>144</v>
      </c>
      <c r="H201" s="167">
        <v>172</v>
      </c>
      <c r="I201" s="229">
        <v>0</v>
      </c>
      <c r="J201" s="229">
        <v>0</v>
      </c>
      <c r="K201" s="229">
        <v>0</v>
      </c>
      <c r="L201" s="174">
        <v>0</v>
      </c>
    </row>
    <row r="202" spans="1:12" ht="25.5" hidden="1" customHeight="1">
      <c r="A202" s="178">
        <v>3</v>
      </c>
      <c r="B202" s="177">
        <v>1</v>
      </c>
      <c r="C202" s="177">
        <v>1</v>
      </c>
      <c r="D202" s="177">
        <v>5</v>
      </c>
      <c r="E202" s="177"/>
      <c r="F202" s="176"/>
      <c r="G202" s="175" t="s">
        <v>145</v>
      </c>
      <c r="H202" s="167">
        <v>173</v>
      </c>
      <c r="I202" s="182">
        <f t="shared" ref="I202:L203" si="19">I203</f>
        <v>0</v>
      </c>
      <c r="J202" s="188">
        <f t="shared" si="19"/>
        <v>0</v>
      </c>
      <c r="K202" s="187">
        <f t="shared" si="19"/>
        <v>0</v>
      </c>
      <c r="L202" s="182">
        <f t="shared" si="19"/>
        <v>0</v>
      </c>
    </row>
    <row r="203" spans="1:12" ht="25.5" hidden="1" customHeight="1">
      <c r="A203" s="185">
        <v>3</v>
      </c>
      <c r="B203" s="184">
        <v>1</v>
      </c>
      <c r="C203" s="184">
        <v>1</v>
      </c>
      <c r="D203" s="184">
        <v>5</v>
      </c>
      <c r="E203" s="184">
        <v>1</v>
      </c>
      <c r="F203" s="183"/>
      <c r="G203" s="175" t="s">
        <v>145</v>
      </c>
      <c r="H203" s="167">
        <v>174</v>
      </c>
      <c r="I203" s="187">
        <f t="shared" si="19"/>
        <v>0</v>
      </c>
      <c r="J203" s="187">
        <f t="shared" si="19"/>
        <v>0</v>
      </c>
      <c r="K203" s="187">
        <f t="shared" si="19"/>
        <v>0</v>
      </c>
      <c r="L203" s="187">
        <f t="shared" si="19"/>
        <v>0</v>
      </c>
    </row>
    <row r="204" spans="1:12" ht="25.5" hidden="1" customHeight="1">
      <c r="A204" s="178">
        <v>3</v>
      </c>
      <c r="B204" s="177">
        <v>1</v>
      </c>
      <c r="C204" s="177">
        <v>1</v>
      </c>
      <c r="D204" s="177">
        <v>5</v>
      </c>
      <c r="E204" s="177">
        <v>1</v>
      </c>
      <c r="F204" s="176">
        <v>1</v>
      </c>
      <c r="G204" s="175" t="s">
        <v>145</v>
      </c>
      <c r="H204" s="167">
        <v>175</v>
      </c>
      <c r="I204" s="229">
        <v>0</v>
      </c>
      <c r="J204" s="174">
        <v>0</v>
      </c>
      <c r="K204" s="174">
        <v>0</v>
      </c>
      <c r="L204" s="174">
        <v>0</v>
      </c>
    </row>
    <row r="205" spans="1:12" ht="25.5" hidden="1" customHeight="1">
      <c r="A205" s="185">
        <v>3</v>
      </c>
      <c r="B205" s="184">
        <v>1</v>
      </c>
      <c r="C205" s="184">
        <v>2</v>
      </c>
      <c r="D205" s="184"/>
      <c r="E205" s="184"/>
      <c r="F205" s="183"/>
      <c r="G205" s="189" t="s">
        <v>146</v>
      </c>
      <c r="H205" s="167">
        <v>176</v>
      </c>
      <c r="I205" s="182">
        <f t="shared" ref="I205:L206" si="20">I206</f>
        <v>0</v>
      </c>
      <c r="J205" s="228">
        <f t="shared" si="20"/>
        <v>0</v>
      </c>
      <c r="K205" s="227">
        <f t="shared" si="20"/>
        <v>0</v>
      </c>
      <c r="L205" s="226">
        <f t="shared" si="20"/>
        <v>0</v>
      </c>
    </row>
    <row r="206" spans="1:12" ht="25.5" hidden="1" customHeight="1">
      <c r="A206" s="178">
        <v>3</v>
      </c>
      <c r="B206" s="177">
        <v>1</v>
      </c>
      <c r="C206" s="177">
        <v>2</v>
      </c>
      <c r="D206" s="177">
        <v>1</v>
      </c>
      <c r="E206" s="177"/>
      <c r="F206" s="176"/>
      <c r="G206" s="189" t="s">
        <v>146</v>
      </c>
      <c r="H206" s="167">
        <v>177</v>
      </c>
      <c r="I206" s="192">
        <f t="shared" si="20"/>
        <v>0</v>
      </c>
      <c r="J206" s="188">
        <f t="shared" si="20"/>
        <v>0</v>
      </c>
      <c r="K206" s="187">
        <f t="shared" si="20"/>
        <v>0</v>
      </c>
      <c r="L206" s="182">
        <f t="shared" si="20"/>
        <v>0</v>
      </c>
    </row>
    <row r="207" spans="1:12" ht="25.5" hidden="1" customHeight="1">
      <c r="A207" s="195">
        <v>3</v>
      </c>
      <c r="B207" s="194">
        <v>1</v>
      </c>
      <c r="C207" s="194">
        <v>2</v>
      </c>
      <c r="D207" s="194">
        <v>1</v>
      </c>
      <c r="E207" s="194">
        <v>1</v>
      </c>
      <c r="F207" s="193"/>
      <c r="G207" s="189" t="s">
        <v>146</v>
      </c>
      <c r="H207" s="167">
        <v>178</v>
      </c>
      <c r="I207" s="182">
        <f>SUM(I208:I211)</f>
        <v>0</v>
      </c>
      <c r="J207" s="191">
        <f>SUM(J208:J211)</f>
        <v>0</v>
      </c>
      <c r="K207" s="190">
        <f>SUM(K208:K211)</f>
        <v>0</v>
      </c>
      <c r="L207" s="192">
        <f>SUM(L208:L211)</f>
        <v>0</v>
      </c>
    </row>
    <row r="208" spans="1:12" ht="38.25" hidden="1" customHeight="1">
      <c r="A208" s="178">
        <v>3</v>
      </c>
      <c r="B208" s="177">
        <v>1</v>
      </c>
      <c r="C208" s="177">
        <v>2</v>
      </c>
      <c r="D208" s="177">
        <v>1</v>
      </c>
      <c r="E208" s="177">
        <v>1</v>
      </c>
      <c r="F208" s="176">
        <v>2</v>
      </c>
      <c r="G208" s="175" t="s">
        <v>233</v>
      </c>
      <c r="H208" s="167">
        <v>179</v>
      </c>
      <c r="I208" s="174">
        <v>0</v>
      </c>
      <c r="J208" s="174">
        <v>0</v>
      </c>
      <c r="K208" s="174">
        <v>0</v>
      </c>
      <c r="L208" s="174">
        <v>0</v>
      </c>
    </row>
    <row r="209" spans="1:15" hidden="1">
      <c r="A209" s="178">
        <v>3</v>
      </c>
      <c r="B209" s="177">
        <v>1</v>
      </c>
      <c r="C209" s="177">
        <v>2</v>
      </c>
      <c r="D209" s="178">
        <v>1</v>
      </c>
      <c r="E209" s="177">
        <v>1</v>
      </c>
      <c r="F209" s="176">
        <v>3</v>
      </c>
      <c r="G209" s="175" t="s">
        <v>148</v>
      </c>
      <c r="H209" s="167">
        <v>180</v>
      </c>
      <c r="I209" s="174">
        <v>0</v>
      </c>
      <c r="J209" s="174">
        <v>0</v>
      </c>
      <c r="K209" s="174">
        <v>0</v>
      </c>
      <c r="L209" s="174">
        <v>0</v>
      </c>
    </row>
    <row r="210" spans="1:15" ht="25.5" hidden="1" customHeight="1">
      <c r="A210" s="178">
        <v>3</v>
      </c>
      <c r="B210" s="177">
        <v>1</v>
      </c>
      <c r="C210" s="177">
        <v>2</v>
      </c>
      <c r="D210" s="178">
        <v>1</v>
      </c>
      <c r="E210" s="177">
        <v>1</v>
      </c>
      <c r="F210" s="176">
        <v>4</v>
      </c>
      <c r="G210" s="175" t="s">
        <v>149</v>
      </c>
      <c r="H210" s="167">
        <v>181</v>
      </c>
      <c r="I210" s="174">
        <v>0</v>
      </c>
      <c r="J210" s="174">
        <v>0</v>
      </c>
      <c r="K210" s="174">
        <v>0</v>
      </c>
      <c r="L210" s="174">
        <v>0</v>
      </c>
    </row>
    <row r="211" spans="1:15" hidden="1">
      <c r="A211" s="185">
        <v>3</v>
      </c>
      <c r="B211" s="210">
        <v>1</v>
      </c>
      <c r="C211" s="210">
        <v>2</v>
      </c>
      <c r="D211" s="204">
        <v>1</v>
      </c>
      <c r="E211" s="210">
        <v>1</v>
      </c>
      <c r="F211" s="203">
        <v>5</v>
      </c>
      <c r="G211" s="199" t="s">
        <v>150</v>
      </c>
      <c r="H211" s="167">
        <v>182</v>
      </c>
      <c r="I211" s="174">
        <v>0</v>
      </c>
      <c r="J211" s="174">
        <v>0</v>
      </c>
      <c r="K211" s="174">
        <v>0</v>
      </c>
      <c r="L211" s="181">
        <v>0</v>
      </c>
    </row>
    <row r="212" spans="1:15" hidden="1">
      <c r="A212" s="178">
        <v>3</v>
      </c>
      <c r="B212" s="177">
        <v>1</v>
      </c>
      <c r="C212" s="177">
        <v>3</v>
      </c>
      <c r="D212" s="178"/>
      <c r="E212" s="177"/>
      <c r="F212" s="176"/>
      <c r="G212" s="175" t="s">
        <v>151</v>
      </c>
      <c r="H212" s="167">
        <v>183</v>
      </c>
      <c r="I212" s="182">
        <f>SUM(I213+I216)</f>
        <v>0</v>
      </c>
      <c r="J212" s="188">
        <f>SUM(J213+J216)</f>
        <v>0</v>
      </c>
      <c r="K212" s="187">
        <f>SUM(K213+K216)</f>
        <v>0</v>
      </c>
      <c r="L212" s="182">
        <f>SUM(L213+L216)</f>
        <v>0</v>
      </c>
    </row>
    <row r="213" spans="1:15" ht="25.5" hidden="1" customHeight="1">
      <c r="A213" s="195">
        <v>3</v>
      </c>
      <c r="B213" s="194">
        <v>1</v>
      </c>
      <c r="C213" s="194">
        <v>3</v>
      </c>
      <c r="D213" s="195">
        <v>1</v>
      </c>
      <c r="E213" s="178"/>
      <c r="F213" s="193"/>
      <c r="G213" s="220" t="s">
        <v>152</v>
      </c>
      <c r="H213" s="167">
        <v>184</v>
      </c>
      <c r="I213" s="192">
        <f t="shared" ref="I213:L214" si="21">I214</f>
        <v>0</v>
      </c>
      <c r="J213" s="191">
        <f t="shared" si="21"/>
        <v>0</v>
      </c>
      <c r="K213" s="190">
        <f t="shared" si="21"/>
        <v>0</v>
      </c>
      <c r="L213" s="192">
        <f t="shared" si="21"/>
        <v>0</v>
      </c>
    </row>
    <row r="214" spans="1:15" ht="25.5" hidden="1" customHeight="1">
      <c r="A214" s="178">
        <v>3</v>
      </c>
      <c r="B214" s="177">
        <v>1</v>
      </c>
      <c r="C214" s="177">
        <v>3</v>
      </c>
      <c r="D214" s="178">
        <v>1</v>
      </c>
      <c r="E214" s="178">
        <v>1</v>
      </c>
      <c r="F214" s="176"/>
      <c r="G214" s="220" t="s">
        <v>152</v>
      </c>
      <c r="H214" s="167">
        <v>185</v>
      </c>
      <c r="I214" s="182">
        <f t="shared" si="21"/>
        <v>0</v>
      </c>
      <c r="J214" s="188">
        <f t="shared" si="21"/>
        <v>0</v>
      </c>
      <c r="K214" s="187">
        <f t="shared" si="21"/>
        <v>0</v>
      </c>
      <c r="L214" s="182">
        <f t="shared" si="21"/>
        <v>0</v>
      </c>
    </row>
    <row r="215" spans="1:15" ht="25.5" hidden="1" customHeight="1">
      <c r="A215" s="178">
        <v>3</v>
      </c>
      <c r="B215" s="175">
        <v>1</v>
      </c>
      <c r="C215" s="178">
        <v>3</v>
      </c>
      <c r="D215" s="177">
        <v>1</v>
      </c>
      <c r="E215" s="177">
        <v>1</v>
      </c>
      <c r="F215" s="176">
        <v>1</v>
      </c>
      <c r="G215" s="220" t="s">
        <v>152</v>
      </c>
      <c r="H215" s="167">
        <v>186</v>
      </c>
      <c r="I215" s="181">
        <v>0</v>
      </c>
      <c r="J215" s="181">
        <v>0</v>
      </c>
      <c r="K215" s="181">
        <v>0</v>
      </c>
      <c r="L215" s="181">
        <v>0</v>
      </c>
    </row>
    <row r="216" spans="1:15" hidden="1">
      <c r="A216" s="178">
        <v>3</v>
      </c>
      <c r="B216" s="175">
        <v>1</v>
      </c>
      <c r="C216" s="178">
        <v>3</v>
      </c>
      <c r="D216" s="177">
        <v>2</v>
      </c>
      <c r="E216" s="177"/>
      <c r="F216" s="176"/>
      <c r="G216" s="175" t="s">
        <v>153</v>
      </c>
      <c r="H216" s="167">
        <v>187</v>
      </c>
      <c r="I216" s="182">
        <f>I217</f>
        <v>0</v>
      </c>
      <c r="J216" s="188">
        <f>J217</f>
        <v>0</v>
      </c>
      <c r="K216" s="187">
        <f>K217</f>
        <v>0</v>
      </c>
      <c r="L216" s="182">
        <f>L217</f>
        <v>0</v>
      </c>
    </row>
    <row r="217" spans="1:15" hidden="1">
      <c r="A217" s="195">
        <v>3</v>
      </c>
      <c r="B217" s="220">
        <v>1</v>
      </c>
      <c r="C217" s="195">
        <v>3</v>
      </c>
      <c r="D217" s="194">
        <v>2</v>
      </c>
      <c r="E217" s="194">
        <v>1</v>
      </c>
      <c r="F217" s="193"/>
      <c r="G217" s="175" t="s">
        <v>153</v>
      </c>
      <c r="H217" s="167">
        <v>188</v>
      </c>
      <c r="I217" s="182">
        <f>SUM(I218:I223)</f>
        <v>0</v>
      </c>
      <c r="J217" s="182">
        <f>SUM(J218:J223)</f>
        <v>0</v>
      </c>
      <c r="K217" s="182">
        <f>SUM(K218:K223)</f>
        <v>0</v>
      </c>
      <c r="L217" s="182">
        <f>SUM(L218:L223)</f>
        <v>0</v>
      </c>
      <c r="M217" s="225"/>
      <c r="N217" s="225"/>
      <c r="O217" s="225"/>
    </row>
    <row r="218" spans="1:15" hidden="1">
      <c r="A218" s="178">
        <v>3</v>
      </c>
      <c r="B218" s="175">
        <v>1</v>
      </c>
      <c r="C218" s="178">
        <v>3</v>
      </c>
      <c r="D218" s="177">
        <v>2</v>
      </c>
      <c r="E218" s="177">
        <v>1</v>
      </c>
      <c r="F218" s="176">
        <v>1</v>
      </c>
      <c r="G218" s="175" t="s">
        <v>154</v>
      </c>
      <c r="H218" s="167">
        <v>189</v>
      </c>
      <c r="I218" s="174">
        <v>0</v>
      </c>
      <c r="J218" s="174">
        <v>0</v>
      </c>
      <c r="K218" s="174">
        <v>0</v>
      </c>
      <c r="L218" s="181">
        <v>0</v>
      </c>
    </row>
    <row r="219" spans="1:15" ht="25.5" hidden="1" customHeight="1">
      <c r="A219" s="178">
        <v>3</v>
      </c>
      <c r="B219" s="175">
        <v>1</v>
      </c>
      <c r="C219" s="178">
        <v>3</v>
      </c>
      <c r="D219" s="177">
        <v>2</v>
      </c>
      <c r="E219" s="177">
        <v>1</v>
      </c>
      <c r="F219" s="176">
        <v>2</v>
      </c>
      <c r="G219" s="175" t="s">
        <v>155</v>
      </c>
      <c r="H219" s="167">
        <v>190</v>
      </c>
      <c r="I219" s="174">
        <v>0</v>
      </c>
      <c r="J219" s="174">
        <v>0</v>
      </c>
      <c r="K219" s="174">
        <v>0</v>
      </c>
      <c r="L219" s="174">
        <v>0</v>
      </c>
    </row>
    <row r="220" spans="1:15" hidden="1">
      <c r="A220" s="178">
        <v>3</v>
      </c>
      <c r="B220" s="175">
        <v>1</v>
      </c>
      <c r="C220" s="178">
        <v>3</v>
      </c>
      <c r="D220" s="177">
        <v>2</v>
      </c>
      <c r="E220" s="177">
        <v>1</v>
      </c>
      <c r="F220" s="176">
        <v>3</v>
      </c>
      <c r="G220" s="175" t="s">
        <v>156</v>
      </c>
      <c r="H220" s="167">
        <v>191</v>
      </c>
      <c r="I220" s="174">
        <v>0</v>
      </c>
      <c r="J220" s="174">
        <v>0</v>
      </c>
      <c r="K220" s="174">
        <v>0</v>
      </c>
      <c r="L220" s="174">
        <v>0</v>
      </c>
    </row>
    <row r="221" spans="1:15" ht="25.5" hidden="1" customHeight="1">
      <c r="A221" s="178">
        <v>3</v>
      </c>
      <c r="B221" s="175">
        <v>1</v>
      </c>
      <c r="C221" s="178">
        <v>3</v>
      </c>
      <c r="D221" s="177">
        <v>2</v>
      </c>
      <c r="E221" s="177">
        <v>1</v>
      </c>
      <c r="F221" s="176">
        <v>4</v>
      </c>
      <c r="G221" s="175" t="s">
        <v>232</v>
      </c>
      <c r="H221" s="167">
        <v>192</v>
      </c>
      <c r="I221" s="174">
        <v>0</v>
      </c>
      <c r="J221" s="174">
        <v>0</v>
      </c>
      <c r="K221" s="174">
        <v>0</v>
      </c>
      <c r="L221" s="181">
        <v>0</v>
      </c>
    </row>
    <row r="222" spans="1:15" hidden="1">
      <c r="A222" s="178">
        <v>3</v>
      </c>
      <c r="B222" s="175">
        <v>1</v>
      </c>
      <c r="C222" s="178">
        <v>3</v>
      </c>
      <c r="D222" s="177">
        <v>2</v>
      </c>
      <c r="E222" s="177">
        <v>1</v>
      </c>
      <c r="F222" s="176">
        <v>5</v>
      </c>
      <c r="G222" s="220" t="s">
        <v>158</v>
      </c>
      <c r="H222" s="167">
        <v>193</v>
      </c>
      <c r="I222" s="174">
        <v>0</v>
      </c>
      <c r="J222" s="174">
        <v>0</v>
      </c>
      <c r="K222" s="174">
        <v>0</v>
      </c>
      <c r="L222" s="174">
        <v>0</v>
      </c>
    </row>
    <row r="223" spans="1:15" hidden="1">
      <c r="A223" s="178">
        <v>3</v>
      </c>
      <c r="B223" s="175">
        <v>1</v>
      </c>
      <c r="C223" s="178">
        <v>3</v>
      </c>
      <c r="D223" s="177">
        <v>2</v>
      </c>
      <c r="E223" s="177">
        <v>1</v>
      </c>
      <c r="F223" s="176">
        <v>6</v>
      </c>
      <c r="G223" s="220" t="s">
        <v>153</v>
      </c>
      <c r="H223" s="167">
        <v>194</v>
      </c>
      <c r="I223" s="174">
        <v>0</v>
      </c>
      <c r="J223" s="174">
        <v>0</v>
      </c>
      <c r="K223" s="174">
        <v>0</v>
      </c>
      <c r="L223" s="181">
        <v>0</v>
      </c>
    </row>
    <row r="224" spans="1:15" ht="25.5" hidden="1" customHeight="1">
      <c r="A224" s="195">
        <v>3</v>
      </c>
      <c r="B224" s="194">
        <v>1</v>
      </c>
      <c r="C224" s="194">
        <v>4</v>
      </c>
      <c r="D224" s="194"/>
      <c r="E224" s="194"/>
      <c r="F224" s="193"/>
      <c r="G224" s="220" t="s">
        <v>159</v>
      </c>
      <c r="H224" s="167">
        <v>195</v>
      </c>
      <c r="I224" s="192">
        <f t="shared" ref="I224:L226" si="22">I225</f>
        <v>0</v>
      </c>
      <c r="J224" s="191">
        <f t="shared" si="22"/>
        <v>0</v>
      </c>
      <c r="K224" s="190">
        <f t="shared" si="22"/>
        <v>0</v>
      </c>
      <c r="L224" s="190">
        <f t="shared" si="22"/>
        <v>0</v>
      </c>
    </row>
    <row r="225" spans="1:12" ht="25.5" hidden="1" customHeight="1">
      <c r="A225" s="185">
        <v>3</v>
      </c>
      <c r="B225" s="210">
        <v>1</v>
      </c>
      <c r="C225" s="210">
        <v>4</v>
      </c>
      <c r="D225" s="210">
        <v>1</v>
      </c>
      <c r="E225" s="210"/>
      <c r="F225" s="203"/>
      <c r="G225" s="220" t="s">
        <v>159</v>
      </c>
      <c r="H225" s="167">
        <v>196</v>
      </c>
      <c r="I225" s="202">
        <f t="shared" si="22"/>
        <v>0</v>
      </c>
      <c r="J225" s="223">
        <f t="shared" si="22"/>
        <v>0</v>
      </c>
      <c r="K225" s="200">
        <f t="shared" si="22"/>
        <v>0</v>
      </c>
      <c r="L225" s="200">
        <f t="shared" si="22"/>
        <v>0</v>
      </c>
    </row>
    <row r="226" spans="1:12" ht="25.5" hidden="1" customHeight="1">
      <c r="A226" s="178">
        <v>3</v>
      </c>
      <c r="B226" s="177">
        <v>1</v>
      </c>
      <c r="C226" s="177">
        <v>4</v>
      </c>
      <c r="D226" s="177">
        <v>1</v>
      </c>
      <c r="E226" s="177">
        <v>1</v>
      </c>
      <c r="F226" s="176"/>
      <c r="G226" s="220" t="s">
        <v>160</v>
      </c>
      <c r="H226" s="167">
        <v>197</v>
      </c>
      <c r="I226" s="182">
        <f t="shared" si="22"/>
        <v>0</v>
      </c>
      <c r="J226" s="188">
        <f t="shared" si="22"/>
        <v>0</v>
      </c>
      <c r="K226" s="187">
        <f t="shared" si="22"/>
        <v>0</v>
      </c>
      <c r="L226" s="187">
        <f t="shared" si="22"/>
        <v>0</v>
      </c>
    </row>
    <row r="227" spans="1:12" ht="25.5" hidden="1" customHeight="1">
      <c r="A227" s="179">
        <v>3</v>
      </c>
      <c r="B227" s="178">
        <v>1</v>
      </c>
      <c r="C227" s="177">
        <v>4</v>
      </c>
      <c r="D227" s="177">
        <v>1</v>
      </c>
      <c r="E227" s="177">
        <v>1</v>
      </c>
      <c r="F227" s="176">
        <v>1</v>
      </c>
      <c r="G227" s="220" t="s">
        <v>160</v>
      </c>
      <c r="H227" s="167">
        <v>198</v>
      </c>
      <c r="I227" s="174">
        <v>0</v>
      </c>
      <c r="J227" s="174">
        <v>0</v>
      </c>
      <c r="K227" s="174">
        <v>0</v>
      </c>
      <c r="L227" s="174">
        <v>0</v>
      </c>
    </row>
    <row r="228" spans="1:12" ht="25.5" hidden="1" customHeight="1">
      <c r="A228" s="179">
        <v>3</v>
      </c>
      <c r="B228" s="177">
        <v>1</v>
      </c>
      <c r="C228" s="177">
        <v>5</v>
      </c>
      <c r="D228" s="177"/>
      <c r="E228" s="177"/>
      <c r="F228" s="176"/>
      <c r="G228" s="175" t="s">
        <v>231</v>
      </c>
      <c r="H228" s="167">
        <v>199</v>
      </c>
      <c r="I228" s="182">
        <f t="shared" ref="I228:L229" si="23">I229</f>
        <v>0</v>
      </c>
      <c r="J228" s="182">
        <f t="shared" si="23"/>
        <v>0</v>
      </c>
      <c r="K228" s="182">
        <f t="shared" si="23"/>
        <v>0</v>
      </c>
      <c r="L228" s="182">
        <f t="shared" si="23"/>
        <v>0</v>
      </c>
    </row>
    <row r="229" spans="1:12" ht="25.5" hidden="1" customHeight="1">
      <c r="A229" s="179">
        <v>3</v>
      </c>
      <c r="B229" s="177">
        <v>1</v>
      </c>
      <c r="C229" s="177">
        <v>5</v>
      </c>
      <c r="D229" s="177">
        <v>1</v>
      </c>
      <c r="E229" s="177"/>
      <c r="F229" s="176"/>
      <c r="G229" s="175" t="s">
        <v>231</v>
      </c>
      <c r="H229" s="167">
        <v>200</v>
      </c>
      <c r="I229" s="182">
        <f t="shared" si="23"/>
        <v>0</v>
      </c>
      <c r="J229" s="182">
        <f t="shared" si="23"/>
        <v>0</v>
      </c>
      <c r="K229" s="182">
        <f t="shared" si="23"/>
        <v>0</v>
      </c>
      <c r="L229" s="182">
        <f t="shared" si="23"/>
        <v>0</v>
      </c>
    </row>
    <row r="230" spans="1:12" ht="25.5" hidden="1" customHeight="1">
      <c r="A230" s="179">
        <v>3</v>
      </c>
      <c r="B230" s="177">
        <v>1</v>
      </c>
      <c r="C230" s="177">
        <v>5</v>
      </c>
      <c r="D230" s="177">
        <v>1</v>
      </c>
      <c r="E230" s="177">
        <v>1</v>
      </c>
      <c r="F230" s="176"/>
      <c r="G230" s="175" t="s">
        <v>231</v>
      </c>
      <c r="H230" s="167">
        <v>201</v>
      </c>
      <c r="I230" s="182">
        <f>SUM(I231:I233)</f>
        <v>0</v>
      </c>
      <c r="J230" s="182">
        <f>SUM(J231:J233)</f>
        <v>0</v>
      </c>
      <c r="K230" s="182">
        <f>SUM(K231:K233)</f>
        <v>0</v>
      </c>
      <c r="L230" s="182">
        <f>SUM(L231:L233)</f>
        <v>0</v>
      </c>
    </row>
    <row r="231" spans="1:12" hidden="1">
      <c r="A231" s="179">
        <v>3</v>
      </c>
      <c r="B231" s="177">
        <v>1</v>
      </c>
      <c r="C231" s="177">
        <v>5</v>
      </c>
      <c r="D231" s="177">
        <v>1</v>
      </c>
      <c r="E231" s="177">
        <v>1</v>
      </c>
      <c r="F231" s="176">
        <v>1</v>
      </c>
      <c r="G231" s="224" t="s">
        <v>162</v>
      </c>
      <c r="H231" s="167">
        <v>202</v>
      </c>
      <c r="I231" s="174">
        <v>0</v>
      </c>
      <c r="J231" s="174">
        <v>0</v>
      </c>
      <c r="K231" s="174">
        <v>0</v>
      </c>
      <c r="L231" s="174">
        <v>0</v>
      </c>
    </row>
    <row r="232" spans="1:12" hidden="1">
      <c r="A232" s="179">
        <v>3</v>
      </c>
      <c r="B232" s="177">
        <v>1</v>
      </c>
      <c r="C232" s="177">
        <v>5</v>
      </c>
      <c r="D232" s="177">
        <v>1</v>
      </c>
      <c r="E232" s="177">
        <v>1</v>
      </c>
      <c r="F232" s="176">
        <v>2</v>
      </c>
      <c r="G232" s="224" t="s">
        <v>163</v>
      </c>
      <c r="H232" s="167">
        <v>203</v>
      </c>
      <c r="I232" s="174">
        <v>0</v>
      </c>
      <c r="J232" s="174">
        <v>0</v>
      </c>
      <c r="K232" s="174">
        <v>0</v>
      </c>
      <c r="L232" s="174">
        <v>0</v>
      </c>
    </row>
    <row r="233" spans="1:12" ht="25.5" hidden="1" customHeight="1">
      <c r="A233" s="179">
        <v>3</v>
      </c>
      <c r="B233" s="177">
        <v>1</v>
      </c>
      <c r="C233" s="177">
        <v>5</v>
      </c>
      <c r="D233" s="177">
        <v>1</v>
      </c>
      <c r="E233" s="177">
        <v>1</v>
      </c>
      <c r="F233" s="176">
        <v>3</v>
      </c>
      <c r="G233" s="224" t="s">
        <v>164</v>
      </c>
      <c r="H233" s="167">
        <v>204</v>
      </c>
      <c r="I233" s="174">
        <v>0</v>
      </c>
      <c r="J233" s="174">
        <v>0</v>
      </c>
      <c r="K233" s="174">
        <v>0</v>
      </c>
      <c r="L233" s="174">
        <v>0</v>
      </c>
    </row>
    <row r="234" spans="1:12" ht="38.25" hidden="1" customHeight="1">
      <c r="A234" s="216">
        <v>3</v>
      </c>
      <c r="B234" s="215">
        <v>2</v>
      </c>
      <c r="C234" s="215"/>
      <c r="D234" s="215"/>
      <c r="E234" s="215"/>
      <c r="F234" s="214"/>
      <c r="G234" s="213" t="s">
        <v>165</v>
      </c>
      <c r="H234" s="167">
        <v>205</v>
      </c>
      <c r="I234" s="182">
        <f>SUM(I235+I267)</f>
        <v>0</v>
      </c>
      <c r="J234" s="188">
        <f>SUM(J235+J267)</f>
        <v>0</v>
      </c>
      <c r="K234" s="187">
        <f>SUM(K235+K267)</f>
        <v>0</v>
      </c>
      <c r="L234" s="187">
        <f>SUM(L235+L267)</f>
        <v>0</v>
      </c>
    </row>
    <row r="235" spans="1:12" ht="38.25" hidden="1" customHeight="1">
      <c r="A235" s="185">
        <v>3</v>
      </c>
      <c r="B235" s="204">
        <v>2</v>
      </c>
      <c r="C235" s="210">
        <v>1</v>
      </c>
      <c r="D235" s="210"/>
      <c r="E235" s="210"/>
      <c r="F235" s="203"/>
      <c r="G235" s="199" t="s">
        <v>166</v>
      </c>
      <c r="H235" s="167">
        <v>206</v>
      </c>
      <c r="I235" s="202">
        <f>SUM(I236+I245+I249+I253+I257+I260+I263)</f>
        <v>0</v>
      </c>
      <c r="J235" s="223">
        <f>SUM(J236+J245+J249+J253+J257+J260+J263)</f>
        <v>0</v>
      </c>
      <c r="K235" s="200">
        <f>SUM(K236+K245+K249+K253+K257+K260+K263)</f>
        <v>0</v>
      </c>
      <c r="L235" s="200">
        <f>SUM(L236+L245+L249+L253+L257+L260+L263)</f>
        <v>0</v>
      </c>
    </row>
    <row r="236" spans="1:12" hidden="1">
      <c r="A236" s="178">
        <v>3</v>
      </c>
      <c r="B236" s="177">
        <v>2</v>
      </c>
      <c r="C236" s="177">
        <v>1</v>
      </c>
      <c r="D236" s="177">
        <v>1</v>
      </c>
      <c r="E236" s="177"/>
      <c r="F236" s="176"/>
      <c r="G236" s="175" t="s">
        <v>167</v>
      </c>
      <c r="H236" s="167">
        <v>207</v>
      </c>
      <c r="I236" s="202">
        <f>I237</f>
        <v>0</v>
      </c>
      <c r="J236" s="202">
        <f>J237</f>
        <v>0</v>
      </c>
      <c r="K236" s="202">
        <f>K237</f>
        <v>0</v>
      </c>
      <c r="L236" s="202">
        <f>L237</f>
        <v>0</v>
      </c>
    </row>
    <row r="237" spans="1:12" hidden="1">
      <c r="A237" s="178">
        <v>3</v>
      </c>
      <c r="B237" s="178">
        <v>2</v>
      </c>
      <c r="C237" s="177">
        <v>1</v>
      </c>
      <c r="D237" s="177">
        <v>1</v>
      </c>
      <c r="E237" s="177">
        <v>1</v>
      </c>
      <c r="F237" s="176"/>
      <c r="G237" s="175" t="s">
        <v>168</v>
      </c>
      <c r="H237" s="167">
        <v>208</v>
      </c>
      <c r="I237" s="182">
        <f>SUM(I238:I238)</f>
        <v>0</v>
      </c>
      <c r="J237" s="188">
        <f>SUM(J238:J238)</f>
        <v>0</v>
      </c>
      <c r="K237" s="187">
        <f>SUM(K238:K238)</f>
        <v>0</v>
      </c>
      <c r="L237" s="187">
        <f>SUM(L238:L238)</f>
        <v>0</v>
      </c>
    </row>
    <row r="238" spans="1:12" hidden="1">
      <c r="A238" s="185">
        <v>3</v>
      </c>
      <c r="B238" s="185">
        <v>2</v>
      </c>
      <c r="C238" s="210">
        <v>1</v>
      </c>
      <c r="D238" s="210">
        <v>1</v>
      </c>
      <c r="E238" s="210">
        <v>1</v>
      </c>
      <c r="F238" s="203">
        <v>1</v>
      </c>
      <c r="G238" s="199" t="s">
        <v>168</v>
      </c>
      <c r="H238" s="167">
        <v>209</v>
      </c>
      <c r="I238" s="174">
        <v>0</v>
      </c>
      <c r="J238" s="174">
        <v>0</v>
      </c>
      <c r="K238" s="174">
        <v>0</v>
      </c>
      <c r="L238" s="174">
        <v>0</v>
      </c>
    </row>
    <row r="239" spans="1:12" hidden="1">
      <c r="A239" s="185">
        <v>3</v>
      </c>
      <c r="B239" s="210">
        <v>2</v>
      </c>
      <c r="C239" s="210">
        <v>1</v>
      </c>
      <c r="D239" s="210">
        <v>1</v>
      </c>
      <c r="E239" s="210">
        <v>2</v>
      </c>
      <c r="F239" s="203"/>
      <c r="G239" s="199" t="s">
        <v>169</v>
      </c>
      <c r="H239" s="167">
        <v>210</v>
      </c>
      <c r="I239" s="182">
        <f>SUM(I240:I241)</f>
        <v>0</v>
      </c>
      <c r="J239" s="182">
        <f>SUM(J240:J241)</f>
        <v>0</v>
      </c>
      <c r="K239" s="182">
        <f>SUM(K240:K241)</f>
        <v>0</v>
      </c>
      <c r="L239" s="182">
        <f>SUM(L240:L241)</f>
        <v>0</v>
      </c>
    </row>
    <row r="240" spans="1:12" hidden="1">
      <c r="A240" s="185">
        <v>3</v>
      </c>
      <c r="B240" s="210">
        <v>2</v>
      </c>
      <c r="C240" s="210">
        <v>1</v>
      </c>
      <c r="D240" s="210">
        <v>1</v>
      </c>
      <c r="E240" s="210">
        <v>2</v>
      </c>
      <c r="F240" s="203">
        <v>1</v>
      </c>
      <c r="G240" s="199" t="s">
        <v>170</v>
      </c>
      <c r="H240" s="167">
        <v>211</v>
      </c>
      <c r="I240" s="174">
        <v>0</v>
      </c>
      <c r="J240" s="174">
        <v>0</v>
      </c>
      <c r="K240" s="174">
        <v>0</v>
      </c>
      <c r="L240" s="174">
        <v>0</v>
      </c>
    </row>
    <row r="241" spans="1:12" hidden="1">
      <c r="A241" s="185">
        <v>3</v>
      </c>
      <c r="B241" s="210">
        <v>2</v>
      </c>
      <c r="C241" s="210">
        <v>1</v>
      </c>
      <c r="D241" s="210">
        <v>1</v>
      </c>
      <c r="E241" s="210">
        <v>2</v>
      </c>
      <c r="F241" s="203">
        <v>2</v>
      </c>
      <c r="G241" s="199" t="s">
        <v>171</v>
      </c>
      <c r="H241" s="167">
        <v>212</v>
      </c>
      <c r="I241" s="174">
        <v>0</v>
      </c>
      <c r="J241" s="174">
        <v>0</v>
      </c>
      <c r="K241" s="174">
        <v>0</v>
      </c>
      <c r="L241" s="174">
        <v>0</v>
      </c>
    </row>
    <row r="242" spans="1:12" hidden="1">
      <c r="A242" s="185">
        <v>3</v>
      </c>
      <c r="B242" s="210">
        <v>2</v>
      </c>
      <c r="C242" s="210">
        <v>1</v>
      </c>
      <c r="D242" s="210">
        <v>1</v>
      </c>
      <c r="E242" s="210">
        <v>3</v>
      </c>
      <c r="F242" s="222"/>
      <c r="G242" s="199" t="s">
        <v>172</v>
      </c>
      <c r="H242" s="167">
        <v>213</v>
      </c>
      <c r="I242" s="182">
        <f>SUM(I243:I244)</f>
        <v>0</v>
      </c>
      <c r="J242" s="182">
        <f>SUM(J243:J244)</f>
        <v>0</v>
      </c>
      <c r="K242" s="182">
        <f>SUM(K243:K244)</f>
        <v>0</v>
      </c>
      <c r="L242" s="182">
        <f>SUM(L243:L244)</f>
        <v>0</v>
      </c>
    </row>
    <row r="243" spans="1:12" hidden="1">
      <c r="A243" s="185">
        <v>3</v>
      </c>
      <c r="B243" s="210">
        <v>2</v>
      </c>
      <c r="C243" s="210">
        <v>1</v>
      </c>
      <c r="D243" s="210">
        <v>1</v>
      </c>
      <c r="E243" s="210">
        <v>3</v>
      </c>
      <c r="F243" s="203">
        <v>1</v>
      </c>
      <c r="G243" s="199" t="s">
        <v>173</v>
      </c>
      <c r="H243" s="167">
        <v>214</v>
      </c>
      <c r="I243" s="174">
        <v>0</v>
      </c>
      <c r="J243" s="174">
        <v>0</v>
      </c>
      <c r="K243" s="174">
        <v>0</v>
      </c>
      <c r="L243" s="174">
        <v>0</v>
      </c>
    </row>
    <row r="244" spans="1:12" hidden="1">
      <c r="A244" s="185">
        <v>3</v>
      </c>
      <c r="B244" s="210">
        <v>2</v>
      </c>
      <c r="C244" s="210">
        <v>1</v>
      </c>
      <c r="D244" s="210">
        <v>1</v>
      </c>
      <c r="E244" s="210">
        <v>3</v>
      </c>
      <c r="F244" s="203">
        <v>2</v>
      </c>
      <c r="G244" s="199" t="s">
        <v>174</v>
      </c>
      <c r="H244" s="167">
        <v>215</v>
      </c>
      <c r="I244" s="174">
        <v>0</v>
      </c>
      <c r="J244" s="174">
        <v>0</v>
      </c>
      <c r="K244" s="174">
        <v>0</v>
      </c>
      <c r="L244" s="174">
        <v>0</v>
      </c>
    </row>
    <row r="245" spans="1:12" hidden="1">
      <c r="A245" s="178">
        <v>3</v>
      </c>
      <c r="B245" s="177">
        <v>2</v>
      </c>
      <c r="C245" s="177">
        <v>1</v>
      </c>
      <c r="D245" s="177">
        <v>2</v>
      </c>
      <c r="E245" s="177"/>
      <c r="F245" s="176"/>
      <c r="G245" s="175" t="s">
        <v>175</v>
      </c>
      <c r="H245" s="167">
        <v>216</v>
      </c>
      <c r="I245" s="182">
        <f>I246</f>
        <v>0</v>
      </c>
      <c r="J245" s="182">
        <f>J246</f>
        <v>0</v>
      </c>
      <c r="K245" s="182">
        <f>K246</f>
        <v>0</v>
      </c>
      <c r="L245" s="182">
        <f>L246</f>
        <v>0</v>
      </c>
    </row>
    <row r="246" spans="1:12" hidden="1">
      <c r="A246" s="178">
        <v>3</v>
      </c>
      <c r="B246" s="177">
        <v>2</v>
      </c>
      <c r="C246" s="177">
        <v>1</v>
      </c>
      <c r="D246" s="177">
        <v>2</v>
      </c>
      <c r="E246" s="177">
        <v>1</v>
      </c>
      <c r="F246" s="176"/>
      <c r="G246" s="175" t="s">
        <v>175</v>
      </c>
      <c r="H246" s="167">
        <v>217</v>
      </c>
      <c r="I246" s="182">
        <f>SUM(I247:I248)</f>
        <v>0</v>
      </c>
      <c r="J246" s="188">
        <f>SUM(J247:J248)</f>
        <v>0</v>
      </c>
      <c r="K246" s="187">
        <f>SUM(K247:K248)</f>
        <v>0</v>
      </c>
      <c r="L246" s="187">
        <f>SUM(L247:L248)</f>
        <v>0</v>
      </c>
    </row>
    <row r="247" spans="1:12" ht="25.5" hidden="1" customHeight="1">
      <c r="A247" s="185">
        <v>3</v>
      </c>
      <c r="B247" s="204">
        <v>2</v>
      </c>
      <c r="C247" s="210">
        <v>1</v>
      </c>
      <c r="D247" s="210">
        <v>2</v>
      </c>
      <c r="E247" s="210">
        <v>1</v>
      </c>
      <c r="F247" s="203">
        <v>1</v>
      </c>
      <c r="G247" s="199" t="s">
        <v>176</v>
      </c>
      <c r="H247" s="167">
        <v>218</v>
      </c>
      <c r="I247" s="174">
        <v>0</v>
      </c>
      <c r="J247" s="174">
        <v>0</v>
      </c>
      <c r="K247" s="174">
        <v>0</v>
      </c>
      <c r="L247" s="174">
        <v>0</v>
      </c>
    </row>
    <row r="248" spans="1:12" ht="25.5" hidden="1" customHeight="1">
      <c r="A248" s="178">
        <v>3</v>
      </c>
      <c r="B248" s="177">
        <v>2</v>
      </c>
      <c r="C248" s="177">
        <v>1</v>
      </c>
      <c r="D248" s="177">
        <v>2</v>
      </c>
      <c r="E248" s="177">
        <v>1</v>
      </c>
      <c r="F248" s="176">
        <v>2</v>
      </c>
      <c r="G248" s="175" t="s">
        <v>177</v>
      </c>
      <c r="H248" s="167">
        <v>219</v>
      </c>
      <c r="I248" s="174">
        <v>0</v>
      </c>
      <c r="J248" s="174">
        <v>0</v>
      </c>
      <c r="K248" s="174">
        <v>0</v>
      </c>
      <c r="L248" s="174">
        <v>0</v>
      </c>
    </row>
    <row r="249" spans="1:12" ht="25.5" hidden="1" customHeight="1">
      <c r="A249" s="195">
        <v>3</v>
      </c>
      <c r="B249" s="194">
        <v>2</v>
      </c>
      <c r="C249" s="194">
        <v>1</v>
      </c>
      <c r="D249" s="194">
        <v>3</v>
      </c>
      <c r="E249" s="194"/>
      <c r="F249" s="193"/>
      <c r="G249" s="220" t="s">
        <v>178</v>
      </c>
      <c r="H249" s="167">
        <v>220</v>
      </c>
      <c r="I249" s="192">
        <f>I250</f>
        <v>0</v>
      </c>
      <c r="J249" s="191">
        <f>J250</f>
        <v>0</v>
      </c>
      <c r="K249" s="190">
        <f>K250</f>
        <v>0</v>
      </c>
      <c r="L249" s="190">
        <f>L250</f>
        <v>0</v>
      </c>
    </row>
    <row r="250" spans="1:12" ht="25.5" hidden="1" customHeight="1">
      <c r="A250" s="178">
        <v>3</v>
      </c>
      <c r="B250" s="177">
        <v>2</v>
      </c>
      <c r="C250" s="177">
        <v>1</v>
      </c>
      <c r="D250" s="177">
        <v>3</v>
      </c>
      <c r="E250" s="177">
        <v>1</v>
      </c>
      <c r="F250" s="176"/>
      <c r="G250" s="220" t="s">
        <v>178</v>
      </c>
      <c r="H250" s="167">
        <v>221</v>
      </c>
      <c r="I250" s="182">
        <f>I251+I252</f>
        <v>0</v>
      </c>
      <c r="J250" s="182">
        <f>J251+J252</f>
        <v>0</v>
      </c>
      <c r="K250" s="182">
        <f>K251+K252</f>
        <v>0</v>
      </c>
      <c r="L250" s="182">
        <f>L251+L252</f>
        <v>0</v>
      </c>
    </row>
    <row r="251" spans="1:12" ht="25.5" hidden="1" customHeight="1">
      <c r="A251" s="178">
        <v>3</v>
      </c>
      <c r="B251" s="177">
        <v>2</v>
      </c>
      <c r="C251" s="177">
        <v>1</v>
      </c>
      <c r="D251" s="177">
        <v>3</v>
      </c>
      <c r="E251" s="177">
        <v>1</v>
      </c>
      <c r="F251" s="176">
        <v>1</v>
      </c>
      <c r="G251" s="175" t="s">
        <v>179</v>
      </c>
      <c r="H251" s="167">
        <v>222</v>
      </c>
      <c r="I251" s="174">
        <v>0</v>
      </c>
      <c r="J251" s="174">
        <v>0</v>
      </c>
      <c r="K251" s="174">
        <v>0</v>
      </c>
      <c r="L251" s="174">
        <v>0</v>
      </c>
    </row>
    <row r="252" spans="1:12" ht="25.5" hidden="1" customHeight="1">
      <c r="A252" s="178">
        <v>3</v>
      </c>
      <c r="B252" s="177">
        <v>2</v>
      </c>
      <c r="C252" s="177">
        <v>1</v>
      </c>
      <c r="D252" s="177">
        <v>3</v>
      </c>
      <c r="E252" s="177">
        <v>1</v>
      </c>
      <c r="F252" s="176">
        <v>2</v>
      </c>
      <c r="G252" s="175" t="s">
        <v>180</v>
      </c>
      <c r="H252" s="167">
        <v>223</v>
      </c>
      <c r="I252" s="181">
        <v>0</v>
      </c>
      <c r="J252" s="221">
        <v>0</v>
      </c>
      <c r="K252" s="181">
        <v>0</v>
      </c>
      <c r="L252" s="181">
        <v>0</v>
      </c>
    </row>
    <row r="253" spans="1:12" hidden="1">
      <c r="A253" s="178">
        <v>3</v>
      </c>
      <c r="B253" s="177">
        <v>2</v>
      </c>
      <c r="C253" s="177">
        <v>1</v>
      </c>
      <c r="D253" s="177">
        <v>4</v>
      </c>
      <c r="E253" s="177"/>
      <c r="F253" s="176"/>
      <c r="G253" s="175" t="s">
        <v>181</v>
      </c>
      <c r="H253" s="167">
        <v>224</v>
      </c>
      <c r="I253" s="182">
        <f>I254</f>
        <v>0</v>
      </c>
      <c r="J253" s="187">
        <f>J254</f>
        <v>0</v>
      </c>
      <c r="K253" s="182">
        <f>K254</f>
        <v>0</v>
      </c>
      <c r="L253" s="187">
        <f>L254</f>
        <v>0</v>
      </c>
    </row>
    <row r="254" spans="1:12" hidden="1">
      <c r="A254" s="195">
        <v>3</v>
      </c>
      <c r="B254" s="194">
        <v>2</v>
      </c>
      <c r="C254" s="194">
        <v>1</v>
      </c>
      <c r="D254" s="194">
        <v>4</v>
      </c>
      <c r="E254" s="194">
        <v>1</v>
      </c>
      <c r="F254" s="193"/>
      <c r="G254" s="220" t="s">
        <v>181</v>
      </c>
      <c r="H254" s="167">
        <v>225</v>
      </c>
      <c r="I254" s="192">
        <f>SUM(I255:I256)</f>
        <v>0</v>
      </c>
      <c r="J254" s="191">
        <f>SUM(J255:J256)</f>
        <v>0</v>
      </c>
      <c r="K254" s="190">
        <f>SUM(K255:K256)</f>
        <v>0</v>
      </c>
      <c r="L254" s="190">
        <f>SUM(L255:L256)</f>
        <v>0</v>
      </c>
    </row>
    <row r="255" spans="1:12" ht="25.5" hidden="1" customHeight="1">
      <c r="A255" s="178">
        <v>3</v>
      </c>
      <c r="B255" s="177">
        <v>2</v>
      </c>
      <c r="C255" s="177">
        <v>1</v>
      </c>
      <c r="D255" s="177">
        <v>4</v>
      </c>
      <c r="E255" s="177">
        <v>1</v>
      </c>
      <c r="F255" s="176">
        <v>1</v>
      </c>
      <c r="G255" s="175" t="s">
        <v>182</v>
      </c>
      <c r="H255" s="167">
        <v>226</v>
      </c>
      <c r="I255" s="174">
        <v>0</v>
      </c>
      <c r="J255" s="174">
        <v>0</v>
      </c>
      <c r="K255" s="174">
        <v>0</v>
      </c>
      <c r="L255" s="174">
        <v>0</v>
      </c>
    </row>
    <row r="256" spans="1:12" ht="25.5" hidden="1" customHeight="1">
      <c r="A256" s="178">
        <v>3</v>
      </c>
      <c r="B256" s="177">
        <v>2</v>
      </c>
      <c r="C256" s="177">
        <v>1</v>
      </c>
      <c r="D256" s="177">
        <v>4</v>
      </c>
      <c r="E256" s="177">
        <v>1</v>
      </c>
      <c r="F256" s="176">
        <v>2</v>
      </c>
      <c r="G256" s="175" t="s">
        <v>183</v>
      </c>
      <c r="H256" s="167">
        <v>227</v>
      </c>
      <c r="I256" s="174">
        <v>0</v>
      </c>
      <c r="J256" s="174">
        <v>0</v>
      </c>
      <c r="K256" s="174">
        <v>0</v>
      </c>
      <c r="L256" s="174">
        <v>0</v>
      </c>
    </row>
    <row r="257" spans="1:12" hidden="1">
      <c r="A257" s="178">
        <v>3</v>
      </c>
      <c r="B257" s="177">
        <v>2</v>
      </c>
      <c r="C257" s="177">
        <v>1</v>
      </c>
      <c r="D257" s="177">
        <v>5</v>
      </c>
      <c r="E257" s="177"/>
      <c r="F257" s="176"/>
      <c r="G257" s="175" t="s">
        <v>184</v>
      </c>
      <c r="H257" s="167">
        <v>228</v>
      </c>
      <c r="I257" s="182">
        <f t="shared" ref="I257:L258" si="24">I258</f>
        <v>0</v>
      </c>
      <c r="J257" s="188">
        <f t="shared" si="24"/>
        <v>0</v>
      </c>
      <c r="K257" s="187">
        <f t="shared" si="24"/>
        <v>0</v>
      </c>
      <c r="L257" s="187">
        <f t="shared" si="24"/>
        <v>0</v>
      </c>
    </row>
    <row r="258" spans="1:12" hidden="1">
      <c r="A258" s="178">
        <v>3</v>
      </c>
      <c r="B258" s="177">
        <v>2</v>
      </c>
      <c r="C258" s="177">
        <v>1</v>
      </c>
      <c r="D258" s="177">
        <v>5</v>
      </c>
      <c r="E258" s="177">
        <v>1</v>
      </c>
      <c r="F258" s="176"/>
      <c r="G258" s="175" t="s">
        <v>184</v>
      </c>
      <c r="H258" s="167">
        <v>229</v>
      </c>
      <c r="I258" s="187">
        <f t="shared" si="24"/>
        <v>0</v>
      </c>
      <c r="J258" s="188">
        <f t="shared" si="24"/>
        <v>0</v>
      </c>
      <c r="K258" s="187">
        <f t="shared" si="24"/>
        <v>0</v>
      </c>
      <c r="L258" s="187">
        <f t="shared" si="24"/>
        <v>0</v>
      </c>
    </row>
    <row r="259" spans="1:12" hidden="1">
      <c r="A259" s="204">
        <v>3</v>
      </c>
      <c r="B259" s="210">
        <v>2</v>
      </c>
      <c r="C259" s="210">
        <v>1</v>
      </c>
      <c r="D259" s="210">
        <v>5</v>
      </c>
      <c r="E259" s="210">
        <v>1</v>
      </c>
      <c r="F259" s="203">
        <v>1</v>
      </c>
      <c r="G259" s="175" t="s">
        <v>184</v>
      </c>
      <c r="H259" s="167">
        <v>230</v>
      </c>
      <c r="I259" s="181">
        <v>0</v>
      </c>
      <c r="J259" s="181">
        <v>0</v>
      </c>
      <c r="K259" s="181">
        <v>0</v>
      </c>
      <c r="L259" s="181">
        <v>0</v>
      </c>
    </row>
    <row r="260" spans="1:12" hidden="1">
      <c r="A260" s="178">
        <v>3</v>
      </c>
      <c r="B260" s="177">
        <v>2</v>
      </c>
      <c r="C260" s="177">
        <v>1</v>
      </c>
      <c r="D260" s="177">
        <v>6</v>
      </c>
      <c r="E260" s="177"/>
      <c r="F260" s="176"/>
      <c r="G260" s="175" t="s">
        <v>185</v>
      </c>
      <c r="H260" s="167">
        <v>231</v>
      </c>
      <c r="I260" s="182">
        <f t="shared" ref="I260:L261" si="25">I261</f>
        <v>0</v>
      </c>
      <c r="J260" s="188">
        <f t="shared" si="25"/>
        <v>0</v>
      </c>
      <c r="K260" s="187">
        <f t="shared" si="25"/>
        <v>0</v>
      </c>
      <c r="L260" s="187">
        <f t="shared" si="25"/>
        <v>0</v>
      </c>
    </row>
    <row r="261" spans="1:12" hidden="1">
      <c r="A261" s="178">
        <v>3</v>
      </c>
      <c r="B261" s="178">
        <v>2</v>
      </c>
      <c r="C261" s="177">
        <v>1</v>
      </c>
      <c r="D261" s="177">
        <v>6</v>
      </c>
      <c r="E261" s="177">
        <v>1</v>
      </c>
      <c r="F261" s="176"/>
      <c r="G261" s="175" t="s">
        <v>185</v>
      </c>
      <c r="H261" s="167">
        <v>232</v>
      </c>
      <c r="I261" s="182">
        <f t="shared" si="25"/>
        <v>0</v>
      </c>
      <c r="J261" s="188">
        <f t="shared" si="25"/>
        <v>0</v>
      </c>
      <c r="K261" s="187">
        <f t="shared" si="25"/>
        <v>0</v>
      </c>
      <c r="L261" s="187">
        <f t="shared" si="25"/>
        <v>0</v>
      </c>
    </row>
    <row r="262" spans="1:12" hidden="1">
      <c r="A262" s="195">
        <v>3</v>
      </c>
      <c r="B262" s="195">
        <v>2</v>
      </c>
      <c r="C262" s="177">
        <v>1</v>
      </c>
      <c r="D262" s="177">
        <v>6</v>
      </c>
      <c r="E262" s="177">
        <v>1</v>
      </c>
      <c r="F262" s="176">
        <v>1</v>
      </c>
      <c r="G262" s="175" t="s">
        <v>185</v>
      </c>
      <c r="H262" s="167">
        <v>233</v>
      </c>
      <c r="I262" s="181">
        <v>0</v>
      </c>
      <c r="J262" s="181">
        <v>0</v>
      </c>
      <c r="K262" s="181">
        <v>0</v>
      </c>
      <c r="L262" s="181">
        <v>0</v>
      </c>
    </row>
    <row r="263" spans="1:12" hidden="1">
      <c r="A263" s="178">
        <v>3</v>
      </c>
      <c r="B263" s="178">
        <v>2</v>
      </c>
      <c r="C263" s="177">
        <v>1</v>
      </c>
      <c r="D263" s="177">
        <v>7</v>
      </c>
      <c r="E263" s="177"/>
      <c r="F263" s="176"/>
      <c r="G263" s="175" t="s">
        <v>186</v>
      </c>
      <c r="H263" s="167">
        <v>234</v>
      </c>
      <c r="I263" s="182">
        <f>I264</f>
        <v>0</v>
      </c>
      <c r="J263" s="188">
        <f>J264</f>
        <v>0</v>
      </c>
      <c r="K263" s="187">
        <f>K264</f>
        <v>0</v>
      </c>
      <c r="L263" s="187">
        <f>L264</f>
        <v>0</v>
      </c>
    </row>
    <row r="264" spans="1:12" hidden="1">
      <c r="A264" s="178">
        <v>3</v>
      </c>
      <c r="B264" s="177">
        <v>2</v>
      </c>
      <c r="C264" s="177">
        <v>1</v>
      </c>
      <c r="D264" s="177">
        <v>7</v>
      </c>
      <c r="E264" s="177">
        <v>1</v>
      </c>
      <c r="F264" s="176"/>
      <c r="G264" s="175" t="s">
        <v>186</v>
      </c>
      <c r="H264" s="167">
        <v>235</v>
      </c>
      <c r="I264" s="182">
        <f>I265+I266</f>
        <v>0</v>
      </c>
      <c r="J264" s="182">
        <f>J265+J266</f>
        <v>0</v>
      </c>
      <c r="K264" s="182">
        <f>K265+K266</f>
        <v>0</v>
      </c>
      <c r="L264" s="182">
        <f>L265+L266</f>
        <v>0</v>
      </c>
    </row>
    <row r="265" spans="1:12" ht="25.5" hidden="1" customHeight="1">
      <c r="A265" s="178">
        <v>3</v>
      </c>
      <c r="B265" s="177">
        <v>2</v>
      </c>
      <c r="C265" s="177">
        <v>1</v>
      </c>
      <c r="D265" s="177">
        <v>7</v>
      </c>
      <c r="E265" s="177">
        <v>1</v>
      </c>
      <c r="F265" s="176">
        <v>1</v>
      </c>
      <c r="G265" s="175" t="s">
        <v>187</v>
      </c>
      <c r="H265" s="167">
        <v>236</v>
      </c>
      <c r="I265" s="211">
        <v>0</v>
      </c>
      <c r="J265" s="174">
        <v>0</v>
      </c>
      <c r="K265" s="174">
        <v>0</v>
      </c>
      <c r="L265" s="174">
        <v>0</v>
      </c>
    </row>
    <row r="266" spans="1:12" ht="25.5" hidden="1" customHeight="1">
      <c r="A266" s="178">
        <v>3</v>
      </c>
      <c r="B266" s="177">
        <v>2</v>
      </c>
      <c r="C266" s="177">
        <v>1</v>
      </c>
      <c r="D266" s="177">
        <v>7</v>
      </c>
      <c r="E266" s="177">
        <v>1</v>
      </c>
      <c r="F266" s="176">
        <v>2</v>
      </c>
      <c r="G266" s="175" t="s">
        <v>188</v>
      </c>
      <c r="H266" s="167">
        <v>237</v>
      </c>
      <c r="I266" s="174">
        <v>0</v>
      </c>
      <c r="J266" s="174">
        <v>0</v>
      </c>
      <c r="K266" s="174">
        <v>0</v>
      </c>
      <c r="L266" s="174">
        <v>0</v>
      </c>
    </row>
    <row r="267" spans="1:12" ht="38.25" hidden="1" customHeight="1">
      <c r="A267" s="178">
        <v>3</v>
      </c>
      <c r="B267" s="177">
        <v>2</v>
      </c>
      <c r="C267" s="177">
        <v>2</v>
      </c>
      <c r="D267" s="219"/>
      <c r="E267" s="219"/>
      <c r="F267" s="218"/>
      <c r="G267" s="175" t="s">
        <v>189</v>
      </c>
      <c r="H267" s="167">
        <v>238</v>
      </c>
      <c r="I267" s="182">
        <f>SUM(I268+I277+I281+I285+I289+I292+I295)</f>
        <v>0</v>
      </c>
      <c r="J267" s="188">
        <f>SUM(J268+J277+J281+J285+J289+J292+J295)</f>
        <v>0</v>
      </c>
      <c r="K267" s="187">
        <f>SUM(K268+K277+K281+K285+K289+K292+K295)</f>
        <v>0</v>
      </c>
      <c r="L267" s="187">
        <f>SUM(L268+L277+L281+L285+L289+L292+L295)</f>
        <v>0</v>
      </c>
    </row>
    <row r="268" spans="1:12" hidden="1">
      <c r="A268" s="178">
        <v>3</v>
      </c>
      <c r="B268" s="177">
        <v>2</v>
      </c>
      <c r="C268" s="177">
        <v>2</v>
      </c>
      <c r="D268" s="177">
        <v>1</v>
      </c>
      <c r="E268" s="177"/>
      <c r="F268" s="176"/>
      <c r="G268" s="175" t="s">
        <v>190</v>
      </c>
      <c r="H268" s="167">
        <v>239</v>
      </c>
      <c r="I268" s="182">
        <f>I269</f>
        <v>0</v>
      </c>
      <c r="J268" s="182">
        <f>J269</f>
        <v>0</v>
      </c>
      <c r="K268" s="182">
        <f>K269</f>
        <v>0</v>
      </c>
      <c r="L268" s="182">
        <f>L269</f>
        <v>0</v>
      </c>
    </row>
    <row r="269" spans="1:12" hidden="1">
      <c r="A269" s="179">
        <v>3</v>
      </c>
      <c r="B269" s="178">
        <v>2</v>
      </c>
      <c r="C269" s="177">
        <v>2</v>
      </c>
      <c r="D269" s="177">
        <v>1</v>
      </c>
      <c r="E269" s="177">
        <v>1</v>
      </c>
      <c r="F269" s="176"/>
      <c r="G269" s="175" t="s">
        <v>168</v>
      </c>
      <c r="H269" s="167">
        <v>240</v>
      </c>
      <c r="I269" s="182">
        <f>SUM(I270)</f>
        <v>0</v>
      </c>
      <c r="J269" s="182">
        <f>SUM(J270)</f>
        <v>0</v>
      </c>
      <c r="K269" s="182">
        <f>SUM(K270)</f>
        <v>0</v>
      </c>
      <c r="L269" s="182">
        <f>SUM(L270)</f>
        <v>0</v>
      </c>
    </row>
    <row r="270" spans="1:12" hidden="1">
      <c r="A270" s="179">
        <v>3</v>
      </c>
      <c r="B270" s="178">
        <v>2</v>
      </c>
      <c r="C270" s="177">
        <v>2</v>
      </c>
      <c r="D270" s="177">
        <v>1</v>
      </c>
      <c r="E270" s="177">
        <v>1</v>
      </c>
      <c r="F270" s="176">
        <v>1</v>
      </c>
      <c r="G270" s="175" t="s">
        <v>168</v>
      </c>
      <c r="H270" s="167">
        <v>241</v>
      </c>
      <c r="I270" s="174">
        <v>0</v>
      </c>
      <c r="J270" s="174">
        <v>0</v>
      </c>
      <c r="K270" s="174">
        <v>0</v>
      </c>
      <c r="L270" s="174">
        <v>0</v>
      </c>
    </row>
    <row r="271" spans="1:12" hidden="1">
      <c r="A271" s="179">
        <v>3</v>
      </c>
      <c r="B271" s="178">
        <v>2</v>
      </c>
      <c r="C271" s="177">
        <v>2</v>
      </c>
      <c r="D271" s="177">
        <v>1</v>
      </c>
      <c r="E271" s="177">
        <v>2</v>
      </c>
      <c r="F271" s="176"/>
      <c r="G271" s="175" t="s">
        <v>191</v>
      </c>
      <c r="H271" s="167">
        <v>242</v>
      </c>
      <c r="I271" s="182">
        <f>SUM(I272:I273)</f>
        <v>0</v>
      </c>
      <c r="J271" s="182">
        <f>SUM(J272:J273)</f>
        <v>0</v>
      </c>
      <c r="K271" s="182">
        <f>SUM(K272:K273)</f>
        <v>0</v>
      </c>
      <c r="L271" s="182">
        <f>SUM(L272:L273)</f>
        <v>0</v>
      </c>
    </row>
    <row r="272" spans="1:12" hidden="1">
      <c r="A272" s="179">
        <v>3</v>
      </c>
      <c r="B272" s="178">
        <v>2</v>
      </c>
      <c r="C272" s="177">
        <v>2</v>
      </c>
      <c r="D272" s="177">
        <v>1</v>
      </c>
      <c r="E272" s="177">
        <v>2</v>
      </c>
      <c r="F272" s="176">
        <v>1</v>
      </c>
      <c r="G272" s="175" t="s">
        <v>170</v>
      </c>
      <c r="H272" s="167">
        <v>243</v>
      </c>
      <c r="I272" s="174">
        <v>0</v>
      </c>
      <c r="J272" s="211">
        <v>0</v>
      </c>
      <c r="K272" s="174">
        <v>0</v>
      </c>
      <c r="L272" s="174">
        <v>0</v>
      </c>
    </row>
    <row r="273" spans="1:12" hidden="1">
      <c r="A273" s="179">
        <v>3</v>
      </c>
      <c r="B273" s="178">
        <v>2</v>
      </c>
      <c r="C273" s="177">
        <v>2</v>
      </c>
      <c r="D273" s="177">
        <v>1</v>
      </c>
      <c r="E273" s="177">
        <v>2</v>
      </c>
      <c r="F273" s="176">
        <v>2</v>
      </c>
      <c r="G273" s="175" t="s">
        <v>171</v>
      </c>
      <c r="H273" s="167">
        <v>244</v>
      </c>
      <c r="I273" s="174">
        <v>0</v>
      </c>
      <c r="J273" s="211">
        <v>0</v>
      </c>
      <c r="K273" s="174">
        <v>0</v>
      </c>
      <c r="L273" s="174">
        <v>0</v>
      </c>
    </row>
    <row r="274" spans="1:12" hidden="1">
      <c r="A274" s="179">
        <v>3</v>
      </c>
      <c r="B274" s="178">
        <v>2</v>
      </c>
      <c r="C274" s="177">
        <v>2</v>
      </c>
      <c r="D274" s="177">
        <v>1</v>
      </c>
      <c r="E274" s="177">
        <v>3</v>
      </c>
      <c r="F274" s="176"/>
      <c r="G274" s="175" t="s">
        <v>172</v>
      </c>
      <c r="H274" s="167">
        <v>245</v>
      </c>
      <c r="I274" s="182">
        <f>SUM(I275:I276)</f>
        <v>0</v>
      </c>
      <c r="J274" s="182">
        <f>SUM(J275:J276)</f>
        <v>0</v>
      </c>
      <c r="K274" s="182">
        <f>SUM(K275:K276)</f>
        <v>0</v>
      </c>
      <c r="L274" s="182">
        <f>SUM(L275:L276)</f>
        <v>0</v>
      </c>
    </row>
    <row r="275" spans="1:12" hidden="1">
      <c r="A275" s="179">
        <v>3</v>
      </c>
      <c r="B275" s="178">
        <v>2</v>
      </c>
      <c r="C275" s="177">
        <v>2</v>
      </c>
      <c r="D275" s="177">
        <v>1</v>
      </c>
      <c r="E275" s="177">
        <v>3</v>
      </c>
      <c r="F275" s="176">
        <v>1</v>
      </c>
      <c r="G275" s="175" t="s">
        <v>173</v>
      </c>
      <c r="H275" s="167">
        <v>246</v>
      </c>
      <c r="I275" s="174">
        <v>0</v>
      </c>
      <c r="J275" s="211">
        <v>0</v>
      </c>
      <c r="K275" s="174">
        <v>0</v>
      </c>
      <c r="L275" s="174">
        <v>0</v>
      </c>
    </row>
    <row r="276" spans="1:12" hidden="1">
      <c r="A276" s="179">
        <v>3</v>
      </c>
      <c r="B276" s="178">
        <v>2</v>
      </c>
      <c r="C276" s="177">
        <v>2</v>
      </c>
      <c r="D276" s="177">
        <v>1</v>
      </c>
      <c r="E276" s="177">
        <v>3</v>
      </c>
      <c r="F276" s="176">
        <v>2</v>
      </c>
      <c r="G276" s="175" t="s">
        <v>192</v>
      </c>
      <c r="H276" s="167">
        <v>247</v>
      </c>
      <c r="I276" s="174">
        <v>0</v>
      </c>
      <c r="J276" s="211">
        <v>0</v>
      </c>
      <c r="K276" s="174">
        <v>0</v>
      </c>
      <c r="L276" s="174">
        <v>0</v>
      </c>
    </row>
    <row r="277" spans="1:12" ht="25.5" hidden="1" customHeight="1">
      <c r="A277" s="179">
        <v>3</v>
      </c>
      <c r="B277" s="178">
        <v>2</v>
      </c>
      <c r="C277" s="177">
        <v>2</v>
      </c>
      <c r="D277" s="177">
        <v>2</v>
      </c>
      <c r="E277" s="177"/>
      <c r="F277" s="176"/>
      <c r="G277" s="175" t="s">
        <v>193</v>
      </c>
      <c r="H277" s="167">
        <v>248</v>
      </c>
      <c r="I277" s="182">
        <f>I278</f>
        <v>0</v>
      </c>
      <c r="J277" s="187">
        <f>J278</f>
        <v>0</v>
      </c>
      <c r="K277" s="182">
        <f>K278</f>
        <v>0</v>
      </c>
      <c r="L277" s="187">
        <f>L278</f>
        <v>0</v>
      </c>
    </row>
    <row r="278" spans="1:12" ht="25.5" hidden="1" customHeight="1">
      <c r="A278" s="178">
        <v>3</v>
      </c>
      <c r="B278" s="177">
        <v>2</v>
      </c>
      <c r="C278" s="194">
        <v>2</v>
      </c>
      <c r="D278" s="194">
        <v>2</v>
      </c>
      <c r="E278" s="194">
        <v>1</v>
      </c>
      <c r="F278" s="193"/>
      <c r="G278" s="175" t="s">
        <v>193</v>
      </c>
      <c r="H278" s="167">
        <v>249</v>
      </c>
      <c r="I278" s="192">
        <f>SUM(I279:I280)</f>
        <v>0</v>
      </c>
      <c r="J278" s="191">
        <f>SUM(J279:J280)</f>
        <v>0</v>
      </c>
      <c r="K278" s="190">
        <f>SUM(K279:K280)</f>
        <v>0</v>
      </c>
      <c r="L278" s="190">
        <f>SUM(L279:L280)</f>
        <v>0</v>
      </c>
    </row>
    <row r="279" spans="1:12" ht="25.5" hidden="1" customHeight="1">
      <c r="A279" s="178">
        <v>3</v>
      </c>
      <c r="B279" s="177">
        <v>2</v>
      </c>
      <c r="C279" s="177">
        <v>2</v>
      </c>
      <c r="D279" s="177">
        <v>2</v>
      </c>
      <c r="E279" s="177">
        <v>1</v>
      </c>
      <c r="F279" s="176">
        <v>1</v>
      </c>
      <c r="G279" s="175" t="s">
        <v>194</v>
      </c>
      <c r="H279" s="167">
        <v>250</v>
      </c>
      <c r="I279" s="174">
        <v>0</v>
      </c>
      <c r="J279" s="174">
        <v>0</v>
      </c>
      <c r="K279" s="174">
        <v>0</v>
      </c>
      <c r="L279" s="174">
        <v>0</v>
      </c>
    </row>
    <row r="280" spans="1:12" ht="25.5" hidden="1" customHeight="1">
      <c r="A280" s="178">
        <v>3</v>
      </c>
      <c r="B280" s="177">
        <v>2</v>
      </c>
      <c r="C280" s="177">
        <v>2</v>
      </c>
      <c r="D280" s="177">
        <v>2</v>
      </c>
      <c r="E280" s="177">
        <v>1</v>
      </c>
      <c r="F280" s="176">
        <v>2</v>
      </c>
      <c r="G280" s="179" t="s">
        <v>195</v>
      </c>
      <c r="H280" s="167">
        <v>251</v>
      </c>
      <c r="I280" s="174">
        <v>0</v>
      </c>
      <c r="J280" s="174">
        <v>0</v>
      </c>
      <c r="K280" s="174">
        <v>0</v>
      </c>
      <c r="L280" s="174">
        <v>0</v>
      </c>
    </row>
    <row r="281" spans="1:12" ht="25.5" hidden="1" customHeight="1">
      <c r="A281" s="178">
        <v>3</v>
      </c>
      <c r="B281" s="177">
        <v>2</v>
      </c>
      <c r="C281" s="177">
        <v>2</v>
      </c>
      <c r="D281" s="177">
        <v>3</v>
      </c>
      <c r="E281" s="177"/>
      <c r="F281" s="176"/>
      <c r="G281" s="175" t="s">
        <v>196</v>
      </c>
      <c r="H281" s="167">
        <v>252</v>
      </c>
      <c r="I281" s="182">
        <f>I282</f>
        <v>0</v>
      </c>
      <c r="J281" s="188">
        <f>J282</f>
        <v>0</v>
      </c>
      <c r="K281" s="187">
        <f>K282</f>
        <v>0</v>
      </c>
      <c r="L281" s="187">
        <f>L282</f>
        <v>0</v>
      </c>
    </row>
    <row r="282" spans="1:12" ht="25.5" hidden="1" customHeight="1">
      <c r="A282" s="195">
        <v>3</v>
      </c>
      <c r="B282" s="177">
        <v>2</v>
      </c>
      <c r="C282" s="177">
        <v>2</v>
      </c>
      <c r="D282" s="177">
        <v>3</v>
      </c>
      <c r="E282" s="177">
        <v>1</v>
      </c>
      <c r="F282" s="176"/>
      <c r="G282" s="175" t="s">
        <v>196</v>
      </c>
      <c r="H282" s="167">
        <v>253</v>
      </c>
      <c r="I282" s="182">
        <f>I283+I284</f>
        <v>0</v>
      </c>
      <c r="J282" s="182">
        <f>J283+J284</f>
        <v>0</v>
      </c>
      <c r="K282" s="182">
        <f>K283+K284</f>
        <v>0</v>
      </c>
      <c r="L282" s="182">
        <f>L283+L284</f>
        <v>0</v>
      </c>
    </row>
    <row r="283" spans="1:12" ht="25.5" hidden="1" customHeight="1">
      <c r="A283" s="195">
        <v>3</v>
      </c>
      <c r="B283" s="177">
        <v>2</v>
      </c>
      <c r="C283" s="177">
        <v>2</v>
      </c>
      <c r="D283" s="177">
        <v>3</v>
      </c>
      <c r="E283" s="177">
        <v>1</v>
      </c>
      <c r="F283" s="176">
        <v>1</v>
      </c>
      <c r="G283" s="175" t="s">
        <v>197</v>
      </c>
      <c r="H283" s="167">
        <v>254</v>
      </c>
      <c r="I283" s="174">
        <v>0</v>
      </c>
      <c r="J283" s="174">
        <v>0</v>
      </c>
      <c r="K283" s="174">
        <v>0</v>
      </c>
      <c r="L283" s="174">
        <v>0</v>
      </c>
    </row>
    <row r="284" spans="1:12" ht="25.5" hidden="1" customHeight="1">
      <c r="A284" s="195">
        <v>3</v>
      </c>
      <c r="B284" s="177">
        <v>2</v>
      </c>
      <c r="C284" s="177">
        <v>2</v>
      </c>
      <c r="D284" s="177">
        <v>3</v>
      </c>
      <c r="E284" s="177">
        <v>1</v>
      </c>
      <c r="F284" s="176">
        <v>2</v>
      </c>
      <c r="G284" s="175" t="s">
        <v>198</v>
      </c>
      <c r="H284" s="167">
        <v>255</v>
      </c>
      <c r="I284" s="174">
        <v>0</v>
      </c>
      <c r="J284" s="174">
        <v>0</v>
      </c>
      <c r="K284" s="174">
        <v>0</v>
      </c>
      <c r="L284" s="174">
        <v>0</v>
      </c>
    </row>
    <row r="285" spans="1:12" hidden="1">
      <c r="A285" s="178">
        <v>3</v>
      </c>
      <c r="B285" s="177">
        <v>2</v>
      </c>
      <c r="C285" s="177">
        <v>2</v>
      </c>
      <c r="D285" s="177">
        <v>4</v>
      </c>
      <c r="E285" s="177"/>
      <c r="F285" s="176"/>
      <c r="G285" s="175" t="s">
        <v>199</v>
      </c>
      <c r="H285" s="167">
        <v>256</v>
      </c>
      <c r="I285" s="182">
        <f>I286</f>
        <v>0</v>
      </c>
      <c r="J285" s="188">
        <f>J286</f>
        <v>0</v>
      </c>
      <c r="K285" s="187">
        <f>K286</f>
        <v>0</v>
      </c>
      <c r="L285" s="187">
        <f>L286</f>
        <v>0</v>
      </c>
    </row>
    <row r="286" spans="1:12" hidden="1">
      <c r="A286" s="178">
        <v>3</v>
      </c>
      <c r="B286" s="177">
        <v>2</v>
      </c>
      <c r="C286" s="177">
        <v>2</v>
      </c>
      <c r="D286" s="177">
        <v>4</v>
      </c>
      <c r="E286" s="177">
        <v>1</v>
      </c>
      <c r="F286" s="176"/>
      <c r="G286" s="175" t="s">
        <v>199</v>
      </c>
      <c r="H286" s="167">
        <v>257</v>
      </c>
      <c r="I286" s="182">
        <f>SUM(I287:I288)</f>
        <v>0</v>
      </c>
      <c r="J286" s="188">
        <f>SUM(J287:J288)</f>
        <v>0</v>
      </c>
      <c r="K286" s="187">
        <f>SUM(K287:K288)</f>
        <v>0</v>
      </c>
      <c r="L286" s="187">
        <f>SUM(L287:L288)</f>
        <v>0</v>
      </c>
    </row>
    <row r="287" spans="1:12" ht="25.5" hidden="1" customHeight="1">
      <c r="A287" s="178">
        <v>3</v>
      </c>
      <c r="B287" s="177">
        <v>2</v>
      </c>
      <c r="C287" s="177">
        <v>2</v>
      </c>
      <c r="D287" s="177">
        <v>4</v>
      </c>
      <c r="E287" s="177">
        <v>1</v>
      </c>
      <c r="F287" s="176">
        <v>1</v>
      </c>
      <c r="G287" s="175" t="s">
        <v>200</v>
      </c>
      <c r="H287" s="167">
        <v>258</v>
      </c>
      <c r="I287" s="174">
        <v>0</v>
      </c>
      <c r="J287" s="174">
        <v>0</v>
      </c>
      <c r="K287" s="174">
        <v>0</v>
      </c>
      <c r="L287" s="174">
        <v>0</v>
      </c>
    </row>
    <row r="288" spans="1:12" ht="25.5" hidden="1" customHeight="1">
      <c r="A288" s="195">
        <v>3</v>
      </c>
      <c r="B288" s="194">
        <v>2</v>
      </c>
      <c r="C288" s="194">
        <v>2</v>
      </c>
      <c r="D288" s="194">
        <v>4</v>
      </c>
      <c r="E288" s="194">
        <v>1</v>
      </c>
      <c r="F288" s="193">
        <v>2</v>
      </c>
      <c r="G288" s="179" t="s">
        <v>201</v>
      </c>
      <c r="H288" s="167">
        <v>259</v>
      </c>
      <c r="I288" s="174">
        <v>0</v>
      </c>
      <c r="J288" s="174">
        <v>0</v>
      </c>
      <c r="K288" s="174">
        <v>0</v>
      </c>
      <c r="L288" s="174">
        <v>0</v>
      </c>
    </row>
    <row r="289" spans="1:12" hidden="1">
      <c r="A289" s="178">
        <v>3</v>
      </c>
      <c r="B289" s="177">
        <v>2</v>
      </c>
      <c r="C289" s="177">
        <v>2</v>
      </c>
      <c r="D289" s="177">
        <v>5</v>
      </c>
      <c r="E289" s="177"/>
      <c r="F289" s="176"/>
      <c r="G289" s="175" t="s">
        <v>202</v>
      </c>
      <c r="H289" s="167">
        <v>260</v>
      </c>
      <c r="I289" s="182">
        <f t="shared" ref="I289:L290" si="26">I290</f>
        <v>0</v>
      </c>
      <c r="J289" s="188">
        <f t="shared" si="26"/>
        <v>0</v>
      </c>
      <c r="K289" s="187">
        <f t="shared" si="26"/>
        <v>0</v>
      </c>
      <c r="L289" s="187">
        <f t="shared" si="26"/>
        <v>0</v>
      </c>
    </row>
    <row r="290" spans="1:12" hidden="1">
      <c r="A290" s="178">
        <v>3</v>
      </c>
      <c r="B290" s="177">
        <v>2</v>
      </c>
      <c r="C290" s="177">
        <v>2</v>
      </c>
      <c r="D290" s="177">
        <v>5</v>
      </c>
      <c r="E290" s="177">
        <v>1</v>
      </c>
      <c r="F290" s="176"/>
      <c r="G290" s="175" t="s">
        <v>202</v>
      </c>
      <c r="H290" s="167">
        <v>261</v>
      </c>
      <c r="I290" s="182">
        <f t="shared" si="26"/>
        <v>0</v>
      </c>
      <c r="J290" s="188">
        <f t="shared" si="26"/>
        <v>0</v>
      </c>
      <c r="K290" s="187">
        <f t="shared" si="26"/>
        <v>0</v>
      </c>
      <c r="L290" s="187">
        <f t="shared" si="26"/>
        <v>0</v>
      </c>
    </row>
    <row r="291" spans="1:12" hidden="1">
      <c r="A291" s="178">
        <v>3</v>
      </c>
      <c r="B291" s="177">
        <v>2</v>
      </c>
      <c r="C291" s="177">
        <v>2</v>
      </c>
      <c r="D291" s="177">
        <v>5</v>
      </c>
      <c r="E291" s="177">
        <v>1</v>
      </c>
      <c r="F291" s="176">
        <v>1</v>
      </c>
      <c r="G291" s="175" t="s">
        <v>202</v>
      </c>
      <c r="H291" s="167">
        <v>262</v>
      </c>
      <c r="I291" s="174">
        <v>0</v>
      </c>
      <c r="J291" s="174">
        <v>0</v>
      </c>
      <c r="K291" s="174">
        <v>0</v>
      </c>
      <c r="L291" s="174">
        <v>0</v>
      </c>
    </row>
    <row r="292" spans="1:12" hidden="1">
      <c r="A292" s="178">
        <v>3</v>
      </c>
      <c r="B292" s="177">
        <v>2</v>
      </c>
      <c r="C292" s="177">
        <v>2</v>
      </c>
      <c r="D292" s="177">
        <v>6</v>
      </c>
      <c r="E292" s="177"/>
      <c r="F292" s="176"/>
      <c r="G292" s="175" t="s">
        <v>185</v>
      </c>
      <c r="H292" s="167">
        <v>263</v>
      </c>
      <c r="I292" s="182">
        <f t="shared" ref="I292:L293" si="27">I293</f>
        <v>0</v>
      </c>
      <c r="J292" s="208">
        <f t="shared" si="27"/>
        <v>0</v>
      </c>
      <c r="K292" s="187">
        <f t="shared" si="27"/>
        <v>0</v>
      </c>
      <c r="L292" s="187">
        <f t="shared" si="27"/>
        <v>0</v>
      </c>
    </row>
    <row r="293" spans="1:12" hidden="1">
      <c r="A293" s="178">
        <v>3</v>
      </c>
      <c r="B293" s="177">
        <v>2</v>
      </c>
      <c r="C293" s="177">
        <v>2</v>
      </c>
      <c r="D293" s="177">
        <v>6</v>
      </c>
      <c r="E293" s="177">
        <v>1</v>
      </c>
      <c r="F293" s="176"/>
      <c r="G293" s="175" t="s">
        <v>185</v>
      </c>
      <c r="H293" s="167">
        <v>264</v>
      </c>
      <c r="I293" s="182">
        <f t="shared" si="27"/>
        <v>0</v>
      </c>
      <c r="J293" s="208">
        <f t="shared" si="27"/>
        <v>0</v>
      </c>
      <c r="K293" s="187">
        <f t="shared" si="27"/>
        <v>0</v>
      </c>
      <c r="L293" s="187">
        <f t="shared" si="27"/>
        <v>0</v>
      </c>
    </row>
    <row r="294" spans="1:12" hidden="1">
      <c r="A294" s="178">
        <v>3</v>
      </c>
      <c r="B294" s="210">
        <v>2</v>
      </c>
      <c r="C294" s="210">
        <v>2</v>
      </c>
      <c r="D294" s="177">
        <v>6</v>
      </c>
      <c r="E294" s="210">
        <v>1</v>
      </c>
      <c r="F294" s="203">
        <v>1</v>
      </c>
      <c r="G294" s="199" t="s">
        <v>185</v>
      </c>
      <c r="H294" s="167">
        <v>265</v>
      </c>
      <c r="I294" s="174">
        <v>0</v>
      </c>
      <c r="J294" s="174">
        <v>0</v>
      </c>
      <c r="K294" s="174">
        <v>0</v>
      </c>
      <c r="L294" s="174">
        <v>0</v>
      </c>
    </row>
    <row r="295" spans="1:12" hidden="1">
      <c r="A295" s="179">
        <v>3</v>
      </c>
      <c r="B295" s="178">
        <v>2</v>
      </c>
      <c r="C295" s="177">
        <v>2</v>
      </c>
      <c r="D295" s="177">
        <v>7</v>
      </c>
      <c r="E295" s="177"/>
      <c r="F295" s="176"/>
      <c r="G295" s="175" t="s">
        <v>186</v>
      </c>
      <c r="H295" s="167">
        <v>266</v>
      </c>
      <c r="I295" s="182">
        <f>I296</f>
        <v>0</v>
      </c>
      <c r="J295" s="208">
        <f>J296</f>
        <v>0</v>
      </c>
      <c r="K295" s="187">
        <f>K296</f>
        <v>0</v>
      </c>
      <c r="L295" s="187">
        <f>L296</f>
        <v>0</v>
      </c>
    </row>
    <row r="296" spans="1:12" hidden="1">
      <c r="A296" s="179">
        <v>3</v>
      </c>
      <c r="B296" s="178">
        <v>2</v>
      </c>
      <c r="C296" s="177">
        <v>2</v>
      </c>
      <c r="D296" s="177">
        <v>7</v>
      </c>
      <c r="E296" s="177">
        <v>1</v>
      </c>
      <c r="F296" s="176"/>
      <c r="G296" s="175" t="s">
        <v>186</v>
      </c>
      <c r="H296" s="167">
        <v>267</v>
      </c>
      <c r="I296" s="182">
        <f>I297+I298</f>
        <v>0</v>
      </c>
      <c r="J296" s="182">
        <f>J297+J298</f>
        <v>0</v>
      </c>
      <c r="K296" s="182">
        <f>K297+K298</f>
        <v>0</v>
      </c>
      <c r="L296" s="182">
        <f>L297+L298</f>
        <v>0</v>
      </c>
    </row>
    <row r="297" spans="1:12" ht="25.5" hidden="1" customHeight="1">
      <c r="A297" s="179">
        <v>3</v>
      </c>
      <c r="B297" s="178">
        <v>2</v>
      </c>
      <c r="C297" s="178">
        <v>2</v>
      </c>
      <c r="D297" s="177">
        <v>7</v>
      </c>
      <c r="E297" s="177">
        <v>1</v>
      </c>
      <c r="F297" s="176">
        <v>1</v>
      </c>
      <c r="G297" s="175" t="s">
        <v>187</v>
      </c>
      <c r="H297" s="167">
        <v>268</v>
      </c>
      <c r="I297" s="174">
        <v>0</v>
      </c>
      <c r="J297" s="174">
        <v>0</v>
      </c>
      <c r="K297" s="174">
        <v>0</v>
      </c>
      <c r="L297" s="174">
        <v>0</v>
      </c>
    </row>
    <row r="298" spans="1:12" ht="25.5" hidden="1" customHeight="1">
      <c r="A298" s="179">
        <v>3</v>
      </c>
      <c r="B298" s="178">
        <v>2</v>
      </c>
      <c r="C298" s="178">
        <v>2</v>
      </c>
      <c r="D298" s="177">
        <v>7</v>
      </c>
      <c r="E298" s="177">
        <v>1</v>
      </c>
      <c r="F298" s="176">
        <v>2</v>
      </c>
      <c r="G298" s="175" t="s">
        <v>188</v>
      </c>
      <c r="H298" s="167">
        <v>269</v>
      </c>
      <c r="I298" s="174">
        <v>0</v>
      </c>
      <c r="J298" s="174">
        <v>0</v>
      </c>
      <c r="K298" s="174">
        <v>0</v>
      </c>
      <c r="L298" s="174">
        <v>0</v>
      </c>
    </row>
    <row r="299" spans="1:12" ht="25.5" hidden="1" customHeight="1">
      <c r="A299" s="217">
        <v>3</v>
      </c>
      <c r="B299" s="217">
        <v>3</v>
      </c>
      <c r="C299" s="216"/>
      <c r="D299" s="215"/>
      <c r="E299" s="215"/>
      <c r="F299" s="214"/>
      <c r="G299" s="213" t="s">
        <v>203</v>
      </c>
      <c r="H299" s="167">
        <v>270</v>
      </c>
      <c r="I299" s="182">
        <f>SUM(I300+I332)</f>
        <v>0</v>
      </c>
      <c r="J299" s="208">
        <f>SUM(J300+J332)</f>
        <v>0</v>
      </c>
      <c r="K299" s="187">
        <f>SUM(K300+K332)</f>
        <v>0</v>
      </c>
      <c r="L299" s="187">
        <f>SUM(L300+L332)</f>
        <v>0</v>
      </c>
    </row>
    <row r="300" spans="1:12" ht="38.25" hidden="1" customHeight="1">
      <c r="A300" s="179">
        <v>3</v>
      </c>
      <c r="B300" s="179">
        <v>3</v>
      </c>
      <c r="C300" s="178">
        <v>1</v>
      </c>
      <c r="D300" s="177"/>
      <c r="E300" s="177"/>
      <c r="F300" s="176"/>
      <c r="G300" s="175" t="s">
        <v>204</v>
      </c>
      <c r="H300" s="167">
        <v>271</v>
      </c>
      <c r="I300" s="182">
        <f>SUM(I301+I310+I314+I318+I322+I325+I328)</f>
        <v>0</v>
      </c>
      <c r="J300" s="208">
        <f>SUM(J301+J310+J314+J318+J322+J325+J328)</f>
        <v>0</v>
      </c>
      <c r="K300" s="187">
        <f>SUM(K301+K310+K314+K318+K322+K325+K328)</f>
        <v>0</v>
      </c>
      <c r="L300" s="187">
        <f>SUM(L301+L310+L314+L318+L322+L325+L328)</f>
        <v>0</v>
      </c>
    </row>
    <row r="301" spans="1:12" hidden="1">
      <c r="A301" s="179">
        <v>3</v>
      </c>
      <c r="B301" s="179">
        <v>3</v>
      </c>
      <c r="C301" s="178">
        <v>1</v>
      </c>
      <c r="D301" s="177">
        <v>1</v>
      </c>
      <c r="E301" s="177"/>
      <c r="F301" s="176"/>
      <c r="G301" s="175" t="s">
        <v>190</v>
      </c>
      <c r="H301" s="167">
        <v>272</v>
      </c>
      <c r="I301" s="182">
        <f>SUM(I302+I304+I307)</f>
        <v>0</v>
      </c>
      <c r="J301" s="182">
        <f>SUM(J302+J304+J307)</f>
        <v>0</v>
      </c>
      <c r="K301" s="182">
        <f>SUM(K302+K304+K307)</f>
        <v>0</v>
      </c>
      <c r="L301" s="182">
        <f>SUM(L302+L304+L307)</f>
        <v>0</v>
      </c>
    </row>
    <row r="302" spans="1:12" hidden="1">
      <c r="A302" s="179">
        <v>3</v>
      </c>
      <c r="B302" s="179">
        <v>3</v>
      </c>
      <c r="C302" s="178">
        <v>1</v>
      </c>
      <c r="D302" s="177">
        <v>1</v>
      </c>
      <c r="E302" s="177">
        <v>1</v>
      </c>
      <c r="F302" s="176"/>
      <c r="G302" s="175" t="s">
        <v>168</v>
      </c>
      <c r="H302" s="167">
        <v>273</v>
      </c>
      <c r="I302" s="182">
        <f>SUM(I303:I303)</f>
        <v>0</v>
      </c>
      <c r="J302" s="208">
        <f>SUM(J303:J303)</f>
        <v>0</v>
      </c>
      <c r="K302" s="187">
        <f>SUM(K303:K303)</f>
        <v>0</v>
      </c>
      <c r="L302" s="187">
        <f>SUM(L303:L303)</f>
        <v>0</v>
      </c>
    </row>
    <row r="303" spans="1:12" hidden="1">
      <c r="A303" s="179">
        <v>3</v>
      </c>
      <c r="B303" s="179">
        <v>3</v>
      </c>
      <c r="C303" s="178">
        <v>1</v>
      </c>
      <c r="D303" s="177">
        <v>1</v>
      </c>
      <c r="E303" s="177">
        <v>1</v>
      </c>
      <c r="F303" s="176">
        <v>1</v>
      </c>
      <c r="G303" s="175" t="s">
        <v>168</v>
      </c>
      <c r="H303" s="167">
        <v>274</v>
      </c>
      <c r="I303" s="174">
        <v>0</v>
      </c>
      <c r="J303" s="174">
        <v>0</v>
      </c>
      <c r="K303" s="174">
        <v>0</v>
      </c>
      <c r="L303" s="174">
        <v>0</v>
      </c>
    </row>
    <row r="304" spans="1:12" hidden="1">
      <c r="A304" s="179">
        <v>3</v>
      </c>
      <c r="B304" s="179">
        <v>3</v>
      </c>
      <c r="C304" s="178">
        <v>1</v>
      </c>
      <c r="D304" s="177">
        <v>1</v>
      </c>
      <c r="E304" s="177">
        <v>2</v>
      </c>
      <c r="F304" s="176"/>
      <c r="G304" s="175" t="s">
        <v>191</v>
      </c>
      <c r="H304" s="167">
        <v>275</v>
      </c>
      <c r="I304" s="182">
        <f>SUM(I305:I306)</f>
        <v>0</v>
      </c>
      <c r="J304" s="182">
        <f>SUM(J305:J306)</f>
        <v>0</v>
      </c>
      <c r="K304" s="182">
        <f>SUM(K305:K306)</f>
        <v>0</v>
      </c>
      <c r="L304" s="182">
        <f>SUM(L305:L306)</f>
        <v>0</v>
      </c>
    </row>
    <row r="305" spans="1:12" hidden="1">
      <c r="A305" s="179">
        <v>3</v>
      </c>
      <c r="B305" s="179">
        <v>3</v>
      </c>
      <c r="C305" s="178">
        <v>1</v>
      </c>
      <c r="D305" s="177">
        <v>1</v>
      </c>
      <c r="E305" s="177">
        <v>2</v>
      </c>
      <c r="F305" s="176">
        <v>1</v>
      </c>
      <c r="G305" s="175" t="s">
        <v>170</v>
      </c>
      <c r="H305" s="167">
        <v>276</v>
      </c>
      <c r="I305" s="174">
        <v>0</v>
      </c>
      <c r="J305" s="174">
        <v>0</v>
      </c>
      <c r="K305" s="174">
        <v>0</v>
      </c>
      <c r="L305" s="174">
        <v>0</v>
      </c>
    </row>
    <row r="306" spans="1:12" hidden="1">
      <c r="A306" s="179">
        <v>3</v>
      </c>
      <c r="B306" s="179">
        <v>3</v>
      </c>
      <c r="C306" s="178">
        <v>1</v>
      </c>
      <c r="D306" s="177">
        <v>1</v>
      </c>
      <c r="E306" s="177">
        <v>2</v>
      </c>
      <c r="F306" s="176">
        <v>2</v>
      </c>
      <c r="G306" s="175" t="s">
        <v>171</v>
      </c>
      <c r="H306" s="167">
        <v>277</v>
      </c>
      <c r="I306" s="174">
        <v>0</v>
      </c>
      <c r="J306" s="174">
        <v>0</v>
      </c>
      <c r="K306" s="174">
        <v>0</v>
      </c>
      <c r="L306" s="174">
        <v>0</v>
      </c>
    </row>
    <row r="307" spans="1:12" hidden="1">
      <c r="A307" s="179">
        <v>3</v>
      </c>
      <c r="B307" s="179">
        <v>3</v>
      </c>
      <c r="C307" s="178">
        <v>1</v>
      </c>
      <c r="D307" s="177">
        <v>1</v>
      </c>
      <c r="E307" s="177">
        <v>3</v>
      </c>
      <c r="F307" s="176"/>
      <c r="G307" s="175" t="s">
        <v>172</v>
      </c>
      <c r="H307" s="167">
        <v>278</v>
      </c>
      <c r="I307" s="182">
        <f>SUM(I308:I309)</f>
        <v>0</v>
      </c>
      <c r="J307" s="182">
        <f>SUM(J308:J309)</f>
        <v>0</v>
      </c>
      <c r="K307" s="182">
        <f>SUM(K308:K309)</f>
        <v>0</v>
      </c>
      <c r="L307" s="182">
        <f>SUM(L308:L309)</f>
        <v>0</v>
      </c>
    </row>
    <row r="308" spans="1:12" hidden="1">
      <c r="A308" s="179">
        <v>3</v>
      </c>
      <c r="B308" s="179">
        <v>3</v>
      </c>
      <c r="C308" s="178">
        <v>1</v>
      </c>
      <c r="D308" s="177">
        <v>1</v>
      </c>
      <c r="E308" s="177">
        <v>3</v>
      </c>
      <c r="F308" s="176">
        <v>1</v>
      </c>
      <c r="G308" s="175" t="s">
        <v>173</v>
      </c>
      <c r="H308" s="167">
        <v>279</v>
      </c>
      <c r="I308" s="174">
        <v>0</v>
      </c>
      <c r="J308" s="174">
        <v>0</v>
      </c>
      <c r="K308" s="174">
        <v>0</v>
      </c>
      <c r="L308" s="174">
        <v>0</v>
      </c>
    </row>
    <row r="309" spans="1:12" hidden="1">
      <c r="A309" s="179">
        <v>3</v>
      </c>
      <c r="B309" s="179">
        <v>3</v>
      </c>
      <c r="C309" s="178">
        <v>1</v>
      </c>
      <c r="D309" s="177">
        <v>1</v>
      </c>
      <c r="E309" s="177">
        <v>3</v>
      </c>
      <c r="F309" s="176">
        <v>2</v>
      </c>
      <c r="G309" s="175" t="s">
        <v>192</v>
      </c>
      <c r="H309" s="167">
        <v>280</v>
      </c>
      <c r="I309" s="174">
        <v>0</v>
      </c>
      <c r="J309" s="174">
        <v>0</v>
      </c>
      <c r="K309" s="174">
        <v>0</v>
      </c>
      <c r="L309" s="174">
        <v>0</v>
      </c>
    </row>
    <row r="310" spans="1:12" hidden="1">
      <c r="A310" s="196">
        <v>3</v>
      </c>
      <c r="B310" s="195">
        <v>3</v>
      </c>
      <c r="C310" s="178">
        <v>1</v>
      </c>
      <c r="D310" s="177">
        <v>2</v>
      </c>
      <c r="E310" s="177"/>
      <c r="F310" s="176"/>
      <c r="G310" s="175" t="s">
        <v>205</v>
      </c>
      <c r="H310" s="167">
        <v>281</v>
      </c>
      <c r="I310" s="182">
        <f>I311</f>
        <v>0</v>
      </c>
      <c r="J310" s="208">
        <f>J311</f>
        <v>0</v>
      </c>
      <c r="K310" s="187">
        <f>K311</f>
        <v>0</v>
      </c>
      <c r="L310" s="187">
        <f>L311</f>
        <v>0</v>
      </c>
    </row>
    <row r="311" spans="1:12" hidden="1">
      <c r="A311" s="196">
        <v>3</v>
      </c>
      <c r="B311" s="196">
        <v>3</v>
      </c>
      <c r="C311" s="195">
        <v>1</v>
      </c>
      <c r="D311" s="194">
        <v>2</v>
      </c>
      <c r="E311" s="194">
        <v>1</v>
      </c>
      <c r="F311" s="193"/>
      <c r="G311" s="175" t="s">
        <v>205</v>
      </c>
      <c r="H311" s="167">
        <v>282</v>
      </c>
      <c r="I311" s="192">
        <f>SUM(I312:I313)</f>
        <v>0</v>
      </c>
      <c r="J311" s="209">
        <f>SUM(J312:J313)</f>
        <v>0</v>
      </c>
      <c r="K311" s="190">
        <f>SUM(K312:K313)</f>
        <v>0</v>
      </c>
      <c r="L311" s="190">
        <f>SUM(L312:L313)</f>
        <v>0</v>
      </c>
    </row>
    <row r="312" spans="1:12" ht="25.5" hidden="1" customHeight="1">
      <c r="A312" s="179">
        <v>3</v>
      </c>
      <c r="B312" s="179">
        <v>3</v>
      </c>
      <c r="C312" s="178">
        <v>1</v>
      </c>
      <c r="D312" s="177">
        <v>2</v>
      </c>
      <c r="E312" s="177">
        <v>1</v>
      </c>
      <c r="F312" s="176">
        <v>1</v>
      </c>
      <c r="G312" s="175" t="s">
        <v>206</v>
      </c>
      <c r="H312" s="167">
        <v>283</v>
      </c>
      <c r="I312" s="174">
        <v>0</v>
      </c>
      <c r="J312" s="174">
        <v>0</v>
      </c>
      <c r="K312" s="174">
        <v>0</v>
      </c>
      <c r="L312" s="174">
        <v>0</v>
      </c>
    </row>
    <row r="313" spans="1:12" hidden="1">
      <c r="A313" s="186">
        <v>3</v>
      </c>
      <c r="B313" s="212">
        <v>3</v>
      </c>
      <c r="C313" s="204">
        <v>1</v>
      </c>
      <c r="D313" s="210">
        <v>2</v>
      </c>
      <c r="E313" s="210">
        <v>1</v>
      </c>
      <c r="F313" s="203">
        <v>2</v>
      </c>
      <c r="G313" s="199" t="s">
        <v>207</v>
      </c>
      <c r="H313" s="167">
        <v>284</v>
      </c>
      <c r="I313" s="174">
        <v>0</v>
      </c>
      <c r="J313" s="174">
        <v>0</v>
      </c>
      <c r="K313" s="174">
        <v>0</v>
      </c>
      <c r="L313" s="174">
        <v>0</v>
      </c>
    </row>
    <row r="314" spans="1:12" ht="25.5" hidden="1" customHeight="1">
      <c r="A314" s="178">
        <v>3</v>
      </c>
      <c r="B314" s="175">
        <v>3</v>
      </c>
      <c r="C314" s="178">
        <v>1</v>
      </c>
      <c r="D314" s="177">
        <v>3</v>
      </c>
      <c r="E314" s="177"/>
      <c r="F314" s="176"/>
      <c r="G314" s="175" t="s">
        <v>208</v>
      </c>
      <c r="H314" s="167">
        <v>285</v>
      </c>
      <c r="I314" s="182">
        <f>I315</f>
        <v>0</v>
      </c>
      <c r="J314" s="208">
        <f>J315</f>
        <v>0</v>
      </c>
      <c r="K314" s="187">
        <f>K315</f>
        <v>0</v>
      </c>
      <c r="L314" s="187">
        <f>L315</f>
        <v>0</v>
      </c>
    </row>
    <row r="315" spans="1:12" ht="25.5" hidden="1" customHeight="1">
      <c r="A315" s="178">
        <v>3</v>
      </c>
      <c r="B315" s="199">
        <v>3</v>
      </c>
      <c r="C315" s="204">
        <v>1</v>
      </c>
      <c r="D315" s="210">
        <v>3</v>
      </c>
      <c r="E315" s="210">
        <v>1</v>
      </c>
      <c r="F315" s="203"/>
      <c r="G315" s="175" t="s">
        <v>208</v>
      </c>
      <c r="H315" s="167">
        <v>286</v>
      </c>
      <c r="I315" s="187">
        <f>I316+I317</f>
        <v>0</v>
      </c>
      <c r="J315" s="187">
        <f>J316+J317</f>
        <v>0</v>
      </c>
      <c r="K315" s="187">
        <f>K316+K317</f>
        <v>0</v>
      </c>
      <c r="L315" s="187">
        <f>L316+L317</f>
        <v>0</v>
      </c>
    </row>
    <row r="316" spans="1:12" ht="25.5" hidden="1" customHeight="1">
      <c r="A316" s="178">
        <v>3</v>
      </c>
      <c r="B316" s="175">
        <v>3</v>
      </c>
      <c r="C316" s="178">
        <v>1</v>
      </c>
      <c r="D316" s="177">
        <v>3</v>
      </c>
      <c r="E316" s="177">
        <v>1</v>
      </c>
      <c r="F316" s="176">
        <v>1</v>
      </c>
      <c r="G316" s="175" t="s">
        <v>209</v>
      </c>
      <c r="H316" s="167">
        <v>287</v>
      </c>
      <c r="I316" s="181">
        <v>0</v>
      </c>
      <c r="J316" s="181">
        <v>0</v>
      </c>
      <c r="K316" s="181">
        <v>0</v>
      </c>
      <c r="L316" s="180">
        <v>0</v>
      </c>
    </row>
    <row r="317" spans="1:12" ht="25.5" hidden="1" customHeight="1">
      <c r="A317" s="178">
        <v>3</v>
      </c>
      <c r="B317" s="175">
        <v>3</v>
      </c>
      <c r="C317" s="178">
        <v>1</v>
      </c>
      <c r="D317" s="177">
        <v>3</v>
      </c>
      <c r="E317" s="177">
        <v>1</v>
      </c>
      <c r="F317" s="176">
        <v>2</v>
      </c>
      <c r="G317" s="175" t="s">
        <v>210</v>
      </c>
      <c r="H317" s="167">
        <v>288</v>
      </c>
      <c r="I317" s="174">
        <v>0</v>
      </c>
      <c r="J317" s="174">
        <v>0</v>
      </c>
      <c r="K317" s="174">
        <v>0</v>
      </c>
      <c r="L317" s="174">
        <v>0</v>
      </c>
    </row>
    <row r="318" spans="1:12" hidden="1">
      <c r="A318" s="178">
        <v>3</v>
      </c>
      <c r="B318" s="175">
        <v>3</v>
      </c>
      <c r="C318" s="178">
        <v>1</v>
      </c>
      <c r="D318" s="177">
        <v>4</v>
      </c>
      <c r="E318" s="177"/>
      <c r="F318" s="176"/>
      <c r="G318" s="175" t="s">
        <v>211</v>
      </c>
      <c r="H318" s="167">
        <v>289</v>
      </c>
      <c r="I318" s="182">
        <f>I319</f>
        <v>0</v>
      </c>
      <c r="J318" s="208">
        <f>J319</f>
        <v>0</v>
      </c>
      <c r="K318" s="187">
        <f>K319</f>
        <v>0</v>
      </c>
      <c r="L318" s="187">
        <f>L319</f>
        <v>0</v>
      </c>
    </row>
    <row r="319" spans="1:12" hidden="1">
      <c r="A319" s="179">
        <v>3</v>
      </c>
      <c r="B319" s="178">
        <v>3</v>
      </c>
      <c r="C319" s="177">
        <v>1</v>
      </c>
      <c r="D319" s="177">
        <v>4</v>
      </c>
      <c r="E319" s="177">
        <v>1</v>
      </c>
      <c r="F319" s="176"/>
      <c r="G319" s="175" t="s">
        <v>211</v>
      </c>
      <c r="H319" s="167">
        <v>290</v>
      </c>
      <c r="I319" s="182">
        <f>SUM(I320:I321)</f>
        <v>0</v>
      </c>
      <c r="J319" s="182">
        <f>SUM(J320:J321)</f>
        <v>0</v>
      </c>
      <c r="K319" s="182">
        <f>SUM(K320:K321)</f>
        <v>0</v>
      </c>
      <c r="L319" s="182">
        <f>SUM(L320:L321)</f>
        <v>0</v>
      </c>
    </row>
    <row r="320" spans="1:12" hidden="1">
      <c r="A320" s="179">
        <v>3</v>
      </c>
      <c r="B320" s="178">
        <v>3</v>
      </c>
      <c r="C320" s="177">
        <v>1</v>
      </c>
      <c r="D320" s="177">
        <v>4</v>
      </c>
      <c r="E320" s="177">
        <v>1</v>
      </c>
      <c r="F320" s="176">
        <v>1</v>
      </c>
      <c r="G320" s="175" t="s">
        <v>212</v>
      </c>
      <c r="H320" s="167">
        <v>291</v>
      </c>
      <c r="I320" s="211">
        <v>0</v>
      </c>
      <c r="J320" s="174">
        <v>0</v>
      </c>
      <c r="K320" s="174">
        <v>0</v>
      </c>
      <c r="L320" s="211">
        <v>0</v>
      </c>
    </row>
    <row r="321" spans="1:15" hidden="1">
      <c r="A321" s="178">
        <v>3</v>
      </c>
      <c r="B321" s="177">
        <v>3</v>
      </c>
      <c r="C321" s="177">
        <v>1</v>
      </c>
      <c r="D321" s="177">
        <v>4</v>
      </c>
      <c r="E321" s="177">
        <v>1</v>
      </c>
      <c r="F321" s="176">
        <v>2</v>
      </c>
      <c r="G321" s="175" t="s">
        <v>213</v>
      </c>
      <c r="H321" s="167">
        <v>292</v>
      </c>
      <c r="I321" s="174">
        <v>0</v>
      </c>
      <c r="J321" s="181">
        <v>0</v>
      </c>
      <c r="K321" s="181">
        <v>0</v>
      </c>
      <c r="L321" s="180">
        <v>0</v>
      </c>
    </row>
    <row r="322" spans="1:15" hidden="1">
      <c r="A322" s="178">
        <v>3</v>
      </c>
      <c r="B322" s="177">
        <v>3</v>
      </c>
      <c r="C322" s="177">
        <v>1</v>
      </c>
      <c r="D322" s="177">
        <v>5</v>
      </c>
      <c r="E322" s="177"/>
      <c r="F322" s="176"/>
      <c r="G322" s="175" t="s">
        <v>214</v>
      </c>
      <c r="H322" s="167">
        <v>293</v>
      </c>
      <c r="I322" s="190">
        <f t="shared" ref="I322:L323" si="28">I323</f>
        <v>0</v>
      </c>
      <c r="J322" s="208">
        <f t="shared" si="28"/>
        <v>0</v>
      </c>
      <c r="K322" s="187">
        <f t="shared" si="28"/>
        <v>0</v>
      </c>
      <c r="L322" s="187">
        <f t="shared" si="28"/>
        <v>0</v>
      </c>
    </row>
    <row r="323" spans="1:15" hidden="1">
      <c r="A323" s="195">
        <v>3</v>
      </c>
      <c r="B323" s="210">
        <v>3</v>
      </c>
      <c r="C323" s="210">
        <v>1</v>
      </c>
      <c r="D323" s="210">
        <v>5</v>
      </c>
      <c r="E323" s="210">
        <v>1</v>
      </c>
      <c r="F323" s="203"/>
      <c r="G323" s="175" t="s">
        <v>214</v>
      </c>
      <c r="H323" s="167">
        <v>294</v>
      </c>
      <c r="I323" s="187">
        <f t="shared" si="28"/>
        <v>0</v>
      </c>
      <c r="J323" s="209">
        <f t="shared" si="28"/>
        <v>0</v>
      </c>
      <c r="K323" s="190">
        <f t="shared" si="28"/>
        <v>0</v>
      </c>
      <c r="L323" s="190">
        <f t="shared" si="28"/>
        <v>0</v>
      </c>
    </row>
    <row r="324" spans="1:15" hidden="1">
      <c r="A324" s="178">
        <v>3</v>
      </c>
      <c r="B324" s="177">
        <v>3</v>
      </c>
      <c r="C324" s="177">
        <v>1</v>
      </c>
      <c r="D324" s="177">
        <v>5</v>
      </c>
      <c r="E324" s="177">
        <v>1</v>
      </c>
      <c r="F324" s="176">
        <v>1</v>
      </c>
      <c r="G324" s="175" t="s">
        <v>215</v>
      </c>
      <c r="H324" s="167">
        <v>295</v>
      </c>
      <c r="I324" s="174">
        <v>0</v>
      </c>
      <c r="J324" s="181">
        <v>0</v>
      </c>
      <c r="K324" s="181">
        <v>0</v>
      </c>
      <c r="L324" s="180">
        <v>0</v>
      </c>
    </row>
    <row r="325" spans="1:15" hidden="1">
      <c r="A325" s="178">
        <v>3</v>
      </c>
      <c r="B325" s="177">
        <v>3</v>
      </c>
      <c r="C325" s="177">
        <v>1</v>
      </c>
      <c r="D325" s="177">
        <v>6</v>
      </c>
      <c r="E325" s="177"/>
      <c r="F325" s="176"/>
      <c r="G325" s="175" t="s">
        <v>185</v>
      </c>
      <c r="H325" s="167">
        <v>296</v>
      </c>
      <c r="I325" s="187">
        <f t="shared" ref="I325:L326" si="29">I326</f>
        <v>0</v>
      </c>
      <c r="J325" s="208">
        <f t="shared" si="29"/>
        <v>0</v>
      </c>
      <c r="K325" s="187">
        <f t="shared" si="29"/>
        <v>0</v>
      </c>
      <c r="L325" s="187">
        <f t="shared" si="29"/>
        <v>0</v>
      </c>
    </row>
    <row r="326" spans="1:15" hidden="1">
      <c r="A326" s="178">
        <v>3</v>
      </c>
      <c r="B326" s="177">
        <v>3</v>
      </c>
      <c r="C326" s="177">
        <v>1</v>
      </c>
      <c r="D326" s="177">
        <v>6</v>
      </c>
      <c r="E326" s="177">
        <v>1</v>
      </c>
      <c r="F326" s="176"/>
      <c r="G326" s="175" t="s">
        <v>185</v>
      </c>
      <c r="H326" s="167">
        <v>297</v>
      </c>
      <c r="I326" s="182">
        <f t="shared" si="29"/>
        <v>0</v>
      </c>
      <c r="J326" s="208">
        <f t="shared" si="29"/>
        <v>0</v>
      </c>
      <c r="K326" s="187">
        <f t="shared" si="29"/>
        <v>0</v>
      </c>
      <c r="L326" s="187">
        <f t="shared" si="29"/>
        <v>0</v>
      </c>
    </row>
    <row r="327" spans="1:15" hidden="1">
      <c r="A327" s="178">
        <v>3</v>
      </c>
      <c r="B327" s="177">
        <v>3</v>
      </c>
      <c r="C327" s="177">
        <v>1</v>
      </c>
      <c r="D327" s="177">
        <v>6</v>
      </c>
      <c r="E327" s="177">
        <v>1</v>
      </c>
      <c r="F327" s="176">
        <v>1</v>
      </c>
      <c r="G327" s="175" t="s">
        <v>185</v>
      </c>
      <c r="H327" s="167">
        <v>298</v>
      </c>
      <c r="I327" s="181">
        <v>0</v>
      </c>
      <c r="J327" s="181">
        <v>0</v>
      </c>
      <c r="K327" s="181">
        <v>0</v>
      </c>
      <c r="L327" s="180">
        <v>0</v>
      </c>
    </row>
    <row r="328" spans="1:15" hidden="1">
      <c r="A328" s="178">
        <v>3</v>
      </c>
      <c r="B328" s="177">
        <v>3</v>
      </c>
      <c r="C328" s="177">
        <v>1</v>
      </c>
      <c r="D328" s="177">
        <v>7</v>
      </c>
      <c r="E328" s="177"/>
      <c r="F328" s="176"/>
      <c r="G328" s="175" t="s">
        <v>216</v>
      </c>
      <c r="H328" s="167">
        <v>299</v>
      </c>
      <c r="I328" s="182">
        <f>I329</f>
        <v>0</v>
      </c>
      <c r="J328" s="208">
        <f>J329</f>
        <v>0</v>
      </c>
      <c r="K328" s="187">
        <f>K329</f>
        <v>0</v>
      </c>
      <c r="L328" s="187">
        <f>L329</f>
        <v>0</v>
      </c>
    </row>
    <row r="329" spans="1:15" hidden="1">
      <c r="A329" s="178">
        <v>3</v>
      </c>
      <c r="B329" s="177">
        <v>3</v>
      </c>
      <c r="C329" s="177">
        <v>1</v>
      </c>
      <c r="D329" s="177">
        <v>7</v>
      </c>
      <c r="E329" s="177">
        <v>1</v>
      </c>
      <c r="F329" s="176"/>
      <c r="G329" s="175" t="s">
        <v>216</v>
      </c>
      <c r="H329" s="167">
        <v>300</v>
      </c>
      <c r="I329" s="182">
        <f>I330+I331</f>
        <v>0</v>
      </c>
      <c r="J329" s="182">
        <f>J330+J331</f>
        <v>0</v>
      </c>
      <c r="K329" s="182">
        <f>K330+K331</f>
        <v>0</v>
      </c>
      <c r="L329" s="182">
        <f>L330+L331</f>
        <v>0</v>
      </c>
    </row>
    <row r="330" spans="1:15" ht="25.5" hidden="1" customHeight="1">
      <c r="A330" s="178">
        <v>3</v>
      </c>
      <c r="B330" s="177">
        <v>3</v>
      </c>
      <c r="C330" s="177">
        <v>1</v>
      </c>
      <c r="D330" s="177">
        <v>7</v>
      </c>
      <c r="E330" s="177">
        <v>1</v>
      </c>
      <c r="F330" s="176">
        <v>1</v>
      </c>
      <c r="G330" s="175" t="s">
        <v>217</v>
      </c>
      <c r="H330" s="167">
        <v>301</v>
      </c>
      <c r="I330" s="181">
        <v>0</v>
      </c>
      <c r="J330" s="181">
        <v>0</v>
      </c>
      <c r="K330" s="181">
        <v>0</v>
      </c>
      <c r="L330" s="180">
        <v>0</v>
      </c>
    </row>
    <row r="331" spans="1:15" ht="25.5" hidden="1" customHeight="1">
      <c r="A331" s="178">
        <v>3</v>
      </c>
      <c r="B331" s="177">
        <v>3</v>
      </c>
      <c r="C331" s="177">
        <v>1</v>
      </c>
      <c r="D331" s="177">
        <v>7</v>
      </c>
      <c r="E331" s="177">
        <v>1</v>
      </c>
      <c r="F331" s="176">
        <v>2</v>
      </c>
      <c r="G331" s="175" t="s">
        <v>218</v>
      </c>
      <c r="H331" s="167">
        <v>302</v>
      </c>
      <c r="I331" s="174">
        <v>0</v>
      </c>
      <c r="J331" s="174">
        <v>0</v>
      </c>
      <c r="K331" s="174">
        <v>0</v>
      </c>
      <c r="L331" s="174">
        <v>0</v>
      </c>
    </row>
    <row r="332" spans="1:15" ht="38.25" hidden="1" customHeight="1">
      <c r="A332" s="178">
        <v>3</v>
      </c>
      <c r="B332" s="177">
        <v>3</v>
      </c>
      <c r="C332" s="177">
        <v>2</v>
      </c>
      <c r="D332" s="177"/>
      <c r="E332" s="177"/>
      <c r="F332" s="176"/>
      <c r="G332" s="175" t="s">
        <v>219</v>
      </c>
      <c r="H332" s="167">
        <v>303</v>
      </c>
      <c r="I332" s="182">
        <f>SUM(I333+I342+I346+I350+I354+I357+I360)</f>
        <v>0</v>
      </c>
      <c r="J332" s="208">
        <f>SUM(J333+J342+J346+J350+J354+J357+J360)</f>
        <v>0</v>
      </c>
      <c r="K332" s="187">
        <f>SUM(K333+K342+K346+K350+K354+K357+K360)</f>
        <v>0</v>
      </c>
      <c r="L332" s="187">
        <f>SUM(L333+L342+L346+L350+L354+L357+L360)</f>
        <v>0</v>
      </c>
    </row>
    <row r="333" spans="1:15" hidden="1">
      <c r="A333" s="178">
        <v>3</v>
      </c>
      <c r="B333" s="177">
        <v>3</v>
      </c>
      <c r="C333" s="177">
        <v>2</v>
      </c>
      <c r="D333" s="177">
        <v>1</v>
      </c>
      <c r="E333" s="177"/>
      <c r="F333" s="176"/>
      <c r="G333" s="175" t="s">
        <v>167</v>
      </c>
      <c r="H333" s="167">
        <v>304</v>
      </c>
      <c r="I333" s="182">
        <f>I334</f>
        <v>0</v>
      </c>
      <c r="J333" s="208">
        <f>J334</f>
        <v>0</v>
      </c>
      <c r="K333" s="187">
        <f>K334</f>
        <v>0</v>
      </c>
      <c r="L333" s="187">
        <f>L334</f>
        <v>0</v>
      </c>
    </row>
    <row r="334" spans="1:15" hidden="1">
      <c r="A334" s="179">
        <v>3</v>
      </c>
      <c r="B334" s="178">
        <v>3</v>
      </c>
      <c r="C334" s="177">
        <v>2</v>
      </c>
      <c r="D334" s="175">
        <v>1</v>
      </c>
      <c r="E334" s="178">
        <v>1</v>
      </c>
      <c r="F334" s="176"/>
      <c r="G334" s="175" t="s">
        <v>167</v>
      </c>
      <c r="H334" s="167">
        <v>305</v>
      </c>
      <c r="I334" s="182">
        <f>SUM(I335:I335)</f>
        <v>0</v>
      </c>
      <c r="J334" s="182">
        <f>SUM(J335:J335)</f>
        <v>0</v>
      </c>
      <c r="K334" s="182">
        <f>SUM(K335:K335)</f>
        <v>0</v>
      </c>
      <c r="L334" s="182">
        <f>SUM(L335:L335)</f>
        <v>0</v>
      </c>
      <c r="M334" s="207"/>
      <c r="N334" s="207"/>
      <c r="O334" s="207"/>
    </row>
    <row r="335" spans="1:15" hidden="1">
      <c r="A335" s="179">
        <v>3</v>
      </c>
      <c r="B335" s="178">
        <v>3</v>
      </c>
      <c r="C335" s="177">
        <v>2</v>
      </c>
      <c r="D335" s="175">
        <v>1</v>
      </c>
      <c r="E335" s="178">
        <v>1</v>
      </c>
      <c r="F335" s="176">
        <v>1</v>
      </c>
      <c r="G335" s="175" t="s">
        <v>168</v>
      </c>
      <c r="H335" s="167">
        <v>306</v>
      </c>
      <c r="I335" s="181">
        <v>0</v>
      </c>
      <c r="J335" s="181">
        <v>0</v>
      </c>
      <c r="K335" s="181">
        <v>0</v>
      </c>
      <c r="L335" s="180">
        <v>0</v>
      </c>
    </row>
    <row r="336" spans="1:15" hidden="1">
      <c r="A336" s="179">
        <v>3</v>
      </c>
      <c r="B336" s="178">
        <v>3</v>
      </c>
      <c r="C336" s="177">
        <v>2</v>
      </c>
      <c r="D336" s="175">
        <v>1</v>
      </c>
      <c r="E336" s="178">
        <v>2</v>
      </c>
      <c r="F336" s="176"/>
      <c r="G336" s="199" t="s">
        <v>191</v>
      </c>
      <c r="H336" s="167">
        <v>307</v>
      </c>
      <c r="I336" s="182">
        <f>SUM(I337:I338)</f>
        <v>0</v>
      </c>
      <c r="J336" s="182">
        <f>SUM(J337:J338)</f>
        <v>0</v>
      </c>
      <c r="K336" s="182">
        <f>SUM(K337:K338)</f>
        <v>0</v>
      </c>
      <c r="L336" s="182">
        <f>SUM(L337:L338)</f>
        <v>0</v>
      </c>
    </row>
    <row r="337" spans="1:12" hidden="1">
      <c r="A337" s="179">
        <v>3</v>
      </c>
      <c r="B337" s="178">
        <v>3</v>
      </c>
      <c r="C337" s="177">
        <v>2</v>
      </c>
      <c r="D337" s="175">
        <v>1</v>
      </c>
      <c r="E337" s="178">
        <v>2</v>
      </c>
      <c r="F337" s="176">
        <v>1</v>
      </c>
      <c r="G337" s="199" t="s">
        <v>170</v>
      </c>
      <c r="H337" s="167">
        <v>308</v>
      </c>
      <c r="I337" s="181">
        <v>0</v>
      </c>
      <c r="J337" s="181">
        <v>0</v>
      </c>
      <c r="K337" s="181">
        <v>0</v>
      </c>
      <c r="L337" s="180">
        <v>0</v>
      </c>
    </row>
    <row r="338" spans="1:12" hidden="1">
      <c r="A338" s="179">
        <v>3</v>
      </c>
      <c r="B338" s="178">
        <v>3</v>
      </c>
      <c r="C338" s="177">
        <v>2</v>
      </c>
      <c r="D338" s="175">
        <v>1</v>
      </c>
      <c r="E338" s="178">
        <v>2</v>
      </c>
      <c r="F338" s="176">
        <v>2</v>
      </c>
      <c r="G338" s="199" t="s">
        <v>171</v>
      </c>
      <c r="H338" s="167">
        <v>309</v>
      </c>
      <c r="I338" s="174">
        <v>0</v>
      </c>
      <c r="J338" s="174">
        <v>0</v>
      </c>
      <c r="K338" s="174">
        <v>0</v>
      </c>
      <c r="L338" s="174">
        <v>0</v>
      </c>
    </row>
    <row r="339" spans="1:12" hidden="1">
      <c r="A339" s="179">
        <v>3</v>
      </c>
      <c r="B339" s="178">
        <v>3</v>
      </c>
      <c r="C339" s="177">
        <v>2</v>
      </c>
      <c r="D339" s="175">
        <v>1</v>
      </c>
      <c r="E339" s="178">
        <v>3</v>
      </c>
      <c r="F339" s="176"/>
      <c r="G339" s="199" t="s">
        <v>172</v>
      </c>
      <c r="H339" s="167">
        <v>310</v>
      </c>
      <c r="I339" s="182">
        <f>SUM(I340:I341)</f>
        <v>0</v>
      </c>
      <c r="J339" s="182">
        <f>SUM(J340:J341)</f>
        <v>0</v>
      </c>
      <c r="K339" s="182">
        <f>SUM(K340:K341)</f>
        <v>0</v>
      </c>
      <c r="L339" s="182">
        <f>SUM(L340:L341)</f>
        <v>0</v>
      </c>
    </row>
    <row r="340" spans="1:12" hidden="1">
      <c r="A340" s="179">
        <v>3</v>
      </c>
      <c r="B340" s="178">
        <v>3</v>
      </c>
      <c r="C340" s="177">
        <v>2</v>
      </c>
      <c r="D340" s="175">
        <v>1</v>
      </c>
      <c r="E340" s="178">
        <v>3</v>
      </c>
      <c r="F340" s="176">
        <v>1</v>
      </c>
      <c r="G340" s="199" t="s">
        <v>173</v>
      </c>
      <c r="H340" s="167">
        <v>311</v>
      </c>
      <c r="I340" s="174">
        <v>0</v>
      </c>
      <c r="J340" s="174">
        <v>0</v>
      </c>
      <c r="K340" s="174">
        <v>0</v>
      </c>
      <c r="L340" s="174">
        <v>0</v>
      </c>
    </row>
    <row r="341" spans="1:12" hidden="1">
      <c r="A341" s="179">
        <v>3</v>
      </c>
      <c r="B341" s="178">
        <v>3</v>
      </c>
      <c r="C341" s="177">
        <v>2</v>
      </c>
      <c r="D341" s="175">
        <v>1</v>
      </c>
      <c r="E341" s="178">
        <v>3</v>
      </c>
      <c r="F341" s="176">
        <v>2</v>
      </c>
      <c r="G341" s="199" t="s">
        <v>192</v>
      </c>
      <c r="H341" s="167">
        <v>312</v>
      </c>
      <c r="I341" s="205">
        <v>0</v>
      </c>
      <c r="J341" s="206">
        <v>0</v>
      </c>
      <c r="K341" s="205">
        <v>0</v>
      </c>
      <c r="L341" s="205">
        <v>0</v>
      </c>
    </row>
    <row r="342" spans="1:12" hidden="1">
      <c r="A342" s="186">
        <v>3</v>
      </c>
      <c r="B342" s="186">
        <v>3</v>
      </c>
      <c r="C342" s="204">
        <v>2</v>
      </c>
      <c r="D342" s="199">
        <v>2</v>
      </c>
      <c r="E342" s="204"/>
      <c r="F342" s="203"/>
      <c r="G342" s="199" t="s">
        <v>205</v>
      </c>
      <c r="H342" s="167">
        <v>313</v>
      </c>
      <c r="I342" s="202">
        <f>I343</f>
        <v>0</v>
      </c>
      <c r="J342" s="201">
        <f>J343</f>
        <v>0</v>
      </c>
      <c r="K342" s="200">
        <f>K343</f>
        <v>0</v>
      </c>
      <c r="L342" s="200">
        <f>L343</f>
        <v>0</v>
      </c>
    </row>
    <row r="343" spans="1:12" hidden="1">
      <c r="A343" s="179">
        <v>3</v>
      </c>
      <c r="B343" s="179">
        <v>3</v>
      </c>
      <c r="C343" s="178">
        <v>2</v>
      </c>
      <c r="D343" s="175">
        <v>2</v>
      </c>
      <c r="E343" s="178">
        <v>1</v>
      </c>
      <c r="F343" s="176"/>
      <c r="G343" s="199" t="s">
        <v>205</v>
      </c>
      <c r="H343" s="167">
        <v>314</v>
      </c>
      <c r="I343" s="182">
        <f>SUM(I344:I345)</f>
        <v>0</v>
      </c>
      <c r="J343" s="188">
        <f>SUM(J344:J345)</f>
        <v>0</v>
      </c>
      <c r="K343" s="187">
        <f>SUM(K344:K345)</f>
        <v>0</v>
      </c>
      <c r="L343" s="187">
        <f>SUM(L344:L345)</f>
        <v>0</v>
      </c>
    </row>
    <row r="344" spans="1:12" ht="25.5" hidden="1" customHeight="1">
      <c r="A344" s="179">
        <v>3</v>
      </c>
      <c r="B344" s="179">
        <v>3</v>
      </c>
      <c r="C344" s="178">
        <v>2</v>
      </c>
      <c r="D344" s="175">
        <v>2</v>
      </c>
      <c r="E344" s="179">
        <v>1</v>
      </c>
      <c r="F344" s="197">
        <v>1</v>
      </c>
      <c r="G344" s="175" t="s">
        <v>206</v>
      </c>
      <c r="H344" s="167">
        <v>315</v>
      </c>
      <c r="I344" s="174">
        <v>0</v>
      </c>
      <c r="J344" s="174">
        <v>0</v>
      </c>
      <c r="K344" s="174">
        <v>0</v>
      </c>
      <c r="L344" s="174">
        <v>0</v>
      </c>
    </row>
    <row r="345" spans="1:12" hidden="1">
      <c r="A345" s="186">
        <v>3</v>
      </c>
      <c r="B345" s="186">
        <v>3</v>
      </c>
      <c r="C345" s="185">
        <v>2</v>
      </c>
      <c r="D345" s="184">
        <v>2</v>
      </c>
      <c r="E345" s="189">
        <v>1</v>
      </c>
      <c r="F345" s="198">
        <v>2</v>
      </c>
      <c r="G345" s="189" t="s">
        <v>207</v>
      </c>
      <c r="H345" s="167">
        <v>316</v>
      </c>
      <c r="I345" s="174">
        <v>0</v>
      </c>
      <c r="J345" s="174">
        <v>0</v>
      </c>
      <c r="K345" s="174">
        <v>0</v>
      </c>
      <c r="L345" s="174">
        <v>0</v>
      </c>
    </row>
    <row r="346" spans="1:12" ht="25.5" hidden="1" customHeight="1">
      <c r="A346" s="179">
        <v>3</v>
      </c>
      <c r="B346" s="179">
        <v>3</v>
      </c>
      <c r="C346" s="178">
        <v>2</v>
      </c>
      <c r="D346" s="177">
        <v>3</v>
      </c>
      <c r="E346" s="175"/>
      <c r="F346" s="197"/>
      <c r="G346" s="175" t="s">
        <v>208</v>
      </c>
      <c r="H346" s="167">
        <v>317</v>
      </c>
      <c r="I346" s="182">
        <f>I347</f>
        <v>0</v>
      </c>
      <c r="J346" s="188">
        <f>J347</f>
        <v>0</v>
      </c>
      <c r="K346" s="187">
        <f>K347</f>
        <v>0</v>
      </c>
      <c r="L346" s="187">
        <f>L347</f>
        <v>0</v>
      </c>
    </row>
    <row r="347" spans="1:12" ht="25.5" hidden="1" customHeight="1">
      <c r="A347" s="179">
        <v>3</v>
      </c>
      <c r="B347" s="179">
        <v>3</v>
      </c>
      <c r="C347" s="178">
        <v>2</v>
      </c>
      <c r="D347" s="177">
        <v>3</v>
      </c>
      <c r="E347" s="175">
        <v>1</v>
      </c>
      <c r="F347" s="197"/>
      <c r="G347" s="175" t="s">
        <v>208</v>
      </c>
      <c r="H347" s="167">
        <v>318</v>
      </c>
      <c r="I347" s="182">
        <f>I348+I349</f>
        <v>0</v>
      </c>
      <c r="J347" s="182">
        <f>J348+J349</f>
        <v>0</v>
      </c>
      <c r="K347" s="182">
        <f>K348+K349</f>
        <v>0</v>
      </c>
      <c r="L347" s="182">
        <f>L348+L349</f>
        <v>0</v>
      </c>
    </row>
    <row r="348" spans="1:12" ht="25.5" hidden="1" customHeight="1">
      <c r="A348" s="179">
        <v>3</v>
      </c>
      <c r="B348" s="179">
        <v>3</v>
      </c>
      <c r="C348" s="178">
        <v>2</v>
      </c>
      <c r="D348" s="177">
        <v>3</v>
      </c>
      <c r="E348" s="175">
        <v>1</v>
      </c>
      <c r="F348" s="197">
        <v>1</v>
      </c>
      <c r="G348" s="175" t="s">
        <v>209</v>
      </c>
      <c r="H348" s="167">
        <v>319</v>
      </c>
      <c r="I348" s="181">
        <v>0</v>
      </c>
      <c r="J348" s="181">
        <v>0</v>
      </c>
      <c r="K348" s="181">
        <v>0</v>
      </c>
      <c r="L348" s="180">
        <v>0</v>
      </c>
    </row>
    <row r="349" spans="1:12" ht="25.5" hidden="1" customHeight="1">
      <c r="A349" s="179">
        <v>3</v>
      </c>
      <c r="B349" s="179">
        <v>3</v>
      </c>
      <c r="C349" s="178">
        <v>2</v>
      </c>
      <c r="D349" s="177">
        <v>3</v>
      </c>
      <c r="E349" s="175">
        <v>1</v>
      </c>
      <c r="F349" s="197">
        <v>2</v>
      </c>
      <c r="G349" s="175" t="s">
        <v>210</v>
      </c>
      <c r="H349" s="167">
        <v>320</v>
      </c>
      <c r="I349" s="174">
        <v>0</v>
      </c>
      <c r="J349" s="174">
        <v>0</v>
      </c>
      <c r="K349" s="174">
        <v>0</v>
      </c>
      <c r="L349" s="174">
        <v>0</v>
      </c>
    </row>
    <row r="350" spans="1:12" hidden="1">
      <c r="A350" s="179">
        <v>3</v>
      </c>
      <c r="B350" s="179">
        <v>3</v>
      </c>
      <c r="C350" s="178">
        <v>2</v>
      </c>
      <c r="D350" s="177">
        <v>4</v>
      </c>
      <c r="E350" s="177"/>
      <c r="F350" s="176"/>
      <c r="G350" s="175" t="s">
        <v>211</v>
      </c>
      <c r="H350" s="167">
        <v>321</v>
      </c>
      <c r="I350" s="182">
        <f>I351</f>
        <v>0</v>
      </c>
      <c r="J350" s="188">
        <f>J351</f>
        <v>0</v>
      </c>
      <c r="K350" s="187">
        <f>K351</f>
        <v>0</v>
      </c>
      <c r="L350" s="187">
        <f>L351</f>
        <v>0</v>
      </c>
    </row>
    <row r="351" spans="1:12" hidden="1">
      <c r="A351" s="196">
        <v>3</v>
      </c>
      <c r="B351" s="196">
        <v>3</v>
      </c>
      <c r="C351" s="195">
        <v>2</v>
      </c>
      <c r="D351" s="194">
        <v>4</v>
      </c>
      <c r="E351" s="194">
        <v>1</v>
      </c>
      <c r="F351" s="193"/>
      <c r="G351" s="175" t="s">
        <v>211</v>
      </c>
      <c r="H351" s="167">
        <v>322</v>
      </c>
      <c r="I351" s="192">
        <f>SUM(I352:I353)</f>
        <v>0</v>
      </c>
      <c r="J351" s="191">
        <f>SUM(J352:J353)</f>
        <v>0</v>
      </c>
      <c r="K351" s="190">
        <f>SUM(K352:K353)</f>
        <v>0</v>
      </c>
      <c r="L351" s="190">
        <f>SUM(L352:L353)</f>
        <v>0</v>
      </c>
    </row>
    <row r="352" spans="1:12" hidden="1">
      <c r="A352" s="179">
        <v>3</v>
      </c>
      <c r="B352" s="179">
        <v>3</v>
      </c>
      <c r="C352" s="178">
        <v>2</v>
      </c>
      <c r="D352" s="177">
        <v>4</v>
      </c>
      <c r="E352" s="177">
        <v>1</v>
      </c>
      <c r="F352" s="176">
        <v>1</v>
      </c>
      <c r="G352" s="175" t="s">
        <v>212</v>
      </c>
      <c r="H352" s="167">
        <v>323</v>
      </c>
      <c r="I352" s="174">
        <v>0</v>
      </c>
      <c r="J352" s="174">
        <v>0</v>
      </c>
      <c r="K352" s="174">
        <v>0</v>
      </c>
      <c r="L352" s="174">
        <v>0</v>
      </c>
    </row>
    <row r="353" spans="1:12" hidden="1">
      <c r="A353" s="179">
        <v>3</v>
      </c>
      <c r="B353" s="179">
        <v>3</v>
      </c>
      <c r="C353" s="178">
        <v>2</v>
      </c>
      <c r="D353" s="177">
        <v>4</v>
      </c>
      <c r="E353" s="177">
        <v>1</v>
      </c>
      <c r="F353" s="176">
        <v>2</v>
      </c>
      <c r="G353" s="175" t="s">
        <v>220</v>
      </c>
      <c r="H353" s="167">
        <v>324</v>
      </c>
      <c r="I353" s="174">
        <v>0</v>
      </c>
      <c r="J353" s="174">
        <v>0</v>
      </c>
      <c r="K353" s="174">
        <v>0</v>
      </c>
      <c r="L353" s="174">
        <v>0</v>
      </c>
    </row>
    <row r="354" spans="1:12" hidden="1">
      <c r="A354" s="179">
        <v>3</v>
      </c>
      <c r="B354" s="179">
        <v>3</v>
      </c>
      <c r="C354" s="178">
        <v>2</v>
      </c>
      <c r="D354" s="177">
        <v>5</v>
      </c>
      <c r="E354" s="177"/>
      <c r="F354" s="176"/>
      <c r="G354" s="175" t="s">
        <v>214</v>
      </c>
      <c r="H354" s="167">
        <v>325</v>
      </c>
      <c r="I354" s="182">
        <f t="shared" ref="I354:L355" si="30">I355</f>
        <v>0</v>
      </c>
      <c r="J354" s="188">
        <f t="shared" si="30"/>
        <v>0</v>
      </c>
      <c r="K354" s="187">
        <f t="shared" si="30"/>
        <v>0</v>
      </c>
      <c r="L354" s="187">
        <f t="shared" si="30"/>
        <v>0</v>
      </c>
    </row>
    <row r="355" spans="1:12" hidden="1">
      <c r="A355" s="196">
        <v>3</v>
      </c>
      <c r="B355" s="196">
        <v>3</v>
      </c>
      <c r="C355" s="195">
        <v>2</v>
      </c>
      <c r="D355" s="194">
        <v>5</v>
      </c>
      <c r="E355" s="194">
        <v>1</v>
      </c>
      <c r="F355" s="193"/>
      <c r="G355" s="175" t="s">
        <v>214</v>
      </c>
      <c r="H355" s="167">
        <v>326</v>
      </c>
      <c r="I355" s="192">
        <f t="shared" si="30"/>
        <v>0</v>
      </c>
      <c r="J355" s="191">
        <f t="shared" si="30"/>
        <v>0</v>
      </c>
      <c r="K355" s="190">
        <f t="shared" si="30"/>
        <v>0</v>
      </c>
      <c r="L355" s="190">
        <f t="shared" si="30"/>
        <v>0</v>
      </c>
    </row>
    <row r="356" spans="1:12" hidden="1">
      <c r="A356" s="179">
        <v>3</v>
      </c>
      <c r="B356" s="179">
        <v>3</v>
      </c>
      <c r="C356" s="178">
        <v>2</v>
      </c>
      <c r="D356" s="177">
        <v>5</v>
      </c>
      <c r="E356" s="177">
        <v>1</v>
      </c>
      <c r="F356" s="176">
        <v>1</v>
      </c>
      <c r="G356" s="175" t="s">
        <v>214</v>
      </c>
      <c r="H356" s="167">
        <v>327</v>
      </c>
      <c r="I356" s="181">
        <v>0</v>
      </c>
      <c r="J356" s="181">
        <v>0</v>
      </c>
      <c r="K356" s="181">
        <v>0</v>
      </c>
      <c r="L356" s="180">
        <v>0</v>
      </c>
    </row>
    <row r="357" spans="1:12" hidden="1">
      <c r="A357" s="179">
        <v>3</v>
      </c>
      <c r="B357" s="179">
        <v>3</v>
      </c>
      <c r="C357" s="178">
        <v>2</v>
      </c>
      <c r="D357" s="177">
        <v>6</v>
      </c>
      <c r="E357" s="177"/>
      <c r="F357" s="176"/>
      <c r="G357" s="175" t="s">
        <v>185</v>
      </c>
      <c r="H357" s="167">
        <v>328</v>
      </c>
      <c r="I357" s="182">
        <f t="shared" ref="I357:L358" si="31">I358</f>
        <v>0</v>
      </c>
      <c r="J357" s="188">
        <f t="shared" si="31"/>
        <v>0</v>
      </c>
      <c r="K357" s="187">
        <f t="shared" si="31"/>
        <v>0</v>
      </c>
      <c r="L357" s="187">
        <f t="shared" si="31"/>
        <v>0</v>
      </c>
    </row>
    <row r="358" spans="1:12" hidden="1">
      <c r="A358" s="179">
        <v>3</v>
      </c>
      <c r="B358" s="179">
        <v>3</v>
      </c>
      <c r="C358" s="178">
        <v>2</v>
      </c>
      <c r="D358" s="177">
        <v>6</v>
      </c>
      <c r="E358" s="177">
        <v>1</v>
      </c>
      <c r="F358" s="176"/>
      <c r="G358" s="175" t="s">
        <v>185</v>
      </c>
      <c r="H358" s="167">
        <v>329</v>
      </c>
      <c r="I358" s="182">
        <f t="shared" si="31"/>
        <v>0</v>
      </c>
      <c r="J358" s="188">
        <f t="shared" si="31"/>
        <v>0</v>
      </c>
      <c r="K358" s="187">
        <f t="shared" si="31"/>
        <v>0</v>
      </c>
      <c r="L358" s="187">
        <f t="shared" si="31"/>
        <v>0</v>
      </c>
    </row>
    <row r="359" spans="1:12" hidden="1">
      <c r="A359" s="186">
        <v>3</v>
      </c>
      <c r="B359" s="186">
        <v>3</v>
      </c>
      <c r="C359" s="185">
        <v>2</v>
      </c>
      <c r="D359" s="184">
        <v>6</v>
      </c>
      <c r="E359" s="184">
        <v>1</v>
      </c>
      <c r="F359" s="183">
        <v>1</v>
      </c>
      <c r="G359" s="189" t="s">
        <v>185</v>
      </c>
      <c r="H359" s="167">
        <v>330</v>
      </c>
      <c r="I359" s="181">
        <v>0</v>
      </c>
      <c r="J359" s="181">
        <v>0</v>
      </c>
      <c r="K359" s="181">
        <v>0</v>
      </c>
      <c r="L359" s="180">
        <v>0</v>
      </c>
    </row>
    <row r="360" spans="1:12" hidden="1">
      <c r="A360" s="179">
        <v>3</v>
      </c>
      <c r="B360" s="179">
        <v>3</v>
      </c>
      <c r="C360" s="178">
        <v>2</v>
      </c>
      <c r="D360" s="177">
        <v>7</v>
      </c>
      <c r="E360" s="177"/>
      <c r="F360" s="176"/>
      <c r="G360" s="175" t="s">
        <v>216</v>
      </c>
      <c r="H360" s="167">
        <v>331</v>
      </c>
      <c r="I360" s="182">
        <f>I361</f>
        <v>0</v>
      </c>
      <c r="J360" s="188">
        <f>J361</f>
        <v>0</v>
      </c>
      <c r="K360" s="187">
        <f>K361</f>
        <v>0</v>
      </c>
      <c r="L360" s="187">
        <f>L361</f>
        <v>0</v>
      </c>
    </row>
    <row r="361" spans="1:12" hidden="1">
      <c r="A361" s="186">
        <v>3</v>
      </c>
      <c r="B361" s="186">
        <v>3</v>
      </c>
      <c r="C361" s="185">
        <v>2</v>
      </c>
      <c r="D361" s="184">
        <v>7</v>
      </c>
      <c r="E361" s="184">
        <v>1</v>
      </c>
      <c r="F361" s="183"/>
      <c r="G361" s="175" t="s">
        <v>216</v>
      </c>
      <c r="H361" s="167">
        <v>332</v>
      </c>
      <c r="I361" s="182">
        <f>SUM(I362:I363)</f>
        <v>0</v>
      </c>
      <c r="J361" s="182">
        <f>SUM(J362:J363)</f>
        <v>0</v>
      </c>
      <c r="K361" s="182">
        <f>SUM(K362:K363)</f>
        <v>0</v>
      </c>
      <c r="L361" s="182">
        <f>SUM(L362:L363)</f>
        <v>0</v>
      </c>
    </row>
    <row r="362" spans="1:12" ht="25.5" hidden="1" customHeight="1">
      <c r="A362" s="179">
        <v>3</v>
      </c>
      <c r="B362" s="179">
        <v>3</v>
      </c>
      <c r="C362" s="178">
        <v>2</v>
      </c>
      <c r="D362" s="177">
        <v>7</v>
      </c>
      <c r="E362" s="177">
        <v>1</v>
      </c>
      <c r="F362" s="176">
        <v>1</v>
      </c>
      <c r="G362" s="175" t="s">
        <v>217</v>
      </c>
      <c r="H362" s="167">
        <v>333</v>
      </c>
      <c r="I362" s="181">
        <v>0</v>
      </c>
      <c r="J362" s="181">
        <v>0</v>
      </c>
      <c r="K362" s="181">
        <v>0</v>
      </c>
      <c r="L362" s="180">
        <v>0</v>
      </c>
    </row>
    <row r="363" spans="1:12" ht="25.5" hidden="1" customHeight="1">
      <c r="A363" s="179">
        <v>3</v>
      </c>
      <c r="B363" s="179">
        <v>3</v>
      </c>
      <c r="C363" s="178">
        <v>2</v>
      </c>
      <c r="D363" s="177">
        <v>7</v>
      </c>
      <c r="E363" s="177">
        <v>1</v>
      </c>
      <c r="F363" s="176">
        <v>2</v>
      </c>
      <c r="G363" s="175" t="s">
        <v>218</v>
      </c>
      <c r="H363" s="167">
        <v>334</v>
      </c>
      <c r="I363" s="174">
        <v>0</v>
      </c>
      <c r="J363" s="174">
        <v>0</v>
      </c>
      <c r="K363" s="174">
        <v>0</v>
      </c>
      <c r="L363" s="174">
        <v>0</v>
      </c>
    </row>
    <row r="364" spans="1:12">
      <c r="A364" s="173"/>
      <c r="B364" s="173"/>
      <c r="C364" s="172"/>
      <c r="D364" s="171"/>
      <c r="E364" s="170"/>
      <c r="F364" s="169"/>
      <c r="G364" s="168" t="s">
        <v>221</v>
      </c>
      <c r="H364" s="167">
        <v>335</v>
      </c>
      <c r="I364" s="166">
        <f>SUM(I30+I180)</f>
        <v>73200</v>
      </c>
      <c r="J364" s="166">
        <f>SUM(J30+J180)</f>
        <v>18900</v>
      </c>
      <c r="K364" s="166">
        <f>SUM(K30+K180)</f>
        <v>16418.36</v>
      </c>
      <c r="L364" s="166">
        <f>SUM(L30+L180)</f>
        <v>16418.36</v>
      </c>
    </row>
    <row r="365" spans="1:12" ht="9" customHeight="1">
      <c r="G365" s="165"/>
      <c r="H365" s="164"/>
      <c r="I365" s="163"/>
      <c r="J365" s="160"/>
      <c r="K365" s="160"/>
      <c r="L365" s="160"/>
    </row>
    <row r="366" spans="1:12">
      <c r="A366" s="156"/>
      <c r="B366" s="156"/>
      <c r="C366" s="156"/>
      <c r="D366" s="541" t="s">
        <v>222</v>
      </c>
      <c r="E366" s="541"/>
      <c r="F366" s="541"/>
      <c r="G366" s="541"/>
      <c r="H366" s="162"/>
      <c r="I366" s="161"/>
      <c r="J366" s="160"/>
      <c r="K366" s="539" t="s">
        <v>223</v>
      </c>
      <c r="L366" s="539"/>
    </row>
    <row r="367" spans="1:12" ht="12.75" customHeight="1">
      <c r="A367" s="159" t="s">
        <v>224</v>
      </c>
      <c r="B367" s="159"/>
      <c r="C367" s="159"/>
      <c r="D367" s="159"/>
      <c r="E367" s="159"/>
      <c r="F367" s="159"/>
      <c r="G367" s="159"/>
      <c r="I367" s="158" t="s">
        <v>225</v>
      </c>
      <c r="K367" s="524" t="s">
        <v>226</v>
      </c>
      <c r="L367" s="524"/>
    </row>
    <row r="368" spans="1:12" ht="8.25" customHeight="1">
      <c r="D368" s="157"/>
      <c r="I368" s="155"/>
      <c r="K368" s="155"/>
      <c r="L368" s="155"/>
    </row>
    <row r="369" spans="1:12" ht="25.5" customHeight="1">
      <c r="A369" s="156"/>
      <c r="B369" s="156"/>
      <c r="C369" s="542" t="s">
        <v>227</v>
      </c>
      <c r="D369" s="542"/>
      <c r="E369" s="542"/>
      <c r="F369" s="542"/>
      <c r="G369" s="542"/>
      <c r="I369" s="155"/>
      <c r="K369" s="539" t="s">
        <v>228</v>
      </c>
      <c r="L369" s="539"/>
    </row>
    <row r="370" spans="1:12" ht="21.75" customHeight="1">
      <c r="A370" s="558" t="s">
        <v>229</v>
      </c>
      <c r="B370" s="540"/>
      <c r="C370" s="540"/>
      <c r="D370" s="540"/>
      <c r="E370" s="540"/>
      <c r="F370" s="540"/>
      <c r="G370" s="540"/>
      <c r="H370" s="153"/>
      <c r="I370" s="154" t="s">
        <v>225</v>
      </c>
      <c r="K370" s="524" t="s">
        <v>226</v>
      </c>
      <c r="L370" s="524"/>
    </row>
    <row r="375" spans="1:12">
      <c r="A375" s="522" t="s">
        <v>370</v>
      </c>
      <c r="B375" s="523"/>
      <c r="C375" s="523"/>
      <c r="D375" s="523"/>
      <c r="E375" s="523"/>
      <c r="F375" s="523"/>
      <c r="G375" s="523"/>
      <c r="H375" s="523"/>
      <c r="I375" s="523"/>
      <c r="J375" s="523"/>
      <c r="K375" s="523"/>
    </row>
  </sheetData>
  <sheetProtection formatCells="0" formatColumns="0" formatRows="0" insertColumns="0" insertRows="0" insertHyperlinks="0" deleteColumns="0" deleteRows="0" sort="0" autoFilter="0" pivotTables="0"/>
  <mergeCells count="29">
    <mergeCell ref="A375:K375"/>
    <mergeCell ref="A7:L7"/>
    <mergeCell ref="A8:L8"/>
    <mergeCell ref="A9:L9"/>
    <mergeCell ref="A29:F29"/>
    <mergeCell ref="G11:K11"/>
    <mergeCell ref="A12:L12"/>
    <mergeCell ref="G13:K13"/>
    <mergeCell ref="G14:K14"/>
    <mergeCell ref="B15:L15"/>
    <mergeCell ref="E17:K17"/>
    <mergeCell ref="A18:L18"/>
    <mergeCell ref="A22:I22"/>
    <mergeCell ref="A23:I23"/>
    <mergeCell ref="G25:H25"/>
    <mergeCell ref="A26:I26"/>
    <mergeCell ref="K370:L370"/>
    <mergeCell ref="A27:F28"/>
    <mergeCell ref="G27:G28"/>
    <mergeCell ref="H27:H28"/>
    <mergeCell ref="I27:J27"/>
    <mergeCell ref="K27:K28"/>
    <mergeCell ref="L27:L28"/>
    <mergeCell ref="K369:L369"/>
    <mergeCell ref="K366:L366"/>
    <mergeCell ref="A370:G370"/>
    <mergeCell ref="K367:L367"/>
    <mergeCell ref="D366:G366"/>
    <mergeCell ref="C369:G369"/>
  </mergeCells>
  <pageMargins left="0.51181102362204722" right="0.31496062992125984" top="0.11811023622047245" bottom="0.11811023622047245" header="0.31496062992125984" footer="0.31496062992125984"/>
  <pageSetup paperSize="9" scale="91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E641A4-E221-478F-BA16-A1BFCA03F5AA}">
  <dimension ref="A2:I47"/>
  <sheetViews>
    <sheetView showRuler="0" topLeftCell="A28" zoomScaleNormal="100" workbookViewId="0">
      <selection activeCell="A41" sqref="A41:XFD41"/>
    </sheetView>
  </sheetViews>
  <sheetFormatPr defaultRowHeight="15"/>
  <cols>
    <col min="1" max="1" width="6.42578125" style="295" customWidth="1"/>
    <col min="2" max="2" width="13.7109375" style="295" customWidth="1"/>
    <col min="3" max="3" width="11.5703125" style="295" customWidth="1"/>
    <col min="4" max="4" width="9.140625" style="295"/>
    <col min="5" max="5" width="7.140625" style="295" customWidth="1"/>
    <col min="6" max="6" width="13.7109375" style="295" customWidth="1"/>
    <col min="7" max="7" width="10" style="295" customWidth="1"/>
    <col min="8" max="8" width="13.5703125" style="295" customWidth="1"/>
    <col min="9" max="9" width="9.140625" style="295"/>
    <col min="10" max="16384" width="9.140625" style="294"/>
  </cols>
  <sheetData>
    <row r="2" spans="1:8">
      <c r="A2" s="562" t="s">
        <v>277</v>
      </c>
      <c r="B2" s="562"/>
      <c r="C2" s="562"/>
      <c r="D2" s="562"/>
      <c r="E2" s="562"/>
      <c r="F2" s="562"/>
      <c r="G2" s="562"/>
      <c r="H2" s="562"/>
    </row>
    <row r="3" spans="1:8">
      <c r="A3" s="560" t="s">
        <v>276</v>
      </c>
      <c r="B3" s="560"/>
      <c r="C3" s="560"/>
      <c r="D3" s="560"/>
      <c r="E3" s="560"/>
      <c r="F3" s="560"/>
      <c r="G3" s="560"/>
      <c r="H3" s="560"/>
    </row>
    <row r="6" spans="1:8">
      <c r="A6" s="566" t="s">
        <v>275</v>
      </c>
      <c r="B6" s="566"/>
      <c r="C6" s="566"/>
      <c r="D6" s="566"/>
      <c r="E6" s="566"/>
      <c r="F6" s="566"/>
      <c r="G6" s="566"/>
      <c r="H6" s="566"/>
    </row>
    <row r="9" spans="1:8" ht="15" customHeight="1">
      <c r="A9" s="563" t="s">
        <v>274</v>
      </c>
      <c r="B9" s="563"/>
      <c r="C9" s="563"/>
      <c r="D9" s="563"/>
      <c r="E9" s="563"/>
      <c r="F9" s="563"/>
      <c r="G9" s="563"/>
      <c r="H9" s="563"/>
    </row>
    <row r="10" spans="1:8">
      <c r="D10" s="309"/>
    </row>
    <row r="11" spans="1:8">
      <c r="B11" s="564" t="s">
        <v>273</v>
      </c>
      <c r="C11" s="564"/>
      <c r="D11" s="564"/>
      <c r="E11" s="564"/>
      <c r="F11" s="564"/>
      <c r="G11" s="564"/>
    </row>
    <row r="13" spans="1:8" ht="15" customHeight="1">
      <c r="A13" s="565" t="s">
        <v>272</v>
      </c>
      <c r="B13" s="565"/>
      <c r="C13" s="308" t="s">
        <v>271</v>
      </c>
      <c r="D13" s="307"/>
      <c r="E13" s="307"/>
      <c r="F13" s="307"/>
      <c r="G13" s="307"/>
      <c r="H13" s="307"/>
    </row>
    <row r="14" spans="1:8">
      <c r="A14" s="559" t="s">
        <v>270</v>
      </c>
      <c r="B14" s="559"/>
      <c r="C14" s="559"/>
      <c r="D14" s="559"/>
      <c r="E14" s="559"/>
      <c r="F14" s="559"/>
      <c r="G14" s="559"/>
      <c r="H14" s="559"/>
    </row>
    <row r="15" spans="1:8" ht="28.5" customHeight="1">
      <c r="A15" s="310" t="s">
        <v>269</v>
      </c>
      <c r="B15" s="310" t="s">
        <v>268</v>
      </c>
      <c r="C15" s="569" t="s">
        <v>267</v>
      </c>
      <c r="D15" s="570"/>
      <c r="E15" s="571"/>
      <c r="F15" s="310" t="s">
        <v>266</v>
      </c>
      <c r="G15" s="311" t="s">
        <v>265</v>
      </c>
      <c r="H15" s="311" t="s">
        <v>264</v>
      </c>
    </row>
    <row r="16" spans="1:8">
      <c r="A16" s="303">
        <v>1</v>
      </c>
      <c r="B16" s="302" t="s">
        <v>250</v>
      </c>
      <c r="C16" s="567" t="s">
        <v>262</v>
      </c>
      <c r="D16" s="567"/>
      <c r="E16" s="567"/>
      <c r="F16" s="306" t="s">
        <v>278</v>
      </c>
      <c r="G16" s="305">
        <v>1</v>
      </c>
      <c r="H16" s="304">
        <v>273923.78000000003</v>
      </c>
    </row>
    <row r="17" spans="1:8">
      <c r="A17" s="303"/>
      <c r="B17" s="302"/>
      <c r="C17" s="568" t="s">
        <v>261</v>
      </c>
      <c r="D17" s="568"/>
      <c r="E17" s="568"/>
      <c r="F17" s="301" t="s">
        <v>278</v>
      </c>
      <c r="G17" s="300">
        <v>1</v>
      </c>
      <c r="H17" s="299">
        <f>0+H16</f>
        <v>273923.78000000003</v>
      </c>
    </row>
    <row r="18" spans="1:8">
      <c r="A18" s="303">
        <v>2</v>
      </c>
      <c r="B18" s="302" t="s">
        <v>252</v>
      </c>
      <c r="C18" s="567" t="s">
        <v>262</v>
      </c>
      <c r="D18" s="567"/>
      <c r="E18" s="567"/>
      <c r="F18" s="306" t="s">
        <v>278</v>
      </c>
      <c r="G18" s="305">
        <v>1</v>
      </c>
      <c r="H18" s="304">
        <v>11200</v>
      </c>
    </row>
    <row r="19" spans="1:8">
      <c r="A19" s="303"/>
      <c r="B19" s="302"/>
      <c r="C19" s="568" t="s">
        <v>261</v>
      </c>
      <c r="D19" s="568"/>
      <c r="E19" s="568"/>
      <c r="F19" s="301" t="s">
        <v>278</v>
      </c>
      <c r="G19" s="300">
        <v>1</v>
      </c>
      <c r="H19" s="299">
        <f>0+H18</f>
        <v>11200</v>
      </c>
    </row>
    <row r="20" spans="1:8">
      <c r="A20" s="303">
        <v>3</v>
      </c>
      <c r="B20" s="302" t="s">
        <v>238</v>
      </c>
      <c r="C20" s="567" t="s">
        <v>263</v>
      </c>
      <c r="D20" s="567"/>
      <c r="E20" s="567"/>
      <c r="F20" s="306" t="s">
        <v>278</v>
      </c>
      <c r="G20" s="305">
        <v>1</v>
      </c>
      <c r="H20" s="304">
        <v>3023.74</v>
      </c>
    </row>
    <row r="21" spans="1:8">
      <c r="A21" s="303">
        <v>4</v>
      </c>
      <c r="B21" s="302" t="s">
        <v>238</v>
      </c>
      <c r="C21" s="567" t="s">
        <v>262</v>
      </c>
      <c r="D21" s="567"/>
      <c r="E21" s="567"/>
      <c r="F21" s="306" t="s">
        <v>278</v>
      </c>
      <c r="G21" s="305">
        <v>1</v>
      </c>
      <c r="H21" s="304">
        <v>120120.01</v>
      </c>
    </row>
    <row r="22" spans="1:8">
      <c r="A22" s="303"/>
      <c r="B22" s="302"/>
      <c r="C22" s="568" t="s">
        <v>261</v>
      </c>
      <c r="D22" s="568"/>
      <c r="E22" s="568"/>
      <c r="F22" s="301" t="s">
        <v>278</v>
      </c>
      <c r="G22" s="300">
        <v>1</v>
      </c>
      <c r="H22" s="299">
        <f>0+H20+H21</f>
        <v>123143.75</v>
      </c>
    </row>
    <row r="23" spans="1:8">
      <c r="A23" s="303">
        <v>5</v>
      </c>
      <c r="B23" s="302" t="s">
        <v>238</v>
      </c>
      <c r="C23" s="567" t="s">
        <v>262</v>
      </c>
      <c r="D23" s="567"/>
      <c r="E23" s="567"/>
      <c r="F23" s="306" t="s">
        <v>279</v>
      </c>
      <c r="G23" s="305">
        <v>1</v>
      </c>
      <c r="H23" s="304">
        <v>2552.15</v>
      </c>
    </row>
    <row r="24" spans="1:8">
      <c r="A24" s="303"/>
      <c r="B24" s="302"/>
      <c r="C24" s="568" t="s">
        <v>261</v>
      </c>
      <c r="D24" s="568"/>
      <c r="E24" s="568"/>
      <c r="F24" s="301" t="s">
        <v>279</v>
      </c>
      <c r="G24" s="300">
        <v>1</v>
      </c>
      <c r="H24" s="299">
        <f>0+H23</f>
        <v>2552.15</v>
      </c>
    </row>
    <row r="25" spans="1:8">
      <c r="A25" s="303">
        <v>6</v>
      </c>
      <c r="B25" s="302" t="s">
        <v>254</v>
      </c>
      <c r="C25" s="567" t="s">
        <v>262</v>
      </c>
      <c r="D25" s="567"/>
      <c r="E25" s="567"/>
      <c r="F25" s="306" t="s">
        <v>278</v>
      </c>
      <c r="G25" s="305">
        <v>1</v>
      </c>
      <c r="H25" s="304">
        <v>3071.98</v>
      </c>
    </row>
    <row r="26" spans="1:8">
      <c r="A26" s="303"/>
      <c r="B26" s="302"/>
      <c r="C26" s="568" t="s">
        <v>261</v>
      </c>
      <c r="D26" s="568"/>
      <c r="E26" s="568"/>
      <c r="F26" s="301" t="s">
        <v>278</v>
      </c>
      <c r="G26" s="300">
        <v>1</v>
      </c>
      <c r="H26" s="299">
        <f>0+H25</f>
        <v>3071.98</v>
      </c>
    </row>
    <row r="27" spans="1:8">
      <c r="C27" s="572"/>
      <c r="D27" s="572"/>
      <c r="E27" s="572"/>
    </row>
    <row r="29" spans="1:8" ht="15" customHeight="1">
      <c r="A29" s="565" t="s">
        <v>222</v>
      </c>
      <c r="B29" s="565"/>
      <c r="C29" s="565"/>
      <c r="D29" s="565"/>
      <c r="E29" s="298"/>
      <c r="F29" s="297"/>
      <c r="G29" s="561" t="s">
        <v>223</v>
      </c>
      <c r="H29" s="561"/>
    </row>
    <row r="30" spans="1:8">
      <c r="E30" s="296" t="s">
        <v>260</v>
      </c>
      <c r="F30" s="296"/>
      <c r="G30" s="560" t="s">
        <v>259</v>
      </c>
      <c r="H30" s="560"/>
    </row>
    <row r="33" spans="1:9" ht="28.5" customHeight="1">
      <c r="A33" s="565" t="s">
        <v>227</v>
      </c>
      <c r="B33" s="565"/>
      <c r="C33" s="565"/>
      <c r="D33" s="565"/>
      <c r="E33" s="298"/>
      <c r="F33" s="297"/>
      <c r="G33" s="561" t="s">
        <v>228</v>
      </c>
      <c r="H33" s="561"/>
    </row>
    <row r="34" spans="1:9">
      <c r="E34" s="296" t="s">
        <v>258</v>
      </c>
      <c r="F34" s="296"/>
      <c r="G34" s="560" t="s">
        <v>257</v>
      </c>
      <c r="H34" s="560"/>
    </row>
    <row r="41" spans="1:9">
      <c r="A41" s="486"/>
      <c r="B41" s="486"/>
      <c r="C41" s="486"/>
      <c r="D41" s="486"/>
      <c r="E41" s="486"/>
      <c r="F41" s="486"/>
      <c r="G41" s="486"/>
      <c r="H41" s="486"/>
      <c r="I41" s="486"/>
    </row>
    <row r="47" spans="1:9">
      <c r="A47" s="559" t="s">
        <v>370</v>
      </c>
      <c r="B47" s="559"/>
      <c r="C47" s="559"/>
      <c r="D47" s="559"/>
      <c r="E47" s="559"/>
      <c r="F47" s="559"/>
      <c r="G47" s="559"/>
    </row>
  </sheetData>
  <sheetProtection formatCells="0" formatColumns="0" formatRows="0" insertColumns="0" insertRows="0" insertHyperlinks="0" deleteColumns="0" deleteRows="0" sort="0" autoFilter="0" pivotTables="0"/>
  <mergeCells count="27">
    <mergeCell ref="C16:E16"/>
    <mergeCell ref="C17:E17"/>
    <mergeCell ref="A29:D29"/>
    <mergeCell ref="A33:D33"/>
    <mergeCell ref="C15:E15"/>
    <mergeCell ref="C24:E24"/>
    <mergeCell ref="C25:E25"/>
    <mergeCell ref="C26:E26"/>
    <mergeCell ref="C27:E27"/>
    <mergeCell ref="C18:E18"/>
    <mergeCell ref="C19:E19"/>
    <mergeCell ref="C20:E20"/>
    <mergeCell ref="C21:E21"/>
    <mergeCell ref="C22:E22"/>
    <mergeCell ref="C23:E23"/>
    <mergeCell ref="A2:H2"/>
    <mergeCell ref="A9:H9"/>
    <mergeCell ref="A14:H14"/>
    <mergeCell ref="B11:G11"/>
    <mergeCell ref="A13:B13"/>
    <mergeCell ref="A6:H6"/>
    <mergeCell ref="A3:H3"/>
    <mergeCell ref="A47:G47"/>
    <mergeCell ref="G34:H34"/>
    <mergeCell ref="G33:H33"/>
    <mergeCell ref="G29:H29"/>
    <mergeCell ref="G30:H30"/>
  </mergeCells>
  <pageMargins left="0.70866141732283472" right="0.51181102362204722" top="0.74803149606299213" bottom="0.74803149606299213" header="0.31496062992125984" footer="0.31496062992125984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16</vt:i4>
      </vt:variant>
      <vt:variant>
        <vt:lpstr>Įvardytieji diapazonai</vt:lpstr>
      </vt:variant>
      <vt:variant>
        <vt:i4>13</vt:i4>
      </vt:variant>
    </vt:vector>
  </HeadingPairs>
  <TitlesOfParts>
    <vt:vector size="29" baseType="lpstr">
      <vt:lpstr>Forma Nr.2_BENDRA</vt:lpstr>
      <vt:lpstr>Forma Nr.2_SB_VISO</vt:lpstr>
      <vt:lpstr>Forma Nr.2_SB_1.1.1.8.</vt:lpstr>
      <vt:lpstr>Forma Nr.2_SB_09.06.01.01.</vt:lpstr>
      <vt:lpstr>Forma Nr.2_ML</vt:lpstr>
      <vt:lpstr>Forma Nr.2_ML(UK)</vt:lpstr>
      <vt:lpstr>Forma Nr.2_VBD</vt:lpstr>
      <vt:lpstr>Forma Nr.2_S</vt:lpstr>
      <vt:lpstr>Finansavimo_sumos</vt:lpstr>
      <vt:lpstr>Fin.sumos_pagal_šaltinį</vt:lpstr>
      <vt:lpstr>Sukaupt.pajam.</vt:lpstr>
      <vt:lpstr>Sukaupt.pajamos_pagal_saltinį</vt:lpstr>
      <vt:lpstr>9_priedas</vt:lpstr>
      <vt:lpstr>9 priedo pažyma</vt:lpstr>
      <vt:lpstr>Forma Nr.S7</vt:lpstr>
      <vt:lpstr>Pazyma_pajamos</vt:lpstr>
      <vt:lpstr>Fin.sumos_pagal_šaltinį!Print_Area</vt:lpstr>
      <vt:lpstr>Finansavimo_sumos!Print_Area</vt:lpstr>
      <vt:lpstr>'Forma Nr.2_BENDRA'!Print_Area</vt:lpstr>
      <vt:lpstr>'Forma Nr.2_ML'!Print_Area</vt:lpstr>
      <vt:lpstr>'Forma Nr.2_ML(UK)'!Print_Area</vt:lpstr>
      <vt:lpstr>'Forma Nr.2_S'!Print_Area</vt:lpstr>
      <vt:lpstr>'Forma Nr.2_SB_09.06.01.01.'!Print_Area</vt:lpstr>
      <vt:lpstr>'Forma Nr.2_SB_1.1.1.8.'!Print_Area</vt:lpstr>
      <vt:lpstr>'Forma Nr.2_SB_VISO'!Print_Area</vt:lpstr>
      <vt:lpstr>'Forma Nr.2_VBD'!Print_Area</vt:lpstr>
      <vt:lpstr>'Forma Nr.S7'!Print_Area</vt:lpstr>
      <vt:lpstr>Sukaupt.pajam.!Print_Area</vt:lpstr>
      <vt:lpstr>Sukaupt.pajamos_pagal_saltinį!Print_Area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Nerijus Telksnys</dc:creator>
  <cp:keywords/>
  <dc:description/>
  <cp:lastModifiedBy>Alvyda Šneiderytė</cp:lastModifiedBy>
  <dcterms:created xsi:type="dcterms:W3CDTF">2022-03-30T11:04:35Z</dcterms:created>
  <dcterms:modified xsi:type="dcterms:W3CDTF">2023-04-12T06:17:49Z</dcterms:modified>
  <cp:category/>
</cp:coreProperties>
</file>